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Z:\共有フォルダ\★財政状況調査＆財政状況資料集\R3（2021）年度（R元決算）\06　作成［第二弾］\"/>
    </mc:Choice>
  </mc:AlternateContent>
  <bookViews>
    <workbookView xWindow="0" yWindow="0" windowWidth="15360" windowHeight="7635" tabRatio="88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E43" i="10" l="1"/>
  <c r="AM43" i="10"/>
  <c r="U43" i="10"/>
  <c r="C43" i="10"/>
  <c r="BE42" i="10"/>
  <c r="AM42" i="10"/>
  <c r="U42" i="10"/>
  <c r="C42" i="10"/>
  <c r="BE41" i="10"/>
  <c r="AM41" i="10"/>
  <c r="U41" i="10"/>
  <c r="C41" i="10"/>
  <c r="BE40" i="10"/>
  <c r="AM40" i="10"/>
  <c r="U40" i="10"/>
  <c r="C40" i="10"/>
  <c r="BE39" i="10"/>
  <c r="AM39" i="10"/>
  <c r="U39" i="10"/>
  <c r="C39" i="10"/>
  <c r="BE38" i="10"/>
  <c r="AM38" i="10"/>
  <c r="U38" i="10"/>
  <c r="C38" i="10"/>
  <c r="BE37" i="10"/>
  <c r="AM37" i="10"/>
  <c r="U37" i="10"/>
  <c r="C37" i="10"/>
  <c r="BE36" i="10"/>
  <c r="AM36" i="10"/>
  <c r="U36" i="10"/>
  <c r="C36" i="10"/>
  <c r="BE35" i="10"/>
  <c r="AM35" i="10"/>
  <c r="U35" i="10"/>
  <c r="C35" i="10"/>
  <c r="BW34" i="10"/>
  <c r="BW35" i="10" s="1"/>
  <c r="BW36" i="10" s="1"/>
  <c r="BW37" i="10" s="1"/>
  <c r="BW38" i="10" s="1"/>
  <c r="BW39" i="10" s="1"/>
  <c r="BW40" i="10" s="1"/>
  <c r="BW41" i="10" s="1"/>
  <c r="BW42" i="10" s="1"/>
  <c r="BW43" i="10" s="1"/>
  <c r="BE34" i="10"/>
  <c r="AM34" i="10"/>
  <c r="U34" i="10"/>
  <c r="C34" i="10"/>
  <c r="CO34" i="10" l="1"/>
  <c r="CO35" i="10" s="1"/>
  <c r="CO36" i="10" s="1"/>
  <c r="CO37" i="10" s="1"/>
  <c r="CO38" i="10" s="1"/>
  <c r="CO39" i="10" s="1"/>
  <c r="CO40" i="10" s="1"/>
  <c r="CO41" i="10" s="1"/>
  <c r="CO42" i="10" s="1"/>
  <c r="CO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<sst xmlns="http://schemas.openxmlformats.org/spreadsheetml/2006/main" count="1144" uniqueCount="625">
  <si>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</si>
  <si>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</si>
  <si>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</si>
  <si>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</si>
  <si>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</si>
  <si>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</si>
  <si>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</si>
  <si>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</si>
  <si>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</si>
  <si>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</si>
  <si>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</si>
  <si>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</si>
  <si>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</si>
  <si>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</si>
  <si>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</si>
  <si>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</si>
  <si>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</si>
  <si>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</si>
  <si>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</si>
  <si>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</si>
  <si>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</si>
  <si>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</si>
  <si>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</si>
  <si>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</si>
  <si>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</si>
  <si>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</si>
  <si>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</si>
  <si>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</si>
  <si>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</si>
  <si>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</si>
  <si>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</si>
  <si>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</si>
  <si>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</si>
  <si>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</si>
  <si>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</si>
  <si>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</si>
  <si>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</si>
  <si>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</si>
  <si>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</si>
  <si>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</si>
  <si>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</si>
  <si>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</si>
  <si>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</si>
  <si>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</si>
  <si>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</si>
  <si>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</si>
  <si>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</si>
  <si>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</si>
  <si>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</si>
  <si>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</si>
  <si>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</si>
  <si>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</si>
  <si>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</si>
  <si>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</si>
  <si>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</si>
  <si>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</si>
  <si>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</si>
  <si>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</si>
  <si>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</si>
  <si>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</si>
  <si>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</si>
  <si>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</si>
  <si>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</si>
  <si>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</si>
  <si>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</si>
  <si>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</si>
  <si>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</si>
  <si>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</si>
  <si>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</si>
  <si>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</si>
  <si>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</si>
  <si>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</si>
  <si>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</si>
  <si>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</si>
  <si>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</si>
  <si>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</si>
  <si>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</si>
  <si>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</si>
  <si>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</si>
  <si>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</si>
  <si>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</si>
  <si>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</si>
  <si>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</si>
  <si>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</si>
  <si>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中核市</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</si>
  <si>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</si>
  <si>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</si>
  <si>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</si>
  <si>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</si>
  <si>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</si>
  <si>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</si>
  <si>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</si>
  <si>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</si>
  <si>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</si>
  <si>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</si>
  <si>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</si>
  <si>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</si>
  <si>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福島市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</si>
  <si>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</si>
  <si>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</si>
  <si>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</si>
  <si>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</si>
  <si>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</si>
  <si>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</si>
  <si>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</si>
  <si>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</si>
  <si>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</si>
  <si>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</si>
  <si>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</si>
  <si>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</si>
  <si>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</si>
  <si>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</si>
  <si>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</si>
  <si>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</si>
  <si>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</si>
  <si>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</si>
  <si>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</si>
  <si>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</si>
  <si>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</si>
  <si>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</si>
  <si>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</si>
  <si>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</si>
  <si>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</si>
  <si>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</si>
  <si>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</si>
  <si>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</si>
  <si>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</si>
  <si>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</si>
  <si>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</si>
  <si>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</si>
  <si>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</si>
  <si>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</si>
  <si>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</si>
  <si>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</si>
  <si>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</si>
  <si>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</si>
  <si>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</si>
  <si>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</si>
  <si>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</si>
  <si>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</si>
  <si>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</si>
  <si>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</si>
  <si>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</si>
  <si>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</si>
  <si>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</si>
  <si>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</si>
  <si>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</si>
  <si>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</si>
  <si>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</si>
  <si>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</si>
  <si>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</si>
  <si>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</si>
  <si>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</si>
  <si>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</si>
  <si>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</si>
  <si>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</si>
  <si>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</si>
  <si>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</si>
  <si>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</si>
  <si>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</si>
  <si>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</si>
  <si>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</si>
  <si>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</si>
  <si>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</si>
  <si>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</si>
  <si>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</si>
  <si>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</si>
  <si>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</si>
  <si>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</si>
  <si>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</si>
  <si>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</si>
  <si>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</si>
  <si>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</si>
  <si>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</si>
  <si>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</si>
  <si>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</si>
  <si>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</si>
  <si>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</si>
  <si>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</si>
  <si>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</si>
  <si>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</si>
  <si>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</si>
  <si>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</si>
  <si>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</si>
  <si>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</si>
  <si>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</si>
  <si>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</si>
  <si>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</si>
  <si>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</si>
  <si>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</si>
  <si>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</si>
  <si>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</si>
  <si>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</si>
  <si>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</si>
  <si>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</si>
  <si>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</si>
  <si>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</si>
  <si>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</si>
  <si>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</si>
  <si>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</si>
  <si>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</si>
  <si>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</si>
  <si>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</si>
  <si>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</si>
  <si>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</si>
  <si>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</si>
  <si>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</si>
  <si>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</si>
  <si>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</si>
  <si>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</si>
  <si>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</si>
  <si>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</si>
  <si>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福島県福島市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</si>
  <si>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</si>
  <si>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</si>
  <si>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</si>
  <si>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</si>
  <si>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</si>
  <si>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</si>
  <si>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</si>
  <si>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</si>
  <si>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</si>
  <si>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</si>
  <si>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</si>
  <si>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</si>
  <si>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</si>
  <si>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</si>
  <si>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</si>
  <si>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</si>
  <si>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</si>
  <si>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</si>
  <si>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</si>
  <si>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</si>
  <si>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</si>
  <si>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</si>
  <si>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</si>
  <si>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</si>
  <si>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</si>
  <si>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</si>
  <si>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</si>
  <si>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</si>
  <si>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</si>
  <si>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</si>
  <si>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</si>
  <si>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</si>
  <si>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</si>
  <si>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</si>
  <si>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</si>
  <si>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</si>
  <si>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</si>
  <si>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</si>
  <si>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</si>
  <si>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</si>
  <si>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</si>
  <si>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</si>
  <si>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</si>
  <si>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</si>
  <si>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</si>
  <si>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</si>
  <si>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</si>
  <si>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</si>
  <si>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</si>
  <si>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</si>
  <si>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</si>
  <si>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</si>
  <si>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</si>
  <si>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</si>
  <si>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</si>
  <si>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</si>
  <si>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</si>
  <si>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</si>
  <si>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</si>
  <si>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</si>
  <si>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</si>
  <si>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</si>
  <si>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</si>
  <si>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</si>
  <si>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</si>
  <si>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</si>
  <si>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</si>
  <si>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</si>
  <si>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</si>
  <si>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</si>
  <si>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</si>
  <si>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</si>
  <si>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</si>
  <si>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</si>
  <si>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</si>
  <si>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</si>
  <si>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</si>
  <si>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</si>
  <si>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</si>
  <si>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</si>
  <si>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</si>
  <si>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</si>
  <si>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</si>
  <si>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</si>
  <si>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</si>
  <si>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</si>
  <si>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</si>
  <si>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</si>
  <si>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</si>
  <si>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</si>
  <si>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</si>
  <si>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</si>
  <si>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</si>
  <si>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</si>
  <si>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</si>
  <si>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</si>
  <si>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</si>
  <si>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</si>
  <si>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</si>
  <si>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</si>
  <si>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</si>
  <si>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</si>
  <si>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</si>
  <si>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</si>
  <si>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</si>
  <si>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</si>
  <si>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</si>
  <si>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</si>
  <si>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</si>
  <si>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</si>
  <si>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</si>
  <si>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</si>
  <si>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</si>
  <si>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</si>
  <si>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</si>
  <si>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</si>
  <si>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</si>
  <si>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</si>
  <si>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</si>
  <si>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</si>
  <si>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その他</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</si>
  <si>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</si>
  <si>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</si>
  <si>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</si>
  <si>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</si>
  <si>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</si>
  <si>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</si>
  <si>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</si>
  <si>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市場</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</si>
  <si>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</si>
  <si>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</si>
  <si>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</si>
  <si>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</si>
  <si>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</si>
  <si>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</si>
  <si>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</si>
  <si>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</si>
  <si>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</si>
  <si>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</si>
  <si>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</si>
  <si>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</si>
  <si>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</si>
  <si>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</si>
  <si>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</si>
  <si>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</si>
  <si>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</si>
  <si>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</si>
  <si>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</si>
  <si>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</si>
  <si>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</si>
  <si>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</si>
  <si>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</si>
  <si>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福島県福島市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</si>
  <si>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</si>
  <si>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</si>
  <si>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</si>
  <si>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</si>
  <si>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</si>
  <si>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</si>
  <si>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</si>
  <si>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</si>
  <si>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</si>
  <si>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</si>
  <si>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</si>
  <si>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</si>
  <si>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</si>
  <si>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</si>
  <si>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</si>
  <si>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</si>
  <si>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</si>
  <si>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</si>
  <si>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t>
    <phoneticPr fontId="5"/>
  </si>
  <si>
    <t>庁舎整備基金運用特別会計</t>
    <phoneticPr fontId="5"/>
  </si>
  <si>
    <t>母子父子寡婦福祉資金貸付事業費特別会計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</si>
  <si>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</si>
  <si>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</si>
  <si>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</si>
  <si>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</si>
  <si>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</si>
  <si>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</si>
  <si>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</si>
  <si>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</si>
  <si>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</si>
  <si>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</si>
  <si>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</si>
  <si>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資金不足
比率</t>
    <rPh sb="0" eb="2">
      <t>シキン</t>
    </rPh>
    <rPh sb="2" eb="4">
      <t>フソク</t>
    </rPh>
    <rPh sb="5" eb="7">
      <t>ヒリツ</t>
    </rPh>
    <phoneticPr fontId="5"/>
  </si>
  <si>
    <t>国民健康保険事業費特別会計</t>
    <phoneticPr fontId="5"/>
  </si>
  <si>
    <t>介護保険事業費特別会計</t>
    <phoneticPr fontId="5"/>
  </si>
  <si>
    <t>後期高齢者医療事業費特別会計</t>
    <phoneticPr fontId="5"/>
  </si>
  <si>
    <t>水道事業会計</t>
    <phoneticPr fontId="5"/>
  </si>
  <si>
    <t>法適用企業</t>
    <phoneticPr fontId="5"/>
  </si>
  <si>
    <t>下水道事業会計</t>
    <phoneticPr fontId="5"/>
  </si>
  <si>
    <t>農業集落排水事業会計</t>
    <phoneticPr fontId="5"/>
  </si>
  <si>
    <t>公設地方卸売市場事業費特別会計</t>
    <phoneticPr fontId="5"/>
  </si>
  <si>
    <t>法非適用企業</t>
    <phoneticPr fontId="5"/>
  </si>
  <si>
    <t>土地区画整理事業費特別会計</t>
    <phoneticPr fontId="5"/>
  </si>
  <si>
    <t>工業団地整備事業費特別会計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</si>
  <si>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</si>
  <si>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</si>
  <si>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</si>
  <si>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</si>
  <si>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</si>
  <si>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</si>
  <si>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</si>
  <si>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</si>
  <si>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</si>
  <si>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</si>
  <si>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</si>
  <si>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</si>
  <si>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</si>
  <si>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</si>
  <si>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</si>
  <si>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</si>
  <si>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</si>
  <si>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</si>
  <si>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</si>
  <si>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</si>
  <si>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</si>
  <si>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</si>
  <si>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</si>
  <si>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</si>
  <si>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</si>
  <si>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</si>
  <si>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</si>
  <si>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</si>
  <si>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</si>
  <si>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</si>
  <si>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</si>
  <si>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</si>
  <si>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</si>
  <si>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</si>
  <si>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</si>
  <si>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</si>
  <si>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</si>
  <si>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</si>
  <si>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</si>
  <si>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</si>
  <si>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</si>
  <si>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</si>
  <si>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</si>
  <si>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</si>
  <si>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</si>
  <si>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</si>
  <si>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</si>
  <si>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</si>
  <si>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</si>
  <si>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</si>
  <si>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</si>
  <si>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</si>
  <si>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</si>
  <si>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</si>
  <si>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</si>
  <si>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</si>
  <si>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</si>
  <si>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</si>
  <si>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</si>
  <si>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</si>
  <si>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</si>
  <si>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</si>
  <si>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</si>
  <si>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</si>
  <si>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</si>
  <si>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</si>
  <si>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</si>
  <si>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</si>
  <si>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</si>
  <si>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</si>
  <si>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</si>
  <si>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</si>
  <si>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</si>
  <si>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</si>
  <si>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</si>
  <si>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</si>
  <si>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</si>
  <si>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</si>
  <si>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</si>
  <si>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</si>
  <si>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</si>
  <si>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</si>
  <si>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</si>
  <si>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</si>
  <si>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</si>
  <si>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</si>
  <si>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</si>
  <si>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</si>
  <si>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</si>
  <si>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</si>
  <si>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</si>
  <si>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</si>
  <si>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</si>
  <si>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</si>
  <si>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</si>
  <si>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</si>
  <si>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</si>
  <si>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</si>
  <si>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</si>
  <si>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</si>
  <si>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</si>
  <si>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</si>
  <si>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</si>
  <si>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</si>
  <si>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</si>
  <si>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</si>
  <si>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</si>
  <si>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</si>
  <si>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</si>
  <si>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</si>
  <si>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</si>
  <si>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</si>
  <si>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</si>
  <si>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</si>
  <si>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</si>
  <si>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</si>
  <si>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</si>
  <si>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</si>
  <si>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</si>
  <si>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</si>
  <si>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</si>
  <si>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</si>
  <si>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</si>
  <si>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</si>
  <si>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</si>
  <si>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</si>
  <si>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</si>
  <si>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</si>
  <si>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</si>
  <si>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</si>
  <si>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</si>
  <si>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</si>
  <si>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</si>
  <si>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</si>
  <si>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</si>
  <si>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</si>
  <si>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</si>
  <si>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</si>
  <si>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</si>
  <si>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</si>
  <si>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</si>
  <si>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2.43</t>
  </si>
  <si>
    <t>▲ 2.51</t>
  </si>
  <si>
    <t>▲ 0.22</t>
  </si>
  <si>
    <t>一般会計</t>
  </si>
  <si>
    <t>水道事業会計</t>
  </si>
  <si>
    <t>国民健康保険事業費特別会計</t>
  </si>
  <si>
    <t>下水道事業会計</t>
  </si>
  <si>
    <t>介護保険事業費特別会計</t>
  </si>
  <si>
    <t>土地区画整理事業費特別会計</t>
  </si>
  <si>
    <t>農業集落排水事業会計</t>
  </si>
  <si>
    <t>公設地方卸売市場事業費特別会計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</si>
  <si>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</si>
  <si>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</si>
  <si>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</si>
  <si>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</si>
  <si>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</si>
  <si>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</si>
  <si>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</si>
  <si>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</si>
  <si>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</si>
  <si>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t>
    <phoneticPr fontId="2"/>
  </si>
  <si>
    <t>左のうち
一般会計等
繰入見込額</t>
    <phoneticPr fontId="5"/>
  </si>
  <si>
    <t>福島地方土地開発公社</t>
    <rPh sb="0" eb="2">
      <t>フクシマ</t>
    </rPh>
    <rPh sb="2" eb="4">
      <t>チホウ</t>
    </rPh>
    <rPh sb="4" eb="6">
      <t>トチ</t>
    </rPh>
    <rPh sb="6" eb="8">
      <t>カイハツ</t>
    </rPh>
    <rPh sb="8" eb="10">
      <t>コウシャ</t>
    </rPh>
    <phoneticPr fontId="2"/>
  </si>
  <si>
    <t>一般会計等
負担見込額</t>
    <phoneticPr fontId="5"/>
  </si>
  <si>
    <t>（公財）福島市振興公社</t>
    <rPh sb="1" eb="2">
      <t>オオヤケ</t>
    </rPh>
    <rPh sb="2" eb="3">
      <t>ザイ</t>
    </rPh>
    <rPh sb="4" eb="7">
      <t>フクシマシ</t>
    </rPh>
    <rPh sb="7" eb="9">
      <t>シンコウ</t>
    </rPh>
    <rPh sb="9" eb="11">
      <t>コウシャ</t>
    </rPh>
    <phoneticPr fontId="24"/>
  </si>
  <si>
    <t>福島市観光開発（株）</t>
    <rPh sb="0" eb="3">
      <t>フクシマシ</t>
    </rPh>
    <rPh sb="3" eb="5">
      <t>カンコウ</t>
    </rPh>
    <rPh sb="5" eb="7">
      <t>カイハツ</t>
    </rPh>
    <rPh sb="8" eb="9">
      <t>カブ</t>
    </rPh>
    <phoneticPr fontId="24"/>
  </si>
  <si>
    <t>（公財）福島市スポーツ振興公社</t>
    <rPh sb="1" eb="2">
      <t>コウ</t>
    </rPh>
    <rPh sb="2" eb="3">
      <t>ザイ</t>
    </rPh>
    <rPh sb="4" eb="7">
      <t>フクシマシ</t>
    </rPh>
    <rPh sb="11" eb="13">
      <t>シンコウ</t>
    </rPh>
    <rPh sb="13" eb="15">
      <t>コウシャ</t>
    </rPh>
    <phoneticPr fontId="24"/>
  </si>
  <si>
    <t>（一財）福島市中小企業福祉サポートセンター</t>
    <rPh sb="1" eb="2">
      <t>イチ</t>
    </rPh>
    <rPh sb="2" eb="3">
      <t>ザイ</t>
    </rPh>
    <rPh sb="4" eb="7">
      <t>フクシマシ</t>
    </rPh>
    <rPh sb="7" eb="9">
      <t>チュウショウ</t>
    </rPh>
    <rPh sb="9" eb="11">
      <t>キギョウ</t>
    </rPh>
    <rPh sb="11" eb="13">
      <t>フクシ</t>
    </rPh>
    <phoneticPr fontId="24"/>
  </si>
  <si>
    <t>（株）飯野町振興公社</t>
    <rPh sb="1" eb="2">
      <t>カブ</t>
    </rPh>
    <rPh sb="3" eb="6">
      <t>イイノマチ</t>
    </rPh>
    <rPh sb="6" eb="8">
      <t>シンコウ</t>
    </rPh>
    <rPh sb="8" eb="10">
      <t>コウシャ</t>
    </rPh>
    <phoneticPr fontId="24"/>
  </si>
  <si>
    <t>（株）福島まちづくりセンター</t>
    <rPh sb="1" eb="2">
      <t>カブ</t>
    </rPh>
    <rPh sb="3" eb="5">
      <t>フクシマ</t>
    </rPh>
    <phoneticPr fontId="24"/>
  </si>
  <si>
    <t>（株）福島テクノサービスセンター</t>
    <rPh sb="1" eb="2">
      <t>カブ</t>
    </rPh>
    <rPh sb="3" eb="5">
      <t>フクシマ</t>
    </rPh>
    <phoneticPr fontId="24"/>
  </si>
  <si>
    <t>（公財）福島県青少年育成・男女共生推進機構</t>
    <rPh sb="1" eb="2">
      <t>オオヤケ</t>
    </rPh>
    <rPh sb="2" eb="3">
      <t>ザイ</t>
    </rPh>
    <rPh sb="4" eb="7">
      <t>フクシマケン</t>
    </rPh>
    <rPh sb="7" eb="10">
      <t>セイショウネン</t>
    </rPh>
    <rPh sb="10" eb="12">
      <t>イクセイ</t>
    </rPh>
    <rPh sb="13" eb="15">
      <t>ダンジョ</t>
    </rPh>
    <rPh sb="15" eb="17">
      <t>キョウセイ</t>
    </rPh>
    <rPh sb="17" eb="19">
      <t>スイシン</t>
    </rPh>
    <rPh sb="19" eb="21">
      <t>キコウ</t>
    </rPh>
    <phoneticPr fontId="24"/>
  </si>
  <si>
    <t>阿武隈急行（株）</t>
    <rPh sb="0" eb="3">
      <t>アブクマ</t>
    </rPh>
    <rPh sb="3" eb="5">
      <t>キュウコウ</t>
    </rPh>
    <rPh sb="6" eb="7">
      <t>カブ</t>
    </rPh>
    <phoneticPr fontId="24"/>
  </si>
  <si>
    <t>庁舎整備基金</t>
    <rPh sb="0" eb="2">
      <t>チョウシャ</t>
    </rPh>
    <rPh sb="2" eb="4">
      <t>セイビ</t>
    </rPh>
    <rPh sb="4" eb="6">
      <t>キキン</t>
    </rPh>
    <phoneticPr fontId="5"/>
  </si>
  <si>
    <t>公共施設建設基金</t>
    <rPh sb="0" eb="2">
      <t>コウキョウ</t>
    </rPh>
    <rPh sb="2" eb="4">
      <t>シセツ</t>
    </rPh>
    <rPh sb="4" eb="6">
      <t>ケンセツ</t>
    </rPh>
    <rPh sb="6" eb="8">
      <t>キキン</t>
    </rPh>
    <phoneticPr fontId="5"/>
  </si>
  <si>
    <t>環境基金</t>
    <rPh sb="0" eb="2">
      <t>カンキョウ</t>
    </rPh>
    <rPh sb="2" eb="4">
      <t>キキン</t>
    </rPh>
    <phoneticPr fontId="5"/>
  </si>
  <si>
    <t>長寿社会福祉基金</t>
    <rPh sb="0" eb="2">
      <t>チョウジュ</t>
    </rPh>
    <rPh sb="2" eb="4">
      <t>シャカイ</t>
    </rPh>
    <rPh sb="4" eb="6">
      <t>フクシ</t>
    </rPh>
    <rPh sb="6" eb="8">
      <t>キキン</t>
    </rPh>
    <phoneticPr fontId="5"/>
  </si>
  <si>
    <t>スポーツ振興基金</t>
    <rPh sb="4" eb="6">
      <t>シンコウ</t>
    </rPh>
    <rPh sb="6" eb="8">
      <t>キキン</t>
    </rPh>
    <phoneticPr fontId="5"/>
  </si>
  <si>
    <t>福島県後期高齢者医療広域連合　一般会計</t>
    <rPh sb="0" eb="3">
      <t>フクシマケン</t>
    </rPh>
    <rPh sb="3" eb="5">
      <t>コウキ</t>
    </rPh>
    <rPh sb="5" eb="7">
      <t>コウレイ</t>
    </rPh>
    <rPh sb="7" eb="8">
      <t>シャ</t>
    </rPh>
    <rPh sb="8" eb="10">
      <t>イリョウ</t>
    </rPh>
    <rPh sb="10" eb="12">
      <t>コウイキ</t>
    </rPh>
    <rPh sb="12" eb="14">
      <t>レンゴウ</t>
    </rPh>
    <rPh sb="15" eb="17">
      <t>イッパン</t>
    </rPh>
    <rPh sb="17" eb="19">
      <t>カイケイ</t>
    </rPh>
    <phoneticPr fontId="30"/>
  </si>
  <si>
    <t>福島県後期高齢者医療広域連合　後期高齢者医療特別会計</t>
    <rPh sb="0" eb="3">
      <t>フクシマケン</t>
    </rPh>
    <rPh sb="3" eb="5">
      <t>コウキ</t>
    </rPh>
    <rPh sb="5" eb="7">
      <t>コウレイ</t>
    </rPh>
    <rPh sb="7" eb="8">
      <t>シャ</t>
    </rPh>
    <rPh sb="8" eb="10">
      <t>イリョウ</t>
    </rPh>
    <rPh sb="10" eb="12">
      <t>コウイキ</t>
    </rPh>
    <rPh sb="12" eb="14">
      <t>レンゴウ</t>
    </rPh>
    <rPh sb="15" eb="17">
      <t>コウキ</t>
    </rPh>
    <rPh sb="17" eb="19">
      <t>コウレイ</t>
    </rPh>
    <rPh sb="19" eb="20">
      <t>シャ</t>
    </rPh>
    <rPh sb="20" eb="22">
      <t>イリョウ</t>
    </rPh>
    <rPh sb="22" eb="24">
      <t>トクベツ</t>
    </rPh>
    <rPh sb="24" eb="25">
      <t>カイ</t>
    </rPh>
    <rPh sb="25" eb="26">
      <t>ケイ</t>
    </rPh>
    <phoneticPr fontId="30"/>
  </si>
  <si>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30"/>
  </si>
  <si>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1">
      <t>カイ</t>
    </rPh>
    <rPh sb="21" eb="22">
      <t>ケイ</t>
    </rPh>
    <phoneticPr fontId="30"/>
  </si>
  <si>
    <t>福島県市町村総合事務組合　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3">
      <t>カイ</t>
    </rPh>
    <rPh sb="23" eb="24">
      <t>ケイ</t>
    </rPh>
    <phoneticPr fontId="30"/>
  </si>
  <si>
    <t>福島県市町村総合事務組合　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30"/>
  </si>
  <si>
    <t>福島県市町村総合事務組合　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2">
      <t>カイ</t>
    </rPh>
    <rPh sb="22" eb="23">
      <t>ケイ</t>
    </rPh>
    <phoneticPr fontId="30"/>
  </si>
  <si>
    <t>福島県市民交通災害共済組合　一般会計</t>
    <rPh sb="0" eb="3">
      <t>フクシマケン</t>
    </rPh>
    <rPh sb="3" eb="5">
      <t>シミン</t>
    </rPh>
    <rPh sb="5" eb="7">
      <t>コウツウ</t>
    </rPh>
    <rPh sb="7" eb="9">
      <t>サイガイ</t>
    </rPh>
    <rPh sb="9" eb="11">
      <t>キョウサイ</t>
    </rPh>
    <rPh sb="11" eb="13">
      <t>クミアイ</t>
    </rPh>
    <rPh sb="14" eb="16">
      <t>イッパン</t>
    </rPh>
    <rPh sb="16" eb="18">
      <t>カイケイ</t>
    </rPh>
    <phoneticPr fontId="30"/>
  </si>
  <si>
    <t>川俣方部衛生処理組合　一般会計</t>
    <rPh sb="0" eb="2">
      <t>カワマタ</t>
    </rPh>
    <rPh sb="2" eb="3">
      <t>ホウ</t>
    </rPh>
    <rPh sb="3" eb="4">
      <t>ブ</t>
    </rPh>
    <rPh sb="4" eb="6">
      <t>エイセイ</t>
    </rPh>
    <rPh sb="6" eb="8">
      <t>ショリ</t>
    </rPh>
    <rPh sb="8" eb="10">
      <t>クミアイ</t>
    </rPh>
    <rPh sb="11" eb="13">
      <t>イッパン</t>
    </rPh>
    <rPh sb="13" eb="15">
      <t>カイケイ</t>
    </rPh>
    <phoneticPr fontId="2"/>
  </si>
  <si>
    <t>伊達地方衛生処理組合　一般会計</t>
    <rPh sb="0" eb="2">
      <t>ダテ</t>
    </rPh>
    <rPh sb="2" eb="4">
      <t>チホウ</t>
    </rPh>
    <rPh sb="4" eb="5">
      <t>エイ</t>
    </rPh>
    <rPh sb="5" eb="6">
      <t>セイ</t>
    </rPh>
    <rPh sb="6" eb="8">
      <t>ショリ</t>
    </rPh>
    <rPh sb="8" eb="10">
      <t>クミアイ</t>
    </rPh>
    <rPh sb="11" eb="13">
      <t>イッパン</t>
    </rPh>
    <rPh sb="13" eb="15">
      <t>カイケイ</t>
    </rPh>
    <phoneticPr fontId="30"/>
  </si>
  <si>
    <t>伊達地方衛生処理組合　し尿処理事業特別会計</t>
    <rPh sb="0" eb="2">
      <t>ダテ</t>
    </rPh>
    <rPh sb="2" eb="4">
      <t>チホウ</t>
    </rPh>
    <rPh sb="4" eb="5">
      <t>エイ</t>
    </rPh>
    <rPh sb="5" eb="6">
      <t>セイ</t>
    </rPh>
    <rPh sb="6" eb="8">
      <t>ショリ</t>
    </rPh>
    <rPh sb="8" eb="10">
      <t>クミアイ</t>
    </rPh>
    <rPh sb="12" eb="13">
      <t>ニョウ</t>
    </rPh>
    <rPh sb="13" eb="15">
      <t>ショリ</t>
    </rPh>
    <rPh sb="15" eb="17">
      <t>ジギョウ</t>
    </rPh>
    <rPh sb="17" eb="19">
      <t>トクベツ</t>
    </rPh>
    <rPh sb="19" eb="20">
      <t>カイ</t>
    </rPh>
    <rPh sb="20" eb="21">
      <t>ケイ</t>
    </rPh>
    <phoneticPr fontId="30"/>
  </si>
  <si>
    <t>伊達地方衛生処理組合　ごみ処理事業特別会計</t>
    <rPh sb="0" eb="2">
      <t>ダテ</t>
    </rPh>
    <rPh sb="2" eb="4">
      <t>チホウ</t>
    </rPh>
    <rPh sb="4" eb="5">
      <t>エイ</t>
    </rPh>
    <rPh sb="5" eb="6">
      <t>セイ</t>
    </rPh>
    <rPh sb="6" eb="8">
      <t>ショリ</t>
    </rPh>
    <rPh sb="8" eb="10">
      <t>クミアイ</t>
    </rPh>
    <rPh sb="13" eb="15">
      <t>ショリ</t>
    </rPh>
    <rPh sb="15" eb="17">
      <t>ジギョウ</t>
    </rPh>
    <rPh sb="17" eb="19">
      <t>トクベツ</t>
    </rPh>
    <rPh sb="19" eb="20">
      <t>カイ</t>
    </rPh>
    <rPh sb="20" eb="21">
      <t>ケイ</t>
    </rPh>
    <phoneticPr fontId="30"/>
  </si>
  <si>
    <t>福島地方水道用水供給企業団　福島地方水道用水供給事業会計</t>
    <rPh sb="0" eb="2">
      <t>フクシマ</t>
    </rPh>
    <rPh sb="2" eb="4">
      <t>チホウ</t>
    </rPh>
    <rPh sb="4" eb="6">
      <t>スイドウ</t>
    </rPh>
    <rPh sb="6" eb="8">
      <t>ヨウスイ</t>
    </rPh>
    <rPh sb="8" eb="10">
      <t>キョウキュウ</t>
    </rPh>
    <rPh sb="10" eb="12">
      <t>キギョウ</t>
    </rPh>
    <rPh sb="12" eb="13">
      <t>ダン</t>
    </rPh>
    <rPh sb="14" eb="16">
      <t>フクシマ</t>
    </rPh>
    <rPh sb="16" eb="18">
      <t>チホウ</t>
    </rPh>
    <rPh sb="18" eb="20">
      <t>スイドウ</t>
    </rPh>
    <rPh sb="20" eb="22">
      <t>ヨウスイ</t>
    </rPh>
    <rPh sb="22" eb="24">
      <t>キョウキュウ</t>
    </rPh>
    <rPh sb="24" eb="26">
      <t>ジギョウ</t>
    </rPh>
    <rPh sb="26" eb="28">
      <t>カイケイ</t>
    </rPh>
    <phoneticPr fontId="2"/>
  </si>
  <si>
    <t>-</t>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</si>
  <si>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</si>
  <si>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</si>
  <si>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</si>
  <si>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</si>
  <si>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</si>
  <si>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</si>
  <si>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</si>
  <si>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</si>
  <si>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</si>
  <si>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前年度に比べて減少し、類似団体平均を下回った。主な要因としては、地方債現在高や公営企業債繰入見込額の増があるものの、土地開発公社への負担見込額減少や、充当可能財源が増加したことが挙げられる。
一方、有形固定資産減価償却率は前年度に比べて上昇し、類似団体平均を1.3％上回った。これは、既存施設の減価償却累計額が新たな施設整備等によって増加した有形固定資産と比較して多いことによるものである。今後、類似団体との比較や経年比較を進め、今後の施設整備や適正な施設保有量を精査していく必要がある。</t>
    <rPh sb="119" eb="122">
      <t>ゼンネンド</t>
    </rPh>
    <rPh sb="123" eb="124">
      <t>クラ</t>
    </rPh>
    <rPh sb="150" eb="152">
      <t>キゾン</t>
    </rPh>
    <rPh sb="155" eb="157">
      <t>ゲンカ</t>
    </rPh>
    <rPh sb="157" eb="159">
      <t>ショウキャク</t>
    </rPh>
    <rPh sb="159" eb="161">
      <t>ルイケイ</t>
    </rPh>
    <rPh sb="163" eb="164">
      <t>アラ</t>
    </rPh>
    <rPh sb="166" eb="168">
      <t>シセツ</t>
    </rPh>
    <rPh sb="168" eb="170">
      <t>セイビ</t>
    </rPh>
    <rPh sb="170" eb="171">
      <t>トウ</t>
    </rPh>
    <rPh sb="175" eb="177">
      <t>ゾウカ</t>
    </rPh>
    <rPh sb="179" eb="181">
      <t>ユウケイ</t>
    </rPh>
    <rPh sb="181" eb="183">
      <t>コテイ</t>
    </rPh>
    <rPh sb="183" eb="185">
      <t>シサン</t>
    </rPh>
    <rPh sb="186" eb="188">
      <t>ヒカク</t>
    </rPh>
    <rPh sb="190" eb="191">
      <t>オオ</t>
    </rPh>
    <rPh sb="203" eb="205">
      <t>コンゴ</t>
    </rPh>
    <rPh sb="206" eb="208">
      <t>ルイジ</t>
    </rPh>
    <rPh sb="208" eb="210">
      <t>ダンタイ</t>
    </rPh>
    <rPh sb="212" eb="214">
      <t>ヒカク</t>
    </rPh>
    <rPh sb="215" eb="217">
      <t>ケイネン</t>
    </rPh>
    <rPh sb="217" eb="219">
      <t>ヒカク</t>
    </rPh>
    <rPh sb="220" eb="221">
      <t>スス</t>
    </rPh>
    <rPh sb="223" eb="225">
      <t>コンゴ</t>
    </rPh>
    <rPh sb="226" eb="228">
      <t>シセツ</t>
    </rPh>
    <rPh sb="228" eb="230">
      <t>セイビ</t>
    </rPh>
    <rPh sb="231" eb="233">
      <t>テキセイ</t>
    </rPh>
    <rPh sb="234" eb="236">
      <t>シセツ</t>
    </rPh>
    <rPh sb="236" eb="238">
      <t>ホユウ</t>
    </rPh>
    <rPh sb="238" eb="239">
      <t>リョウ</t>
    </rPh>
    <rPh sb="240" eb="242">
      <t>セイサ</t>
    </rPh>
    <rPh sb="246" eb="248">
      <t>ヒツヨウ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</si>
  <si>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</si>
  <si>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</si>
  <si>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</si>
  <si>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</si>
  <si>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</si>
  <si>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</si>
  <si>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</si>
  <si>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</si>
  <si>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平成25年度以降減少が続いたが、上昇に転じた。これは、低率であったH28単年度比率が今回の計算から除外されたことによるものである。なお令和元年度単年度比率は借入利率の低下や公営企業債の償還が進捗したことなどにより、前年度比で0.94％減少している。
今後は老朽化の進んだ施設の再編整備等の大規模事業が多く控えていることから、実質公債費比率、将来負担比率ともに上昇することが見込まれる。</t>
    <rPh sb="76" eb="78">
      <t>レイワ</t>
    </rPh>
    <rPh sb="78" eb="80">
      <t>ガンネン</t>
    </rPh>
    <rPh sb="80" eb="81">
      <t>ド</t>
    </rPh>
    <rPh sb="81" eb="84">
      <t>タンネンド</t>
    </rPh>
    <rPh sb="84" eb="86">
      <t>ヒリツ</t>
    </rPh>
    <rPh sb="87" eb="89">
      <t>カリイレ</t>
    </rPh>
    <rPh sb="89" eb="91">
      <t>リリツ</t>
    </rPh>
    <rPh sb="92" eb="94">
      <t>テイカ</t>
    </rPh>
    <rPh sb="95" eb="97">
      <t>コウエイ</t>
    </rPh>
    <rPh sb="97" eb="99">
      <t>キギョウ</t>
    </rPh>
    <rPh sb="99" eb="100">
      <t>サイ</t>
    </rPh>
    <rPh sb="101" eb="103">
      <t>ショウカン</t>
    </rPh>
    <rPh sb="104" eb="106">
      <t>シンチョク</t>
    </rPh>
    <rPh sb="116" eb="120">
      <t>ゼンネンドヒ</t>
    </rPh>
    <rPh sb="126" eb="128">
      <t>ゲンショウ</t>
    </rPh>
    <rPh sb="134" eb="136">
      <t>コンゴ</t>
    </rPh>
    <rPh sb="171" eb="173">
      <t>ジッシツ</t>
    </rPh>
    <rPh sb="173" eb="176">
      <t>コウサイヒ</t>
    </rPh>
    <rPh sb="176" eb="178">
      <t>ヒリツ</t>
    </rPh>
    <rPh sb="179" eb="181">
      <t>ショウライ</t>
    </rPh>
    <rPh sb="181" eb="183">
      <t>フタン</t>
    </rPh>
    <rPh sb="183" eb="185">
      <t>ヒリツ</t>
    </rPh>
    <rPh sb="188" eb="190">
      <t>ジョウショウ</t>
    </rPh>
    <rPh sb="195" eb="197">
      <t>ミコ</t>
    </rPh>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</si>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</sst>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2.5"/>
      <color indexed="8"/>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0"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39" fillId="0" borderId="41" xfId="16" applyFont="1" applyBorder="1" applyAlignment="1" applyProtection="1">
      <alignment horizontal="left" vertical="top" wrapText="1"/>
      <protection locked="0"/>
    </xf>
    <xf numFmtId="0" fontId="39" fillId="0" borderId="12" xfId="16" applyFont="1" applyBorder="1" applyAlignment="1" applyProtection="1">
      <alignment horizontal="left" vertical="top" wrapText="1"/>
      <protection locked="0"/>
    </xf>
    <xf numFmtId="0" fontId="39" fillId="0" borderId="48" xfId="16" applyFont="1" applyBorder="1" applyAlignment="1" applyProtection="1">
      <alignment horizontal="left" vertical="top" wrapText="1"/>
      <protection locked="0"/>
    </xf>
    <xf numFmtId="0" fontId="39" fillId="0" borderId="64" xfId="16" applyFont="1" applyBorder="1" applyAlignment="1" applyProtection="1">
      <alignment horizontal="left" vertical="top" wrapText="1"/>
      <protection locked="0"/>
    </xf>
    <xf numFmtId="0" fontId="39" fillId="0" borderId="0" xfId="16" applyFont="1" applyAlignment="1" applyProtection="1">
      <alignment horizontal="left" vertical="top" wrapText="1"/>
      <protection locked="0"/>
    </xf>
    <xf numFmtId="0" fontId="39" fillId="0" borderId="38" xfId="16" applyFont="1" applyBorder="1" applyAlignment="1" applyProtection="1">
      <alignment horizontal="left" vertical="top" wrapText="1"/>
      <protection locked="0"/>
    </xf>
    <xf numFmtId="0" fontId="39" fillId="0" borderId="37" xfId="16" applyFont="1" applyBorder="1" applyAlignment="1" applyProtection="1">
      <alignment horizontal="left" vertical="top" wrapText="1"/>
      <protection locked="0"/>
    </xf>
    <xf numFmtId="0" fontId="39" fillId="0" borderId="54" xfId="16" applyFont="1" applyBorder="1" applyAlignment="1" applyProtection="1">
      <alignment horizontal="left" vertical="top" wrapText="1"/>
      <protection locked="0"/>
    </xf>
    <xf numFmtId="0" fontId="39"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39951</c:v>
                </c:pt>
                <c:pt idx="1">
                  <c:v>39893</c:v>
                </c:pt>
                <c:pt idx="2">
                  <c:v>41080</c:v>
                </c:pt>
                <c:pt idx="3">
                  <c:v>46457</c:v>
                </c:pt>
                <c:pt idx="4">
                  <c:v>51849</c:v>
                </c:pt>
              </c:numCache>
            </c:numRef>
          </c:val>
          <c:smooth val="0"/>
          <c:extLst xmlns:c16r2="http://schemas.microsoft.com/office/drawing/2015/06/chart">
            <c:ext xmlns:c16="http://schemas.microsoft.com/office/drawing/2014/chart" uri="{C3380CC4-5D6E-409C-BE32-E72D297353CC}">
              <c16:uniqueId val="{00000000-F1BA-4DBF-BD98-549AFDB5611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45995</c:v>
                </c:pt>
                <c:pt idx="1">
                  <c:v>43541</c:v>
                </c:pt>
                <c:pt idx="2">
                  <c:v>43939</c:v>
                </c:pt>
                <c:pt idx="3">
                  <c:v>60976</c:v>
                </c:pt>
                <c:pt idx="4">
                  <c:v>55693</c:v>
                </c:pt>
              </c:numCache>
            </c:numRef>
          </c:val>
          <c:smooth val="0"/>
          <c:extLst xmlns:c16r2="http://schemas.microsoft.com/office/drawing/2015/06/chart">
            <c:ext xmlns:c16="http://schemas.microsoft.com/office/drawing/2014/chart" uri="{C3380CC4-5D6E-409C-BE32-E72D297353CC}">
              <c16:uniqueId val="{00000001-F1BA-4DBF-BD98-549AFDB56118}"/>
            </c:ext>
          </c:extLst>
        </c:ser>
        <c:dLbls>
          <c:showLegendKey val="0"/>
          <c:showVal val="0"/>
          <c:showCatName val="0"/>
          <c:showSerName val="0"/>
          <c:showPercent val="0"/>
          <c:showBubbleSize val="0"/>
        </c:dLbls>
        <c:marker val="1"/>
        <c:smooth val="0"/>
        <c:axId val="791649720"/>
        <c:axId val="791650112"/>
      </c:lineChart>
      <c:catAx>
        <c:axId val="79164972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791650112"/>
        <c:crosses val="autoZero"/>
        <c:auto val="1"/>
        <c:lblAlgn val="ctr"/>
        <c:lblOffset val="100"/>
        <c:tickLblSkip val="1"/>
        <c:tickMarkSkip val="1"/>
        <c:noMultiLvlLbl val="0"/>
      </c:catAx>
      <c:valAx>
        <c:axId val="791650112"/>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79164972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10.36</c:v>
                </c:pt>
                <c:pt idx="1">
                  <c:v>7.02</c:v>
                </c:pt>
                <c:pt idx="2">
                  <c:v>7.13</c:v>
                </c:pt>
                <c:pt idx="3">
                  <c:v>8.16</c:v>
                </c:pt>
                <c:pt idx="4">
                  <c:v>8.74</c:v>
                </c:pt>
              </c:numCache>
            </c:numRef>
          </c:val>
          <c:extLst xmlns:c16r2="http://schemas.microsoft.com/office/drawing/2015/06/chart">
            <c:ext xmlns:c16="http://schemas.microsoft.com/office/drawing/2014/chart" uri="{C3380CC4-5D6E-409C-BE32-E72D297353CC}">
              <c16:uniqueId val="{00000000-0E7F-4866-B65D-A918B817454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14.37</c:v>
                </c:pt>
                <c:pt idx="1">
                  <c:v>15.18</c:v>
                </c:pt>
                <c:pt idx="2">
                  <c:v>12.57</c:v>
                </c:pt>
                <c:pt idx="3">
                  <c:v>11.86</c:v>
                </c:pt>
                <c:pt idx="4">
                  <c:v>11.2</c:v>
                </c:pt>
              </c:numCache>
            </c:numRef>
          </c:val>
          <c:extLst xmlns:c16r2="http://schemas.microsoft.com/office/drawing/2015/06/chart">
            <c:ext xmlns:c16="http://schemas.microsoft.com/office/drawing/2014/chart" uri="{C3380CC4-5D6E-409C-BE32-E72D297353CC}">
              <c16:uniqueId val="{00000001-0E7F-4866-B65D-A918B817454E}"/>
            </c:ext>
          </c:extLst>
        </c:ser>
        <c:dLbls>
          <c:showLegendKey val="0"/>
          <c:showVal val="0"/>
          <c:showCatName val="0"/>
          <c:showSerName val="0"/>
          <c:showPercent val="0"/>
          <c:showBubbleSize val="0"/>
        </c:dLbls>
        <c:gapWidth val="250"/>
        <c:overlap val="100"/>
        <c:axId val="791639528"/>
        <c:axId val="79163992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1.84</c:v>
                </c:pt>
                <c:pt idx="1">
                  <c:v>-2.4300000000000002</c:v>
                </c:pt>
                <c:pt idx="2">
                  <c:v>-2.5099999999999998</c:v>
                </c:pt>
                <c:pt idx="3">
                  <c:v>0.83</c:v>
                </c:pt>
                <c:pt idx="4">
                  <c:v>-0.22</c:v>
                </c:pt>
              </c:numCache>
            </c:numRef>
          </c:val>
          <c:smooth val="0"/>
          <c:extLst xmlns:c16r2="http://schemas.microsoft.com/office/drawing/2015/06/chart">
            <c:ext xmlns:c16="http://schemas.microsoft.com/office/drawing/2014/chart" uri="{C3380CC4-5D6E-409C-BE32-E72D297353CC}">
              <c16:uniqueId val="{00000002-0E7F-4866-B65D-A918B817454E}"/>
            </c:ext>
          </c:extLst>
        </c:ser>
        <c:dLbls>
          <c:showLegendKey val="0"/>
          <c:showVal val="0"/>
          <c:showCatName val="0"/>
          <c:showSerName val="0"/>
          <c:showPercent val="0"/>
          <c:showBubbleSize val="0"/>
        </c:dLbls>
        <c:marker val="1"/>
        <c:smooth val="0"/>
        <c:axId val="791639528"/>
        <c:axId val="791639920"/>
      </c:lineChart>
      <c:catAx>
        <c:axId val="7916395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791639920"/>
        <c:crosses val="autoZero"/>
        <c:auto val="1"/>
        <c:lblAlgn val="ctr"/>
        <c:lblOffset val="100"/>
        <c:tickLblSkip val="1"/>
        <c:tickMarkSkip val="1"/>
        <c:noMultiLvlLbl val="0"/>
      </c:catAx>
      <c:valAx>
        <c:axId val="7916399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916395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1.5</c:v>
                </c:pt>
                <c:pt idx="2">
                  <c:v>#N/A</c:v>
                </c:pt>
                <c:pt idx="3">
                  <c:v>0.01</c:v>
                </c:pt>
                <c:pt idx="4">
                  <c:v>#N/A</c:v>
                </c:pt>
                <c:pt idx="5">
                  <c:v>0.03</c:v>
                </c:pt>
                <c:pt idx="6">
                  <c:v>#N/A</c:v>
                </c:pt>
                <c:pt idx="7">
                  <c:v>0.04</c:v>
                </c:pt>
                <c:pt idx="8">
                  <c:v>#N/A</c:v>
                </c:pt>
                <c:pt idx="9">
                  <c:v>0.05</c:v>
                </c:pt>
              </c:numCache>
            </c:numRef>
          </c:val>
          <c:extLst xmlns:c16r2="http://schemas.microsoft.com/office/drawing/2015/06/chart">
            <c:ext xmlns:c16="http://schemas.microsoft.com/office/drawing/2014/chart" uri="{C3380CC4-5D6E-409C-BE32-E72D297353CC}">
              <c16:uniqueId val="{00000000-5F92-4E72-983E-B693089D6FF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5F92-4E72-983E-B693089D6FFD}"/>
            </c:ext>
          </c:extLst>
        </c:ser>
        <c:ser>
          <c:idx val="2"/>
          <c:order val="2"/>
          <c:tx>
            <c:strRef>
              <c:f>データシート!$A$29</c:f>
              <c:strCache>
                <c:ptCount val="1"/>
                <c:pt idx="0">
                  <c:v>公設地方卸売市場事業費特別会計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0.08</c:v>
                </c:pt>
                <c:pt idx="2">
                  <c:v>#N/A</c:v>
                </c:pt>
                <c:pt idx="3">
                  <c:v>0.08</c:v>
                </c:pt>
                <c:pt idx="4">
                  <c:v>#N/A</c:v>
                </c:pt>
                <c:pt idx="5">
                  <c:v>0.08</c:v>
                </c:pt>
                <c:pt idx="6">
                  <c:v>#N/A</c:v>
                </c:pt>
                <c:pt idx="7">
                  <c:v>0.08</c:v>
                </c:pt>
                <c:pt idx="8">
                  <c:v>#N/A</c:v>
                </c:pt>
                <c:pt idx="9">
                  <c:v>7.0000000000000007E-2</c:v>
                </c:pt>
              </c:numCache>
            </c:numRef>
          </c:val>
          <c:extLst xmlns:c16r2="http://schemas.microsoft.com/office/drawing/2015/06/chart">
            <c:ext xmlns:c16="http://schemas.microsoft.com/office/drawing/2014/chart" uri="{C3380CC4-5D6E-409C-BE32-E72D297353CC}">
              <c16:uniqueId val="{00000002-5F92-4E72-983E-B693089D6FFD}"/>
            </c:ext>
          </c:extLst>
        </c:ser>
        <c:ser>
          <c:idx val="3"/>
          <c:order val="3"/>
          <c:tx>
            <c:strRef>
              <c:f>データシート!$A$30</c:f>
              <c:strCache>
                <c:ptCount val="1"/>
                <c:pt idx="0">
                  <c:v>農業集落排水事業会計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#N/A</c:v>
                </c:pt>
                <c:pt idx="3">
                  <c:v>0.1</c:v>
                </c:pt>
                <c:pt idx="4">
                  <c:v>#N/A</c:v>
                </c:pt>
                <c:pt idx="5">
                  <c:v>0.1</c:v>
                </c:pt>
                <c:pt idx="6">
                  <c:v>#N/A</c:v>
                </c:pt>
                <c:pt idx="7">
                  <c:v>0.11</c:v>
                </c:pt>
                <c:pt idx="8">
                  <c:v>#N/A</c:v>
                </c:pt>
                <c:pt idx="9">
                  <c:v>0.12</c:v>
                </c:pt>
              </c:numCache>
            </c:numRef>
          </c:val>
          <c:extLst xmlns:c16r2="http://schemas.microsoft.com/office/drawing/2015/06/chart">
            <c:ext xmlns:c16="http://schemas.microsoft.com/office/drawing/2014/chart" uri="{C3380CC4-5D6E-409C-BE32-E72D297353CC}">
              <c16:uniqueId val="{00000003-5F92-4E72-983E-B693089D6FFD}"/>
            </c:ext>
          </c:extLst>
        </c:ser>
        <c:ser>
          <c:idx val="4"/>
          <c:order val="4"/>
          <c:tx>
            <c:strRef>
              <c:f>データシート!$A$31</c:f>
              <c:strCache>
                <c:ptCount val="1"/>
                <c:pt idx="0">
                  <c:v>土地区画整理事業費特別会計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0.12</c:v>
                </c:pt>
                <c:pt idx="2">
                  <c:v>#N/A</c:v>
                </c:pt>
                <c:pt idx="3">
                  <c:v>0.13</c:v>
                </c:pt>
                <c:pt idx="4">
                  <c:v>#N/A</c:v>
                </c:pt>
                <c:pt idx="5">
                  <c:v>0.13</c:v>
                </c:pt>
                <c:pt idx="6">
                  <c:v>#N/A</c:v>
                </c:pt>
                <c:pt idx="7">
                  <c:v>0.15</c:v>
                </c:pt>
                <c:pt idx="8">
                  <c:v>#N/A</c:v>
                </c:pt>
                <c:pt idx="9">
                  <c:v>0.21</c:v>
                </c:pt>
              </c:numCache>
            </c:numRef>
          </c:val>
          <c:extLst xmlns:c16r2="http://schemas.microsoft.com/office/drawing/2015/06/chart">
            <c:ext xmlns:c16="http://schemas.microsoft.com/office/drawing/2014/chart" uri="{C3380CC4-5D6E-409C-BE32-E72D297353CC}">
              <c16:uniqueId val="{00000004-5F92-4E72-983E-B693089D6FFD}"/>
            </c:ext>
          </c:extLst>
        </c:ser>
        <c:ser>
          <c:idx val="5"/>
          <c:order val="5"/>
          <c:tx>
            <c:strRef>
              <c:f>データシート!$A$32</c:f>
              <c:strCache>
                <c:ptCount val="1"/>
                <c:pt idx="0">
                  <c:v>介護保険事業費特別会計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0.63</c:v>
                </c:pt>
                <c:pt idx="2">
                  <c:v>#N/A</c:v>
                </c:pt>
                <c:pt idx="3">
                  <c:v>0.91</c:v>
                </c:pt>
                <c:pt idx="4">
                  <c:v>#N/A</c:v>
                </c:pt>
                <c:pt idx="5">
                  <c:v>0.95</c:v>
                </c:pt>
                <c:pt idx="6">
                  <c:v>#N/A</c:v>
                </c:pt>
                <c:pt idx="7">
                  <c:v>1.1000000000000001</c:v>
                </c:pt>
                <c:pt idx="8">
                  <c:v>#N/A</c:v>
                </c:pt>
                <c:pt idx="9">
                  <c:v>0.41</c:v>
                </c:pt>
              </c:numCache>
            </c:numRef>
          </c:val>
          <c:extLst xmlns:c16r2="http://schemas.microsoft.com/office/drawing/2015/06/chart">
            <c:ext xmlns:c16="http://schemas.microsoft.com/office/drawing/2014/chart" uri="{C3380CC4-5D6E-409C-BE32-E72D297353CC}">
              <c16:uniqueId val="{00000005-5F92-4E72-983E-B693089D6FFD}"/>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0</c:v>
                </c:pt>
                <c:pt idx="1">
                  <c:v>0</c:v>
                </c:pt>
                <c:pt idx="2">
                  <c:v>#N/A</c:v>
                </c:pt>
                <c:pt idx="3">
                  <c:v>1.53</c:v>
                </c:pt>
                <c:pt idx="4">
                  <c:v>#N/A</c:v>
                </c:pt>
                <c:pt idx="5">
                  <c:v>1.19</c:v>
                </c:pt>
                <c:pt idx="6">
                  <c:v>#N/A</c:v>
                </c:pt>
                <c:pt idx="7">
                  <c:v>1.27</c:v>
                </c:pt>
                <c:pt idx="8">
                  <c:v>#N/A</c:v>
                </c:pt>
                <c:pt idx="9">
                  <c:v>1.31</c:v>
                </c:pt>
              </c:numCache>
            </c:numRef>
          </c:val>
          <c:extLst xmlns:c16r2="http://schemas.microsoft.com/office/drawing/2015/06/chart">
            <c:ext xmlns:c16="http://schemas.microsoft.com/office/drawing/2014/chart" uri="{C3380CC4-5D6E-409C-BE32-E72D297353CC}">
              <c16:uniqueId val="{00000006-5F92-4E72-983E-B693089D6FFD}"/>
            </c:ext>
          </c:extLst>
        </c:ser>
        <c:ser>
          <c:idx val="7"/>
          <c:order val="7"/>
          <c:tx>
            <c:strRef>
              <c:f>データシート!$A$34</c:f>
              <c:strCache>
                <c:ptCount val="1"/>
                <c:pt idx="0">
                  <c:v>国民健康保険事業費特別会計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2.2400000000000002</c:v>
                </c:pt>
                <c:pt idx="2">
                  <c:v>#N/A</c:v>
                </c:pt>
                <c:pt idx="3">
                  <c:v>2.69</c:v>
                </c:pt>
                <c:pt idx="4">
                  <c:v>#N/A</c:v>
                </c:pt>
                <c:pt idx="5">
                  <c:v>3.4</c:v>
                </c:pt>
                <c:pt idx="6">
                  <c:v>#N/A</c:v>
                </c:pt>
                <c:pt idx="7">
                  <c:v>3.11</c:v>
                </c:pt>
                <c:pt idx="8">
                  <c:v>#N/A</c:v>
                </c:pt>
                <c:pt idx="9">
                  <c:v>2.96</c:v>
                </c:pt>
              </c:numCache>
            </c:numRef>
          </c:val>
          <c:extLst xmlns:c16r2="http://schemas.microsoft.com/office/drawing/2015/06/chart">
            <c:ext xmlns:c16="http://schemas.microsoft.com/office/drawing/2014/chart" uri="{C3380CC4-5D6E-409C-BE32-E72D297353CC}">
              <c16:uniqueId val="{00000007-5F92-4E72-983E-B693089D6FFD}"/>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6.79</c:v>
                </c:pt>
                <c:pt idx="2">
                  <c:v>#N/A</c:v>
                </c:pt>
                <c:pt idx="3">
                  <c:v>6.53</c:v>
                </c:pt>
                <c:pt idx="4">
                  <c:v>#N/A</c:v>
                </c:pt>
                <c:pt idx="5">
                  <c:v>6.72</c:v>
                </c:pt>
                <c:pt idx="6">
                  <c:v>#N/A</c:v>
                </c:pt>
                <c:pt idx="7">
                  <c:v>6.22</c:v>
                </c:pt>
                <c:pt idx="8">
                  <c:v>#N/A</c:v>
                </c:pt>
                <c:pt idx="9">
                  <c:v>6.56</c:v>
                </c:pt>
              </c:numCache>
            </c:numRef>
          </c:val>
          <c:extLst xmlns:c16r2="http://schemas.microsoft.com/office/drawing/2015/06/chart">
            <c:ext xmlns:c16="http://schemas.microsoft.com/office/drawing/2014/chart" uri="{C3380CC4-5D6E-409C-BE32-E72D297353CC}">
              <c16:uniqueId val="{00000008-5F92-4E72-983E-B693089D6FF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10.15</c:v>
                </c:pt>
                <c:pt idx="2">
                  <c:v>#N/A</c:v>
                </c:pt>
                <c:pt idx="3">
                  <c:v>6.89</c:v>
                </c:pt>
                <c:pt idx="4">
                  <c:v>#N/A</c:v>
                </c:pt>
                <c:pt idx="5">
                  <c:v>7.1</c:v>
                </c:pt>
                <c:pt idx="6">
                  <c:v>#N/A</c:v>
                </c:pt>
                <c:pt idx="7">
                  <c:v>8.09</c:v>
                </c:pt>
                <c:pt idx="8">
                  <c:v>#N/A</c:v>
                </c:pt>
                <c:pt idx="9">
                  <c:v>8.6</c:v>
                </c:pt>
              </c:numCache>
            </c:numRef>
          </c:val>
          <c:extLst xmlns:c16r2="http://schemas.microsoft.com/office/drawing/2015/06/chart">
            <c:ext xmlns:c16="http://schemas.microsoft.com/office/drawing/2014/chart" uri="{C3380CC4-5D6E-409C-BE32-E72D297353CC}">
              <c16:uniqueId val="{00000009-5F92-4E72-983E-B693089D6FFD}"/>
            </c:ext>
          </c:extLst>
        </c:ser>
        <c:dLbls>
          <c:showLegendKey val="0"/>
          <c:showVal val="0"/>
          <c:showCatName val="0"/>
          <c:showSerName val="0"/>
          <c:showPercent val="0"/>
          <c:showBubbleSize val="0"/>
        </c:dLbls>
        <c:gapWidth val="150"/>
        <c:overlap val="100"/>
        <c:axId val="791641096"/>
        <c:axId val="791651680"/>
      </c:barChart>
      <c:catAx>
        <c:axId val="7916410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791651680"/>
        <c:crosses val="autoZero"/>
        <c:auto val="1"/>
        <c:lblAlgn val="ctr"/>
        <c:lblOffset val="100"/>
        <c:tickLblSkip val="1"/>
        <c:tickMarkSkip val="1"/>
        <c:noMultiLvlLbl val="0"/>
      </c:catAx>
      <c:valAx>
        <c:axId val="7916516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9164109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10585</c:v>
                </c:pt>
                <c:pt idx="5">
                  <c:v>10371</c:v>
                </c:pt>
                <c:pt idx="8">
                  <c:v>10449</c:v>
                </c:pt>
                <c:pt idx="11">
                  <c:v>10404</c:v>
                </c:pt>
                <c:pt idx="14">
                  <c:v>10378</c:v>
                </c:pt>
              </c:numCache>
            </c:numRef>
          </c:val>
          <c:extLst xmlns:c16r2="http://schemas.microsoft.com/office/drawing/2015/06/chart">
            <c:ext xmlns:c16="http://schemas.microsoft.com/office/drawing/2014/chart" uri="{C3380CC4-5D6E-409C-BE32-E72D297353CC}">
              <c16:uniqueId val="{00000000-CB60-4537-8342-6458FA33381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CB60-4537-8342-6458FA33381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22</c:v>
                </c:pt>
                <c:pt idx="3">
                  <c:v>20</c:v>
                </c:pt>
                <c:pt idx="6">
                  <c:v>19</c:v>
                </c:pt>
                <c:pt idx="9">
                  <c:v>18</c:v>
                </c:pt>
                <c:pt idx="12">
                  <c:v>17</c:v>
                </c:pt>
              </c:numCache>
            </c:numRef>
          </c:val>
          <c:extLst xmlns:c16r2="http://schemas.microsoft.com/office/drawing/2015/06/chart">
            <c:ext xmlns:c16="http://schemas.microsoft.com/office/drawing/2014/chart" uri="{C3380CC4-5D6E-409C-BE32-E72D297353CC}">
              <c16:uniqueId val="{00000002-CB60-4537-8342-6458FA33381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20</c:v>
                </c:pt>
                <c:pt idx="3">
                  <c:v>20</c:v>
                </c:pt>
                <c:pt idx="6">
                  <c:v>20</c:v>
                </c:pt>
                <c:pt idx="9">
                  <c:v>20</c:v>
                </c:pt>
                <c:pt idx="12">
                  <c:v>20</c:v>
                </c:pt>
              </c:numCache>
            </c:numRef>
          </c:val>
          <c:extLst xmlns:c16r2="http://schemas.microsoft.com/office/drawing/2015/06/chart">
            <c:ext xmlns:c16="http://schemas.microsoft.com/office/drawing/2014/chart" uri="{C3380CC4-5D6E-409C-BE32-E72D297353CC}">
              <c16:uniqueId val="{00000003-CB60-4537-8342-6458FA33381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3526</c:v>
                </c:pt>
                <c:pt idx="3">
                  <c:v>2484</c:v>
                </c:pt>
                <c:pt idx="6">
                  <c:v>3024</c:v>
                </c:pt>
                <c:pt idx="9">
                  <c:v>2782</c:v>
                </c:pt>
                <c:pt idx="12">
                  <c:v>2715</c:v>
                </c:pt>
              </c:numCache>
            </c:numRef>
          </c:val>
          <c:extLst xmlns:c16r2="http://schemas.microsoft.com/office/drawing/2015/06/chart">
            <c:ext xmlns:c16="http://schemas.microsoft.com/office/drawing/2014/chart" uri="{C3380CC4-5D6E-409C-BE32-E72D297353CC}">
              <c16:uniqueId val="{00000004-CB60-4537-8342-6458FA33381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B60-4537-8342-6458FA33381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CB60-4537-8342-6458FA33381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8311</c:v>
                </c:pt>
                <c:pt idx="3">
                  <c:v>8162</c:v>
                </c:pt>
                <c:pt idx="6">
                  <c:v>8206</c:v>
                </c:pt>
                <c:pt idx="9">
                  <c:v>8174</c:v>
                </c:pt>
                <c:pt idx="12">
                  <c:v>8100</c:v>
                </c:pt>
              </c:numCache>
            </c:numRef>
          </c:val>
          <c:extLst xmlns:c16r2="http://schemas.microsoft.com/office/drawing/2015/06/chart">
            <c:ext xmlns:c16="http://schemas.microsoft.com/office/drawing/2014/chart" uri="{C3380CC4-5D6E-409C-BE32-E72D297353CC}">
              <c16:uniqueId val="{00000007-CB60-4537-8342-6458FA333819}"/>
            </c:ext>
          </c:extLst>
        </c:ser>
        <c:dLbls>
          <c:showLegendKey val="0"/>
          <c:showVal val="0"/>
          <c:showCatName val="0"/>
          <c:showSerName val="0"/>
          <c:showPercent val="0"/>
          <c:showBubbleSize val="0"/>
        </c:dLbls>
        <c:gapWidth val="100"/>
        <c:overlap val="100"/>
        <c:axId val="791652072"/>
        <c:axId val="79165403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1294</c:v>
                </c:pt>
                <c:pt idx="2">
                  <c:v>#N/A</c:v>
                </c:pt>
                <c:pt idx="3">
                  <c:v>#N/A</c:v>
                </c:pt>
                <c:pt idx="4">
                  <c:v>315</c:v>
                </c:pt>
                <c:pt idx="5">
                  <c:v>#N/A</c:v>
                </c:pt>
                <c:pt idx="6">
                  <c:v>#N/A</c:v>
                </c:pt>
                <c:pt idx="7">
                  <c:v>820</c:v>
                </c:pt>
                <c:pt idx="8">
                  <c:v>#N/A</c:v>
                </c:pt>
                <c:pt idx="9">
                  <c:v>#N/A</c:v>
                </c:pt>
                <c:pt idx="10">
                  <c:v>590</c:v>
                </c:pt>
                <c:pt idx="11">
                  <c:v>#N/A</c:v>
                </c:pt>
                <c:pt idx="12">
                  <c:v>#N/A</c:v>
                </c:pt>
                <c:pt idx="13">
                  <c:v>474</c:v>
                </c:pt>
                <c:pt idx="14">
                  <c:v>#N/A</c:v>
                </c:pt>
              </c:numCache>
            </c:numRef>
          </c:val>
          <c:smooth val="0"/>
          <c:extLst xmlns:c16r2="http://schemas.microsoft.com/office/drawing/2015/06/chart">
            <c:ext xmlns:c16="http://schemas.microsoft.com/office/drawing/2014/chart" uri="{C3380CC4-5D6E-409C-BE32-E72D297353CC}">
              <c16:uniqueId val="{00000008-CB60-4537-8342-6458FA333819}"/>
            </c:ext>
          </c:extLst>
        </c:ser>
        <c:dLbls>
          <c:showLegendKey val="0"/>
          <c:showVal val="0"/>
          <c:showCatName val="0"/>
          <c:showSerName val="0"/>
          <c:showPercent val="0"/>
          <c:showBubbleSize val="0"/>
        </c:dLbls>
        <c:marker val="1"/>
        <c:smooth val="0"/>
        <c:axId val="791652072"/>
        <c:axId val="791654032"/>
      </c:lineChart>
      <c:catAx>
        <c:axId val="7916520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791654032"/>
        <c:crosses val="autoZero"/>
        <c:auto val="1"/>
        <c:lblAlgn val="ctr"/>
        <c:lblOffset val="100"/>
        <c:tickLblSkip val="1"/>
        <c:tickMarkSkip val="1"/>
        <c:noMultiLvlLbl val="0"/>
      </c:catAx>
      <c:valAx>
        <c:axId val="7916540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916520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94731</c:v>
                </c:pt>
                <c:pt idx="5">
                  <c:v>91769</c:v>
                </c:pt>
                <c:pt idx="8">
                  <c:v>89569</c:v>
                </c:pt>
                <c:pt idx="11">
                  <c:v>88533</c:v>
                </c:pt>
                <c:pt idx="14">
                  <c:v>87731</c:v>
                </c:pt>
              </c:numCache>
            </c:numRef>
          </c:val>
          <c:extLst xmlns:c16r2="http://schemas.microsoft.com/office/drawing/2015/06/chart">
            <c:ext xmlns:c16="http://schemas.microsoft.com/office/drawing/2014/chart" uri="{C3380CC4-5D6E-409C-BE32-E72D297353CC}">
              <c16:uniqueId val="{00000000-5A16-4459-987B-6A1DD8F7FDF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15988</c:v>
                </c:pt>
                <c:pt idx="5">
                  <c:v>14701</c:v>
                </c:pt>
                <c:pt idx="8">
                  <c:v>13776</c:v>
                </c:pt>
                <c:pt idx="11">
                  <c:v>14224</c:v>
                </c:pt>
                <c:pt idx="14">
                  <c:v>15469</c:v>
                </c:pt>
              </c:numCache>
            </c:numRef>
          </c:val>
          <c:extLst xmlns:c16r2="http://schemas.microsoft.com/office/drawing/2015/06/chart">
            <c:ext xmlns:c16="http://schemas.microsoft.com/office/drawing/2014/chart" uri="{C3380CC4-5D6E-409C-BE32-E72D297353CC}">
              <c16:uniqueId val="{00000001-5A16-4459-987B-6A1DD8F7FDF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15423</c:v>
                </c:pt>
                <c:pt idx="5">
                  <c:v>16531</c:v>
                </c:pt>
                <c:pt idx="8">
                  <c:v>16800</c:v>
                </c:pt>
                <c:pt idx="11">
                  <c:v>16894</c:v>
                </c:pt>
                <c:pt idx="14">
                  <c:v>21476</c:v>
                </c:pt>
              </c:numCache>
            </c:numRef>
          </c:val>
          <c:extLst xmlns:c16r2="http://schemas.microsoft.com/office/drawing/2015/06/chart">
            <c:ext xmlns:c16="http://schemas.microsoft.com/office/drawing/2014/chart" uri="{C3380CC4-5D6E-409C-BE32-E72D297353CC}">
              <c16:uniqueId val="{00000002-5A16-4459-987B-6A1DD8F7FDF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5A16-4459-987B-6A1DD8F7FDF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5A16-4459-987B-6A1DD8F7FDF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4520</c:v>
                </c:pt>
                <c:pt idx="3">
                  <c:v>4354</c:v>
                </c:pt>
                <c:pt idx="6">
                  <c:v>3902</c:v>
                </c:pt>
                <c:pt idx="9">
                  <c:v>3732</c:v>
                </c:pt>
                <c:pt idx="12">
                  <c:v>2948</c:v>
                </c:pt>
              </c:numCache>
            </c:numRef>
          </c:val>
          <c:extLst xmlns:c16r2="http://schemas.microsoft.com/office/drawing/2015/06/chart">
            <c:ext xmlns:c16="http://schemas.microsoft.com/office/drawing/2014/chart" uri="{C3380CC4-5D6E-409C-BE32-E72D297353CC}">
              <c16:uniqueId val="{00000005-5A16-4459-987B-6A1DD8F7FDF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16185</c:v>
                </c:pt>
                <c:pt idx="3">
                  <c:v>16028</c:v>
                </c:pt>
                <c:pt idx="6">
                  <c:v>15686</c:v>
                </c:pt>
                <c:pt idx="9">
                  <c:v>14835</c:v>
                </c:pt>
                <c:pt idx="12">
                  <c:v>14645</c:v>
                </c:pt>
              </c:numCache>
            </c:numRef>
          </c:val>
          <c:extLst xmlns:c16r2="http://schemas.microsoft.com/office/drawing/2015/06/chart">
            <c:ext xmlns:c16="http://schemas.microsoft.com/office/drawing/2014/chart" uri="{C3380CC4-5D6E-409C-BE32-E72D297353CC}">
              <c16:uniqueId val="{00000006-5A16-4459-987B-6A1DD8F7FDF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219</c:v>
                </c:pt>
                <c:pt idx="3">
                  <c:v>189</c:v>
                </c:pt>
                <c:pt idx="6">
                  <c:v>159</c:v>
                </c:pt>
                <c:pt idx="9">
                  <c:v>128</c:v>
                </c:pt>
                <c:pt idx="12">
                  <c:v>97</c:v>
                </c:pt>
              </c:numCache>
            </c:numRef>
          </c:val>
          <c:extLst xmlns:c16r2="http://schemas.microsoft.com/office/drawing/2015/06/chart">
            <c:ext xmlns:c16="http://schemas.microsoft.com/office/drawing/2014/chart" uri="{C3380CC4-5D6E-409C-BE32-E72D297353CC}">
              <c16:uniqueId val="{00000007-5A16-4459-987B-6A1DD8F7FDF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34060</c:v>
                </c:pt>
                <c:pt idx="3">
                  <c:v>28931</c:v>
                </c:pt>
                <c:pt idx="6">
                  <c:v>28181</c:v>
                </c:pt>
                <c:pt idx="9">
                  <c:v>23851</c:v>
                </c:pt>
                <c:pt idx="12">
                  <c:v>24643</c:v>
                </c:pt>
              </c:numCache>
            </c:numRef>
          </c:val>
          <c:extLst xmlns:c16r2="http://schemas.microsoft.com/office/drawing/2015/06/chart">
            <c:ext xmlns:c16="http://schemas.microsoft.com/office/drawing/2014/chart" uri="{C3380CC4-5D6E-409C-BE32-E72D297353CC}">
              <c16:uniqueId val="{00000008-5A16-4459-987B-6A1DD8F7FDF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60</c:v>
                </c:pt>
                <c:pt idx="3">
                  <c:v>51</c:v>
                </c:pt>
                <c:pt idx="6">
                  <c:v>45</c:v>
                </c:pt>
                <c:pt idx="9">
                  <c:v>40</c:v>
                </c:pt>
                <c:pt idx="12">
                  <c:v>35</c:v>
                </c:pt>
              </c:numCache>
            </c:numRef>
          </c:val>
          <c:extLst xmlns:c16r2="http://schemas.microsoft.com/office/drawing/2015/06/chart">
            <c:ext xmlns:c16="http://schemas.microsoft.com/office/drawing/2014/chart" uri="{C3380CC4-5D6E-409C-BE32-E72D297353CC}">
              <c16:uniqueId val="{00000009-5A16-4459-987B-6A1DD8F7FDF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82024</c:v>
                </c:pt>
                <c:pt idx="3">
                  <c:v>80970</c:v>
                </c:pt>
                <c:pt idx="6">
                  <c:v>81636</c:v>
                </c:pt>
                <c:pt idx="9">
                  <c:v>86303</c:v>
                </c:pt>
                <c:pt idx="12">
                  <c:v>89566</c:v>
                </c:pt>
              </c:numCache>
            </c:numRef>
          </c:val>
          <c:extLst xmlns:c16r2="http://schemas.microsoft.com/office/drawing/2015/06/chart">
            <c:ext xmlns:c16="http://schemas.microsoft.com/office/drawing/2014/chart" uri="{C3380CC4-5D6E-409C-BE32-E72D297353CC}">
              <c16:uniqueId val="{0000000A-5A16-4459-987B-6A1DD8F7FDF8}"/>
            </c:ext>
          </c:extLst>
        </c:ser>
        <c:dLbls>
          <c:showLegendKey val="0"/>
          <c:showVal val="0"/>
          <c:showCatName val="0"/>
          <c:showSerName val="0"/>
          <c:showPercent val="0"/>
          <c:showBubbleSize val="0"/>
        </c:dLbls>
        <c:gapWidth val="100"/>
        <c:overlap val="100"/>
        <c:axId val="791652856"/>
        <c:axId val="79159092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10928</c:v>
                </c:pt>
                <c:pt idx="2">
                  <c:v>#N/A</c:v>
                </c:pt>
                <c:pt idx="3">
                  <c:v>#N/A</c:v>
                </c:pt>
                <c:pt idx="4">
                  <c:v>7520</c:v>
                </c:pt>
                <c:pt idx="5">
                  <c:v>#N/A</c:v>
                </c:pt>
                <c:pt idx="6">
                  <c:v>#N/A</c:v>
                </c:pt>
                <c:pt idx="7">
                  <c:v>9464</c:v>
                </c:pt>
                <c:pt idx="8">
                  <c:v>#N/A</c:v>
                </c:pt>
                <c:pt idx="9">
                  <c:v>#N/A</c:v>
                </c:pt>
                <c:pt idx="10">
                  <c:v>9237</c:v>
                </c:pt>
                <c:pt idx="11">
                  <c:v>#N/A</c:v>
                </c:pt>
                <c:pt idx="12">
                  <c:v>#N/A</c:v>
                </c:pt>
                <c:pt idx="13">
                  <c:v>7258</c:v>
                </c:pt>
                <c:pt idx="14">
                  <c:v>#N/A</c:v>
                </c:pt>
              </c:numCache>
            </c:numRef>
          </c:val>
          <c:smooth val="0"/>
          <c:extLst xmlns:c16r2="http://schemas.microsoft.com/office/drawing/2015/06/chart">
            <c:ext xmlns:c16="http://schemas.microsoft.com/office/drawing/2014/chart" uri="{C3380CC4-5D6E-409C-BE32-E72D297353CC}">
              <c16:uniqueId val="{0000000B-5A16-4459-987B-6A1DD8F7FDF8}"/>
            </c:ext>
          </c:extLst>
        </c:ser>
        <c:dLbls>
          <c:showLegendKey val="0"/>
          <c:showVal val="0"/>
          <c:showCatName val="0"/>
          <c:showSerName val="0"/>
          <c:showPercent val="0"/>
          <c:showBubbleSize val="0"/>
        </c:dLbls>
        <c:marker val="1"/>
        <c:smooth val="0"/>
        <c:axId val="791652856"/>
        <c:axId val="791590920"/>
      </c:lineChart>
      <c:catAx>
        <c:axId val="7916528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791590920"/>
        <c:crosses val="autoZero"/>
        <c:auto val="1"/>
        <c:lblAlgn val="ctr"/>
        <c:lblOffset val="100"/>
        <c:tickLblSkip val="1"/>
        <c:tickMarkSkip val="1"/>
        <c:noMultiLvlLbl val="0"/>
      </c:catAx>
      <c:valAx>
        <c:axId val="7915909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916528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7238</c:v>
                </c:pt>
                <c:pt idx="1">
                  <c:v>7012</c:v>
                </c:pt>
                <c:pt idx="2">
                  <c:v>6561</c:v>
                </c:pt>
              </c:numCache>
            </c:numRef>
          </c:val>
          <c:extLst xmlns:c16r2="http://schemas.microsoft.com/office/drawing/2015/06/chart">
            <c:ext xmlns:c16="http://schemas.microsoft.com/office/drawing/2014/chart" uri="{C3380CC4-5D6E-409C-BE32-E72D297353CC}">
              <c16:uniqueId val="{00000000-4732-4D2C-8DE0-4DB827D2B56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2756</c:v>
                </c:pt>
                <c:pt idx="1">
                  <c:v>2756</c:v>
                </c:pt>
                <c:pt idx="2">
                  <c:v>2756</c:v>
                </c:pt>
              </c:numCache>
            </c:numRef>
          </c:val>
          <c:extLst xmlns:c16r2="http://schemas.microsoft.com/office/drawing/2015/06/chart">
            <c:ext xmlns:c16="http://schemas.microsoft.com/office/drawing/2014/chart" uri="{C3380CC4-5D6E-409C-BE32-E72D297353CC}">
              <c16:uniqueId val="{00000001-4732-4D2C-8DE0-4DB827D2B56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12055</c:v>
                </c:pt>
                <c:pt idx="1">
                  <c:v>11724</c:v>
                </c:pt>
                <c:pt idx="2">
                  <c:v>10844</c:v>
                </c:pt>
              </c:numCache>
            </c:numRef>
          </c:val>
          <c:extLst xmlns:c16r2="http://schemas.microsoft.com/office/drawing/2015/06/chart">
            <c:ext xmlns:c16="http://schemas.microsoft.com/office/drawing/2014/chart" uri="{C3380CC4-5D6E-409C-BE32-E72D297353CC}">
              <c16:uniqueId val="{00000002-4732-4D2C-8DE0-4DB827D2B567}"/>
            </c:ext>
          </c:extLst>
        </c:ser>
        <c:dLbls>
          <c:showLegendKey val="0"/>
          <c:showVal val="0"/>
          <c:showCatName val="0"/>
          <c:showSerName val="0"/>
          <c:showPercent val="0"/>
          <c:showBubbleSize val="0"/>
        </c:dLbls>
        <c:gapWidth val="120"/>
        <c:overlap val="100"/>
        <c:axId val="791596408"/>
        <c:axId val="791591312"/>
      </c:barChart>
      <c:catAx>
        <c:axId val="7915964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791591312"/>
        <c:crosses val="autoZero"/>
        <c:auto val="1"/>
        <c:lblAlgn val="ctr"/>
        <c:lblOffset val="100"/>
        <c:tickLblSkip val="1"/>
        <c:tickMarkSkip val="1"/>
        <c:noMultiLvlLbl val="0"/>
      </c:catAx>
      <c:valAx>
        <c:axId val="79159131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7915964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CBE0-4A6D-980F-9FC88FFAA6D4}"/>
                </c:ext>
                <c:ext xmlns:c15="http://schemas.microsoft.com/office/drawing/2012/chart" uri="{CE6537A1-D6FC-4f65-9D91-7224C49458BB}">
                  <c15:dlblFieldTable>
                    <c15:dlblFTEntry>
                      <c15:txfldGUID>{66D86EE3-A669-4233-BA44-65F31C54D4EE}</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CBE0-4A6D-980F-9FC88FFAA6D4}"/>
                </c:ext>
                <c:ext xmlns:c15="http://schemas.microsoft.com/office/drawing/2012/chart" uri="{CE6537A1-D6FC-4f65-9D91-7224C49458BB}">
                  <c15:dlblFieldTable>
                    <c15:dlblFTEntry>
                      <c15:txfldGUID>{B855126E-02E5-488F-8D54-494BC8E7D4A1}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CBE0-4A6D-980F-9FC88FFAA6D4}"/>
                </c:ext>
                <c:ext xmlns:c15="http://schemas.microsoft.com/office/drawing/2012/chart" uri="{CE6537A1-D6FC-4f65-9D91-7224C49458BB}">
                  <c15:dlblFieldTable>
                    <c15:dlblFTEntry>
                      <c15:txfldGUID>{D3C58B8E-AA6E-415D-A2C9-C1A63067C835}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CBE0-4A6D-980F-9FC88FFAA6D4}"/>
                </c:ext>
                <c:ext xmlns:c15="http://schemas.microsoft.com/office/drawing/2012/chart" uri="{CE6537A1-D6FC-4f65-9D91-7224C49458BB}">
                  <c15:dlblFieldTable>
                    <c15:dlblFTEntry>
                      <c15:txfldGUID>{D6F30A6D-698D-442E-9A7F-6995E61CD04D}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CBE0-4A6D-980F-9FC88FFAA6D4}"/>
                </c:ext>
                <c:ext xmlns:c15="http://schemas.microsoft.com/office/drawing/2012/chart" uri="{CE6537A1-D6FC-4f65-9D91-7224C49458BB}">
                  <c15:dlblFieldTable>
                    <c15:dlblFTEntry>
                      <c15:txfldGUID>{F4ED4AE3-5B97-4CE2-941C-DE0B99591E21}</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CBE0-4A6D-980F-9FC88FFAA6D4}"/>
                </c:ext>
                <c:ext xmlns:c15="http://schemas.microsoft.com/office/drawing/2012/chart" uri="{CE6537A1-D6FC-4f65-9D91-7224C49458BB}">
                  <c15:dlblFieldTable>
                    <c15:dlblFTEntry>
                      <c15:txfldGUID>{E8596EB7-FB26-428A-8C37-C80844CCCBFC}</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CBE0-4A6D-980F-9FC88FFAA6D4}"/>
                </c:ext>
                <c:ext xmlns:c15="http://schemas.microsoft.com/office/drawing/2012/chart" uri="{CE6537A1-D6FC-4f65-9D91-7224C49458BB}">
                  <c15:dlblFieldTable>
                    <c15:dlblFTEntry>
                      <c15:txfldGUID>{85939342-5A68-446C-BF28-57440D7FC706}</c15:txfldGUID>
                      <c15:f>公会計指標分析・財政指標組合せ分析表!$CF$50</c15:f>
                      <c15:dlblFieldTableCache>
                        <c:ptCount val="1"/>
                        <c:pt idx="0">
                          <c:v>H29</c:v>
                        </c:pt>
                      </c15:dlblFieldTableCache>
                    </c15:dlblFTEntry>
                  </c15:dlblFieldTable>
                  <c15:showDataLabelsRange val="0"/>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CBE0-4A6D-980F-9FC88FFAA6D4}"/>
                </c:ext>
                <c:ext xmlns:c15="http://schemas.microsoft.com/office/drawing/2012/chart" uri="{CE6537A1-D6FC-4f65-9D91-7224C49458BB}">
                  <c15:layout/>
                  <c15:dlblFieldTable>
                    <c15:dlblFTEntry>
                      <c15:txfldGUID>{BE637271-33F2-4A6D-9227-C9586099BC4D}</c15:txfldGUID>
                      <c15:f>公会計指標分析・財政指標組合せ分析表!$CN$50</c15:f>
                      <c15:dlblFieldTableCache>
                        <c:ptCount val="1"/>
                        <c:pt idx="0">
                          <c:v>H30</c:v>
                        </c:pt>
                      </c15:dlblFieldTableCache>
                    </c15:dlblFTEntry>
                  </c15:dlblFieldTable>
                  <c15:showDataLabelsRange val="0"/>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CBE0-4A6D-980F-9FC88FFAA6D4}"/>
                </c:ext>
                <c:ext xmlns:c15="http://schemas.microsoft.com/office/drawing/2012/chart" uri="{CE6537A1-D6FC-4f65-9D91-7224C49458BB}">
                  <c15:layout/>
                  <c15:dlblFieldTable>
                    <c15:dlblFTEntry>
                      <c15:txfldGUID>{92940EF4-E4D9-4481-997F-051AD47B80AF}</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61</c:v>
                </c:pt>
                <c:pt idx="32">
                  <c:v>63</c:v>
                </c:pt>
              </c:numCache>
            </c:numRef>
          </c:xVal>
          <c:yVal>
            <c:numRef>
              <c:f>公会計指標分析・財政指標組合せ分析表!$BP$51:$DC$51</c:f>
              <c:numCache>
                <c:formatCode>#,##0.0;"▲ "#,##0.0</c:formatCode>
                <c:ptCount val="40"/>
                <c:pt idx="24">
                  <c:v>18.2</c:v>
                </c:pt>
                <c:pt idx="32">
                  <c:v>14.3</c:v>
                </c:pt>
              </c:numCache>
            </c:numRef>
          </c:yVal>
          <c:smooth val="0"/>
          <c:extLst xmlns:c16r2="http://schemas.microsoft.com/office/drawing/2015/06/chart">
            <c:ext xmlns:c16="http://schemas.microsoft.com/office/drawing/2014/chart" uri="{C3380CC4-5D6E-409C-BE32-E72D297353CC}">
              <c16:uniqueId val="{00000009-CBE0-4A6D-980F-9FC88FFAA6D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CBE0-4A6D-980F-9FC88FFAA6D4}"/>
                </c:ext>
                <c:ext xmlns:c15="http://schemas.microsoft.com/office/drawing/2012/chart" uri="{CE6537A1-D6FC-4f65-9D91-7224C49458BB}">
                  <c15:dlblFieldTable>
                    <c15:dlblFTEntry>
                      <c15:txfldGUID>{1F362EFF-AC25-47F1-A701-60652069CF98}</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CBE0-4A6D-980F-9FC88FFAA6D4}"/>
                </c:ext>
                <c:ext xmlns:c15="http://schemas.microsoft.com/office/drawing/2012/chart" uri="{CE6537A1-D6FC-4f65-9D91-7224C49458BB}">
                  <c15:dlblFieldTable>
                    <c15:dlblFTEntry>
                      <c15:txfldGUID>{1CF4B516-65A5-495C-9BB8-B16590FABAD6}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CBE0-4A6D-980F-9FC88FFAA6D4}"/>
                </c:ext>
                <c:ext xmlns:c15="http://schemas.microsoft.com/office/drawing/2012/chart" uri="{CE6537A1-D6FC-4f65-9D91-7224C49458BB}">
                  <c15:dlblFieldTable>
                    <c15:dlblFTEntry>
                      <c15:txfldGUID>{279F6608-C78B-454E-BB6A-3AB4A4884434}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CBE0-4A6D-980F-9FC88FFAA6D4}"/>
                </c:ext>
                <c:ext xmlns:c15="http://schemas.microsoft.com/office/drawing/2012/chart" uri="{CE6537A1-D6FC-4f65-9D91-7224C49458BB}">
                  <c15:dlblFieldTable>
                    <c15:dlblFTEntry>
                      <c15:txfldGUID>{D726E64F-B0FC-4CFD-8365-F3749BBCFC89}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CBE0-4A6D-980F-9FC88FFAA6D4}"/>
                </c:ext>
                <c:ext xmlns:c15="http://schemas.microsoft.com/office/drawing/2012/chart" uri="{CE6537A1-D6FC-4f65-9D91-7224C49458BB}">
                  <c15:dlblFieldTable>
                    <c15:dlblFTEntry>
                      <c15:txfldGUID>{9CA4FF03-E1BE-4E9F-BFEA-E735CF3BCCE6}</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CBE0-4A6D-980F-9FC88FFAA6D4}"/>
                </c:ext>
                <c:ext xmlns:c15="http://schemas.microsoft.com/office/drawing/2012/chart" uri="{CE6537A1-D6FC-4f65-9D91-7224C49458BB}">
                  <c15:dlblFieldTable>
                    <c15:dlblFTEntry>
                      <c15:txfldGUID>{E3BF5DDC-BE1A-4938-8921-A7472EBFAE66}</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CBE0-4A6D-980F-9FC88FFAA6D4}"/>
                </c:ext>
                <c:ext xmlns:c15="http://schemas.microsoft.com/office/drawing/2012/chart" uri="{CE6537A1-D6FC-4f65-9D91-7224C49458BB}">
                  <c15:dlblFieldTable>
                    <c15:dlblFTEntry>
                      <c15:txfldGUID>{621BBCF1-C536-4F4D-8099-829673F8CAFA}</c15:txfldGUID>
                      <c15:f>公会計指標分析・財政指標組合せ分析表!$CF$50</c15:f>
                      <c15:dlblFieldTableCache>
                        <c:ptCount val="1"/>
                        <c:pt idx="0">
                          <c:v>H29</c:v>
                        </c:pt>
                      </c15:dlblFieldTableCache>
                    </c15:dlblFTEntry>
                  </c15:dlblFieldTable>
                  <c15:showDataLabelsRange val="0"/>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CBE0-4A6D-980F-9FC88FFAA6D4}"/>
                </c:ext>
                <c:ext xmlns:c15="http://schemas.microsoft.com/office/drawing/2012/chart" uri="{CE6537A1-D6FC-4f65-9D91-7224C49458BB}">
                  <c15:layout/>
                  <c15:dlblFieldTable>
                    <c15:dlblFTEntry>
                      <c15:txfldGUID>{B29DA5AF-0CA7-4206-8C6C-564840339A4E}</c15:txfldGUID>
                      <c15:f>公会計指標分析・財政指標組合せ分析表!$CN$50</c15:f>
                      <c15:dlblFieldTableCache>
                        <c:ptCount val="1"/>
                        <c:pt idx="0">
                          <c:v>H30</c:v>
                        </c:pt>
                      </c15:dlblFieldTableCache>
                    </c15:dlblFTEntry>
                  </c15:dlblFieldTable>
                  <c15:showDataLabelsRange val="0"/>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CBE0-4A6D-980F-9FC88FFAA6D4}"/>
                </c:ext>
                <c:ext xmlns:c15="http://schemas.microsoft.com/office/drawing/2012/chart" uri="{CE6537A1-D6FC-4f65-9D91-7224C49458BB}">
                  <c15:layout/>
                  <c15:dlblFieldTable>
                    <c15:dlblFTEntry>
                      <c15:txfldGUID>{E64F8554-E44F-4855-8E6A-209C60C140FF}</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61.1</c:v>
                </c:pt>
                <c:pt idx="32">
                  <c:v>61.7</c:v>
                </c:pt>
              </c:numCache>
            </c:numRef>
          </c:xVal>
          <c:yVal>
            <c:numRef>
              <c:f>公会計指標分析・財政指標組合せ分析表!$BP$55:$DC$55</c:f>
              <c:numCache>
                <c:formatCode>#,##0.0;"▲ "#,##0.0</c:formatCode>
                <c:ptCount val="40"/>
                <c:pt idx="24">
                  <c:v>34</c:v>
                </c:pt>
                <c:pt idx="32">
                  <c:v>33.9</c:v>
                </c:pt>
              </c:numCache>
            </c:numRef>
          </c:yVal>
          <c:smooth val="0"/>
          <c:extLst xmlns:c16r2="http://schemas.microsoft.com/office/drawing/2015/06/chart">
            <c:ext xmlns:c16="http://schemas.microsoft.com/office/drawing/2014/chart" uri="{C3380CC4-5D6E-409C-BE32-E72D297353CC}">
              <c16:uniqueId val="{00000013-CBE0-4A6D-980F-9FC88FFAA6D4}"/>
            </c:ext>
          </c:extLst>
        </c:ser>
        <c:dLbls>
          <c:showLegendKey val="0"/>
          <c:showVal val="1"/>
          <c:showCatName val="0"/>
          <c:showSerName val="0"/>
          <c:showPercent val="0"/>
          <c:showBubbleSize val="0"/>
        </c:dLbls>
        <c:axId val="791595624"/>
        <c:axId val="791591704"/>
      </c:scatterChart>
      <c:valAx>
        <c:axId val="791595624"/>
        <c:scaling>
          <c:orientation val="minMax"/>
          <c:max val="63.2"/>
          <c:min val="60.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91591704"/>
        <c:crosses val="autoZero"/>
        <c:crossBetween val="midCat"/>
      </c:valAx>
      <c:valAx>
        <c:axId val="791591704"/>
        <c:scaling>
          <c:orientation val="minMax"/>
          <c:max val="38"/>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9159562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7E2A-4EF5-87DF-84732D8D462B}"/>
                </c:ext>
                <c:ext xmlns:c15="http://schemas.microsoft.com/office/drawing/2012/chart" uri="{CE6537A1-D6FC-4f65-9D91-7224C49458BB}">
                  <c15:layout/>
                  <c15:dlblFieldTable>
                    <c15:dlblFTEntry>
                      <c15:txfldGUID>{D2038134-EF4A-49C9-99CE-55F728AC8562}</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7E2A-4EF5-87DF-84732D8D462B}"/>
                </c:ext>
                <c:ext xmlns:c15="http://schemas.microsoft.com/office/drawing/2012/chart" uri="{CE6537A1-D6FC-4f65-9D91-7224C49458BB}">
                  <c15:dlblFieldTable>
                    <c15:dlblFTEntry>
                      <c15:txfldGUID>{D095B5F9-2525-4A85-8561-00C60CF3732E}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7E2A-4EF5-87DF-84732D8D462B}"/>
                </c:ext>
                <c:ext xmlns:c15="http://schemas.microsoft.com/office/drawing/2012/chart" uri="{CE6537A1-D6FC-4f65-9D91-7224C49458BB}">
                  <c15:dlblFieldTable>
                    <c15:dlblFTEntry>
                      <c15:txfldGUID>{535FE0AB-2078-4B9B-9DD4-BE1F5CD1BCFA}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7E2A-4EF5-87DF-84732D8D462B}"/>
                </c:ext>
                <c:ext xmlns:c15="http://schemas.microsoft.com/office/drawing/2012/chart" uri="{CE6537A1-D6FC-4f65-9D91-7224C49458BB}">
                  <c15:dlblFieldTable>
                    <c15:dlblFTEntry>
                      <c15:txfldGUID>{7862FA02-4547-492C-9F9C-4B83A451D7F9}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7E2A-4EF5-87DF-84732D8D462B}"/>
                </c:ext>
                <c:ext xmlns:c15="http://schemas.microsoft.com/office/drawing/2012/chart" uri="{CE6537A1-D6FC-4f65-9D91-7224C49458BB}">
                  <c15:dlblFieldTable>
                    <c15:dlblFTEntry>
                      <c15:txfldGUID>{E486E62A-A50B-4D80-B953-8D76B6F6946C}</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7E2A-4EF5-87DF-84732D8D462B}"/>
                </c:ext>
                <c:ext xmlns:c15="http://schemas.microsoft.com/office/drawing/2012/chart" uri="{CE6537A1-D6FC-4f65-9D91-7224C49458BB}">
                  <c15:layout/>
                  <c15:dlblFieldTable>
                    <c15:dlblFTEntry>
                      <c15:txfldGUID>{8849460C-A3F2-4934-86BC-F6FF21032584}</c15:txfldGUID>
                      <c15:f>公会計指標分析・財政指標組合せ分析表!$BX$72</c15:f>
                      <c15:dlblFieldTableCache>
                        <c:ptCount val="1"/>
                        <c:pt idx="0">
                          <c:v>H28</c:v>
                        </c:pt>
                      </c15:dlblFieldTableCache>
                    </c15:dlblFTEntry>
                  </c15:dlblFieldTable>
                  <c15:showDataLabelsRange val="0"/>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7E2A-4EF5-87DF-84732D8D462B}"/>
                </c:ext>
                <c:ext xmlns:c15="http://schemas.microsoft.com/office/drawing/2012/chart" uri="{CE6537A1-D6FC-4f65-9D91-7224C49458BB}">
                  <c15:layout/>
                  <c15:dlblFieldTable>
                    <c15:dlblFTEntry>
                      <c15:txfldGUID>{5668BA33-6DB3-4FF2-98B6-15298DDA0E38}</c15:txfldGUID>
                      <c15:f>公会計指標分析・財政指標組合せ分析表!$CF$72</c15:f>
                      <c15:dlblFieldTableCache>
                        <c:ptCount val="1"/>
                        <c:pt idx="0">
                          <c:v>H29</c:v>
                        </c:pt>
                      </c15:dlblFieldTableCache>
                    </c15:dlblFTEntry>
                  </c15:dlblFieldTable>
                  <c15:showDataLabelsRange val="0"/>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7E2A-4EF5-87DF-84732D8D462B}"/>
                </c:ext>
                <c:ext xmlns:c15="http://schemas.microsoft.com/office/drawing/2012/chart" uri="{CE6537A1-D6FC-4f65-9D91-7224C49458BB}">
                  <c15:layout/>
                  <c15:dlblFieldTable>
                    <c15:dlblFTEntry>
                      <c15:txfldGUID>{39CDFB01-A1BA-42D2-B6D3-CF4BF43662EF}</c15:txfldGUID>
                      <c15:f>公会計指標分析・財政指標組合せ分析表!$CN$72</c15:f>
                      <c15:dlblFieldTableCache>
                        <c:ptCount val="1"/>
                        <c:pt idx="0">
                          <c:v>H30</c:v>
                        </c:pt>
                      </c15:dlblFieldTableCache>
                    </c15:dlblFTEntry>
                  </c15:dlblFieldTable>
                  <c15:showDataLabelsRange val="0"/>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7E2A-4EF5-87DF-84732D8D462B}"/>
                </c:ext>
                <c:ext xmlns:c15="http://schemas.microsoft.com/office/drawing/2012/chart" uri="{CE6537A1-D6FC-4f65-9D91-7224C49458BB}">
                  <c15:layout/>
                  <c15:dlblFieldTable>
                    <c15:dlblFTEntry>
                      <c15:txfldGUID>{E97A2D8A-762C-410F-A2FD-7EE86F7853FA}</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2.7</c:v>
                </c:pt>
                <c:pt idx="8">
                  <c:v>1.7</c:v>
                </c:pt>
                <c:pt idx="16">
                  <c:v>1.6</c:v>
                </c:pt>
                <c:pt idx="24">
                  <c:v>1.1000000000000001</c:v>
                </c:pt>
                <c:pt idx="32">
                  <c:v>1.2</c:v>
                </c:pt>
              </c:numCache>
            </c:numRef>
          </c:xVal>
          <c:yVal>
            <c:numRef>
              <c:f>公会計指標分析・財政指標組合せ分析表!$BP$73:$DC$73</c:f>
              <c:numCache>
                <c:formatCode>#,##0.0;"▲ "#,##0.0</c:formatCode>
                <c:ptCount val="40"/>
                <c:pt idx="0">
                  <c:v>22.3</c:v>
                </c:pt>
                <c:pt idx="8">
                  <c:v>15.3</c:v>
                </c:pt>
                <c:pt idx="16">
                  <c:v>19.3</c:v>
                </c:pt>
                <c:pt idx="24">
                  <c:v>18.2</c:v>
                </c:pt>
                <c:pt idx="32">
                  <c:v>14.3</c:v>
                </c:pt>
              </c:numCache>
            </c:numRef>
          </c:yVal>
          <c:smooth val="0"/>
          <c:extLst xmlns:c16r2="http://schemas.microsoft.com/office/drawing/2015/06/chart">
            <c:ext xmlns:c16="http://schemas.microsoft.com/office/drawing/2014/chart" uri="{C3380CC4-5D6E-409C-BE32-E72D297353CC}">
              <c16:uniqueId val="{00000009-7E2A-4EF5-87DF-84732D8D462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E2A-4EF5-87DF-84732D8D462B}"/>
                </c:ext>
                <c:ext xmlns:c15="http://schemas.microsoft.com/office/drawing/2012/chart" uri="{CE6537A1-D6FC-4f65-9D91-7224C49458BB}">
                  <c15:layout/>
                  <c15:dlblFieldTable>
                    <c15:dlblFTEntry>
                      <c15:txfldGUID>{196804A6-EEF7-4D96-9D3A-49C715113A50}</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7E2A-4EF5-87DF-84732D8D462B}"/>
                </c:ext>
                <c:ext xmlns:c15="http://schemas.microsoft.com/office/drawing/2012/chart" uri="{CE6537A1-D6FC-4f65-9D91-7224C49458BB}">
                  <c15:dlblFieldTable>
                    <c15:dlblFTEntry>
                      <c15:txfldGUID>{D55BA7BC-190C-414D-8611-CE0754F1193F}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7E2A-4EF5-87DF-84732D8D462B}"/>
                </c:ext>
                <c:ext xmlns:c15="http://schemas.microsoft.com/office/drawing/2012/chart" uri="{CE6537A1-D6FC-4f65-9D91-7224C49458BB}">
                  <c15:dlblFieldTable>
                    <c15:dlblFTEntry>
                      <c15:txfldGUID>{5C8DC4B8-5776-4677-AB06-4EE4AC732284}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7E2A-4EF5-87DF-84732D8D462B}"/>
                </c:ext>
                <c:ext xmlns:c15="http://schemas.microsoft.com/office/drawing/2012/chart" uri="{CE6537A1-D6FC-4f65-9D91-7224C49458BB}">
                  <c15:dlblFieldTable>
                    <c15:dlblFTEntry>
                      <c15:txfldGUID>{9BEBD1F6-66A8-4994-843C-566BFE235938}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7E2A-4EF5-87DF-84732D8D462B}"/>
                </c:ext>
                <c:ext xmlns:c15="http://schemas.microsoft.com/office/drawing/2012/chart" uri="{CE6537A1-D6FC-4f65-9D91-7224C49458BB}">
                  <c15:dlblFieldTable>
                    <c15:dlblFTEntry>
                      <c15:txfldGUID>{80EDCF22-3D44-4B30-AD41-DD01B2B8870C}</c15:txfldGUID>
                      <c15:f>#REF!</c15:f>
                      <c15:dlblFieldTableCache>
                        <c:ptCount val="1"/>
                        <c:pt idx="0">
                          <c:v>#REF!</c:v>
                        </c:pt>
                      </c15:dlblFieldTableCache>
                    </c15:dlblFTEntry>
                  </c15:dlblFieldTable>
                  <c15:showDataLabelsRange val="0"/>
                </c:ext>
              </c:extLst>
            </c:dLbl>
            <c:dLbl>
              <c:idx val="8"/>
              <c:layout>
                <c:manualLayout>
                  <c:x val="-4.5160355153971342E-2"/>
                  <c:y val="-6.2416647087793951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7E2A-4EF5-87DF-84732D8D462B}"/>
                </c:ext>
                <c:ext xmlns:c15="http://schemas.microsoft.com/office/drawing/2012/chart" uri="{CE6537A1-D6FC-4f65-9D91-7224C49458BB}">
                  <c15:layout/>
                  <c15:dlblFieldTable>
                    <c15:dlblFTEntry>
                      <c15:txfldGUID>{1A756B4F-2938-4B71-8566-28ADF9710FF0}</c15:txfldGUID>
                      <c15:f>公会計指標分析・財政指標組合せ分析表!$BX$72</c15:f>
                      <c15:dlblFieldTableCache>
                        <c:ptCount val="1"/>
                        <c:pt idx="0">
                          <c:v>H28</c:v>
                        </c:pt>
                      </c15:dlblFieldTableCache>
                    </c15:dlblFTEntry>
                  </c15:dlblFieldTable>
                  <c15:showDataLabelsRange val="0"/>
                </c:ext>
              </c:extLst>
            </c:dLbl>
            <c:dLbl>
              <c:idx val="16"/>
              <c:layout>
                <c:manualLayout>
                  <c:x val="-1.8235628084250059E-2"/>
                  <c:y val="-6.2416647087793951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7E2A-4EF5-87DF-84732D8D462B}"/>
                </c:ext>
                <c:ext xmlns:c15="http://schemas.microsoft.com/office/drawing/2012/chart" uri="{CE6537A1-D6FC-4f65-9D91-7224C49458BB}">
                  <c15:layout/>
                  <c15:dlblFieldTable>
                    <c15:dlblFTEntry>
                      <c15:txfldGUID>{4123C55C-FBDC-4878-8841-BB6F01A9BF62}</c15:txfldGUID>
                      <c15:f>公会計指標分析・財政指標組合せ分析表!$CF$72</c15:f>
                      <c15:dlblFieldTableCache>
                        <c:ptCount val="1"/>
                        <c:pt idx="0">
                          <c:v>H29</c:v>
                        </c:pt>
                      </c15:dlblFieldTableCache>
                    </c15:dlblFTEntry>
                  </c15:dlblFieldTable>
                  <c15:showDataLabelsRange val="0"/>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7E2A-4EF5-87DF-84732D8D462B}"/>
                </c:ext>
                <c:ext xmlns:c15="http://schemas.microsoft.com/office/drawing/2012/chart" uri="{CE6537A1-D6FC-4f65-9D91-7224C49458BB}">
                  <c15:layout/>
                  <c15:dlblFieldTable>
                    <c15:dlblFTEntry>
                      <c15:txfldGUID>{2C25AC60-FB92-4411-BD90-E7EF0C13086B}</c15:txfldGUID>
                      <c15:f>公会計指標分析・財政指標組合せ分析表!$CN$72</c15:f>
                      <c15:dlblFieldTableCache>
                        <c:ptCount val="1"/>
                        <c:pt idx="0">
                          <c:v>H30</c:v>
                        </c:pt>
                      </c15:dlblFieldTableCache>
                    </c15:dlblFTEntry>
                  </c15:dlblFieldTable>
                  <c15:showDataLabelsRange val="0"/>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7E2A-4EF5-87DF-84732D8D462B}"/>
                </c:ext>
                <c:ext xmlns:c15="http://schemas.microsoft.com/office/drawing/2012/chart" uri="{CE6537A1-D6FC-4f65-9D91-7224C49458BB}">
                  <c15:layout/>
                  <c15:dlblFieldTable>
                    <c15:dlblFTEntry>
                      <c15:txfldGUID>{4398D381-682F-427D-B6AB-4A43F29A93C8}</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4.8</c:v>
                </c:pt>
                <c:pt idx="8">
                  <c:v>3.6</c:v>
                </c:pt>
                <c:pt idx="16">
                  <c:v>3.6</c:v>
                </c:pt>
                <c:pt idx="24">
                  <c:v>5.9</c:v>
                </c:pt>
                <c:pt idx="32">
                  <c:v>5.7</c:v>
                </c:pt>
              </c:numCache>
            </c:numRef>
          </c:xVal>
          <c:yVal>
            <c:numRef>
              <c:f>公会計指標分析・財政指標組合せ分析表!$BP$77:$DC$77</c:f>
              <c:numCache>
                <c:formatCode>#,##0.0;"▲ "#,##0.0</c:formatCode>
                <c:ptCount val="40"/>
                <c:pt idx="0">
                  <c:v>25.4</c:v>
                </c:pt>
                <c:pt idx="8">
                  <c:v>16.600000000000001</c:v>
                </c:pt>
                <c:pt idx="16">
                  <c:v>17.399999999999999</c:v>
                </c:pt>
                <c:pt idx="24">
                  <c:v>34</c:v>
                </c:pt>
                <c:pt idx="32">
                  <c:v>33.9</c:v>
                </c:pt>
              </c:numCache>
            </c:numRef>
          </c:yVal>
          <c:smooth val="0"/>
          <c:extLst xmlns:c16r2="http://schemas.microsoft.com/office/drawing/2015/06/chart">
            <c:ext xmlns:c16="http://schemas.microsoft.com/office/drawing/2014/chart" uri="{C3380CC4-5D6E-409C-BE32-E72D297353CC}">
              <c16:uniqueId val="{00000013-7E2A-4EF5-87DF-84732D8D462B}"/>
            </c:ext>
          </c:extLst>
        </c:ser>
        <c:dLbls>
          <c:showLegendKey val="0"/>
          <c:showVal val="1"/>
          <c:showCatName val="0"/>
          <c:showSerName val="0"/>
          <c:showPercent val="0"/>
          <c:showBubbleSize val="0"/>
        </c:dLbls>
        <c:axId val="791593664"/>
        <c:axId val="791590528"/>
      </c:scatterChart>
      <c:valAx>
        <c:axId val="791593664"/>
        <c:scaling>
          <c:orientation val="minMax"/>
          <c:max val="6.3"/>
          <c:min val="0.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91590528"/>
        <c:crosses val="autoZero"/>
        <c:crossBetween val="midCat"/>
      </c:valAx>
      <c:valAx>
        <c:axId val="791590528"/>
        <c:scaling>
          <c:orientation val="minMax"/>
          <c:max val="38"/>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9159366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福島県福島市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借入利率の低下により一般会計の元利償還金が減少したことや、下水道事業をはじめとする公営企業会計において起債の償還が進み、公営企業債の元利償還金に対する繰入金が減少したこと、及び都市計画税等の財源が増加したことにより、実質公債費比率の分子は減少している。</a:t>
          </a:r>
        </a:p>
        <a:p>
          <a:r>
            <a:rPr kumimoji="1" lang="ja-JP" altLang="en-US" sz="1400">
              <a:latin typeface="ＭＳ ゴシック" pitchFamily="49" charset="-128"/>
              <a:ea typeface="ＭＳ ゴシック" pitchFamily="49" charset="-128"/>
            </a:rPr>
            <a:t>　今後も、財政措置の手厚い起債の活用を原則とするなど、市債の適正運用を図っていく。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福島県福島市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施設整備事業の進捗や起債対象事業の増加に伴い、地方債残高が増加したが、経営健全化計画の進捗に伴う土地開発公社への負担見込額の減少により、将来負担比率の分子は減少した。</a:t>
          </a:r>
        </a:p>
        <a:p>
          <a:r>
            <a:rPr kumimoji="1" lang="ja-JP" altLang="en-US" sz="1400">
              <a:latin typeface="ＭＳ ゴシック" pitchFamily="49" charset="-128"/>
              <a:ea typeface="ＭＳ ゴシック" pitchFamily="49" charset="-128"/>
            </a:rPr>
            <a:t>　今後も、市債の適正な運用を図り、財政の健全化を図る。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福島県福島市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農業用ため池の放射性物質対策事業、斎場や最終処分場等の環境衛生施設整備事業等の財源として基金を活用したこと、また、財政調整基金からの繰り入れを行ったことにより、基金全体としては約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公共施設の整備や、多様化・複雑化する行政ニーズに対応するための新たな財政需要の発生は今後も見込まれることから、引き続き基金の有効活用を図っていく。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庁舎整備基金：庁舎の増改築等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公共施設建設基金：公共施設の建設等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環境基金：環境の保全・美化、廃棄物の減量化事業、環境関連施設の整備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長寿社会福祉基金：高齢者の保健福祉の増進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スポーツ振興基金：スポーツ振興施策、体育施設の整備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公共施設建設基金：市有財産の売払収入相当額約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万円を積み立てを行ったことによる増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環境基金：斎場や最終処分場等の環境衛生施設の整備等のため約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万円の取り崩しを行う一方で、資源物売払収入の一部及び売電収入の相当額約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万円を積み立てたことによる増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スポーツ振興基金：体育館やサッカー場等の体育施設の整備等のため取り崩しを行なったことによる減</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庁舎整備基金：市役所の市民センターの建設にあたって活用される予定である。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年度は、実施設計にかかる経費に充当するため繰り入れを行う予定。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公共施設建設基金：公共施設の再編整備に活用されることが見込まれるが、時期及び繰入規模は未定。</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前年度繰越金から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億円、原子力損害賠償金相当額の約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万円等の積立てを行った一方、財源調整のため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億円繰り入れを行ったため、総額としては減少している。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事務事業の見直し、定員管理と給与の適正化、民間委託や指定管理者制度の活用等により、財政調整基金に依存しない健全な財政運営に努めつつ、各年度における前年度繰越金等の状況を踏まえて積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令和元年度は利子を積み立てたのみであり、繰り入れは行っていない。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令和元年度は、前年度と比較して市債残高の増加が見られたほか、公共施設の整備等の起債充当事業は今後も見込まれることから、将来の公債費負担に備え計画的な運用を図っていく。</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07135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6211550" y="190500"/>
          <a:ext cx="37401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6227425" y="215900"/>
          <a:ext cx="370522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6252825" y="241300"/>
          <a:ext cx="364807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福島県福島市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3550900" y="190500"/>
          <a:ext cx="2527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3576300" y="215900"/>
          <a:ext cx="2482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3601700" y="241300"/>
          <a:ext cx="2435225"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959167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208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876425" y="920750"/>
          <a:ext cx="126682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277,133
275,129
767.72
126,126,494
119,718,262
5,118,655
58,596,763
89,757,947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143250" y="920750"/>
          <a:ext cx="14478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591050" y="939800"/>
          <a:ext cx="19272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518275" y="939800"/>
          <a:ext cx="12033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14.3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7785100" y="952500"/>
          <a:ext cx="6064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591050" y="1714500"/>
          <a:ext cx="192722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581775" y="1714500"/>
          <a:ext cx="3492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0550525" y="889000"/>
          <a:ext cx="14478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0801350" y="952500"/>
          <a:ext cx="126682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0801350" y="1219200"/>
          <a:ext cx="1266825"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0801350" y="1562100"/>
          <a:ext cx="13843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0623550" y="1041400"/>
          <a:ext cx="2000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06775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06775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07219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0642600" y="1562100"/>
          <a:ext cx="16192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07219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0642600" y="1943100"/>
          <a:ext cx="16192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31900" y="4254500"/>
          <a:ext cx="40322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19464" y="4624642"/>
          <a:ext cx="164747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665214" y="4607971"/>
          <a:ext cx="80709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213350" y="43815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213350" y="45720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661150" y="43815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661150" y="45720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235950" y="43815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235950" y="45720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31900" y="4953000"/>
          <a:ext cx="403225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521325" y="4953000"/>
          <a:ext cx="452437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521325" y="5016500"/>
          <a:ext cx="4343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588000" y="5245100"/>
          <a:ext cx="43307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latin typeface="ＭＳ Ｐゴシック" panose="020B0600070205080204" pitchFamily="50" charset="-128"/>
              <a:ea typeface="ＭＳ Ｐゴシック" panose="020B0600070205080204" pitchFamily="50" charset="-128"/>
            </a:rPr>
            <a:t>令和元年度は、斎場の整備、小中学校の耐震化・トイレ洋式化等により資産額の増加があったものの、減価償却累計額の増加がそれを上回ったため、有形固定資産減価償却率も</a:t>
          </a:r>
          <a:r>
            <a:rPr kumimoji="1" lang="en-US" altLang="ja-JP" sz="1250">
              <a:latin typeface="ＭＳ Ｐゴシック" panose="020B0600070205080204" pitchFamily="50" charset="-128"/>
              <a:ea typeface="ＭＳ Ｐゴシック" panose="020B0600070205080204" pitchFamily="50" charset="-128"/>
            </a:rPr>
            <a:t>2.0</a:t>
          </a:r>
          <a:r>
            <a:rPr kumimoji="1" lang="ja-JP" altLang="en-US" sz="1250">
              <a:latin typeface="ＭＳ Ｐゴシック" panose="020B0600070205080204" pitchFamily="50" charset="-128"/>
              <a:ea typeface="ＭＳ Ｐゴシック" panose="020B0600070205080204" pitchFamily="50" charset="-128"/>
            </a:rPr>
            <a:t>％増加し、類似団体平均よりも上回った。</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03325"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31900" y="7112000"/>
          <a:ext cx="4032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37581"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31900" y="6752167"/>
          <a:ext cx="4032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37581"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31900" y="6392333"/>
          <a:ext cx="4032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37581"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31900" y="6032500"/>
          <a:ext cx="4032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37581"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31900" y="5672667"/>
          <a:ext cx="4032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37581"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31900" y="5312833"/>
          <a:ext cx="4032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37581"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31900" y="4953000"/>
          <a:ext cx="4032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37581"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31900" y="4953000"/>
          <a:ext cx="403225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133985</xdr:rowOff>
    </xdr:from>
    <xdr:to>
      <xdr:col>23</xdr:col>
      <xdr:colOff>85090</xdr:colOff>
      <xdr:row>34</xdr:row>
      <xdr:rowOff>75777</xdr:rowOff>
    </xdr:to>
    <xdr:cxnSp macro="">
      <xdr:nvCxnSpPr>
        <xdr:cNvPr id="65" name="直線コネクタ 64"/>
        <xdr:cNvCxnSpPr/>
      </xdr:nvCxnSpPr>
      <xdr:spPr>
        <a:xfrm flipV="1">
          <a:off x="4551045" y="5363210"/>
          <a:ext cx="1270" cy="1313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79604</xdr:rowOff>
    </xdr:from>
    <xdr:ext cx="405111" cy="259045"/>
    <xdr:sp macro="" textlink="">
      <xdr:nvSpPr>
        <xdr:cNvPr id="66" name="有形固定資産減価償却率最小値テキスト"/>
        <xdr:cNvSpPr txBox="1"/>
      </xdr:nvSpPr>
      <xdr:spPr>
        <a:xfrm>
          <a:off x="4603750" y="6680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75777</xdr:rowOff>
    </xdr:from>
    <xdr:to>
      <xdr:col>23</xdr:col>
      <xdr:colOff>174625</xdr:colOff>
      <xdr:row>34</xdr:row>
      <xdr:rowOff>75777</xdr:rowOff>
    </xdr:to>
    <xdr:cxnSp macro="">
      <xdr:nvCxnSpPr>
        <xdr:cNvPr id="67" name="直線コネクタ 66"/>
        <xdr:cNvCxnSpPr/>
      </xdr:nvCxnSpPr>
      <xdr:spPr>
        <a:xfrm>
          <a:off x="4464050" y="667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80662</xdr:rowOff>
    </xdr:from>
    <xdr:ext cx="405111" cy="259045"/>
    <xdr:sp macro="" textlink="">
      <xdr:nvSpPr>
        <xdr:cNvPr id="68" name="有形固定資産減価償却率最大値テキスト"/>
        <xdr:cNvSpPr txBox="1"/>
      </xdr:nvSpPr>
      <xdr:spPr>
        <a:xfrm>
          <a:off x="4603750" y="513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133985</xdr:rowOff>
    </xdr:from>
    <xdr:to>
      <xdr:col>23</xdr:col>
      <xdr:colOff>174625</xdr:colOff>
      <xdr:row>26</xdr:row>
      <xdr:rowOff>133985</xdr:rowOff>
    </xdr:to>
    <xdr:cxnSp macro="">
      <xdr:nvCxnSpPr>
        <xdr:cNvPr id="69" name="直線コネクタ 68"/>
        <xdr:cNvCxnSpPr/>
      </xdr:nvCxnSpPr>
      <xdr:spPr>
        <a:xfrm>
          <a:off x="4464050" y="536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150724</xdr:rowOff>
    </xdr:from>
    <xdr:ext cx="405111" cy="259045"/>
    <xdr:sp macro="" textlink="">
      <xdr:nvSpPr>
        <xdr:cNvPr id="70" name="有形固定資産減価償却率平均値テキスト"/>
        <xdr:cNvSpPr txBox="1"/>
      </xdr:nvSpPr>
      <xdr:spPr>
        <a:xfrm>
          <a:off x="4603750" y="58942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127847</xdr:rowOff>
    </xdr:from>
    <xdr:to>
      <xdr:col>23</xdr:col>
      <xdr:colOff>136525</xdr:colOff>
      <xdr:row>31</xdr:row>
      <xdr:rowOff>57997</xdr:rowOff>
    </xdr:to>
    <xdr:sp macro="" textlink="">
      <xdr:nvSpPr>
        <xdr:cNvPr id="71" name="フローチャート: 判断 70"/>
        <xdr:cNvSpPr/>
      </xdr:nvSpPr>
      <xdr:spPr>
        <a:xfrm>
          <a:off x="4502150" y="604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106257</xdr:rowOff>
    </xdr:from>
    <xdr:to>
      <xdr:col>19</xdr:col>
      <xdr:colOff>187325</xdr:colOff>
      <xdr:row>31</xdr:row>
      <xdr:rowOff>36407</xdr:rowOff>
    </xdr:to>
    <xdr:sp macro="" textlink="">
      <xdr:nvSpPr>
        <xdr:cNvPr id="72" name="フローチャート: 判断 71"/>
        <xdr:cNvSpPr/>
      </xdr:nvSpPr>
      <xdr:spPr>
        <a:xfrm>
          <a:off x="3829050" y="6021282"/>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27093</xdr:rowOff>
    </xdr:from>
    <xdr:to>
      <xdr:col>15</xdr:col>
      <xdr:colOff>187325</xdr:colOff>
      <xdr:row>30</xdr:row>
      <xdr:rowOff>128693</xdr:rowOff>
    </xdr:to>
    <xdr:sp macro="" textlink="">
      <xdr:nvSpPr>
        <xdr:cNvPr id="73" name="フローチャート: 判断 72"/>
        <xdr:cNvSpPr/>
      </xdr:nvSpPr>
      <xdr:spPr>
        <a:xfrm>
          <a:off x="3105150" y="5942118"/>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16298</xdr:rowOff>
    </xdr:from>
    <xdr:to>
      <xdr:col>11</xdr:col>
      <xdr:colOff>187325</xdr:colOff>
      <xdr:row>30</xdr:row>
      <xdr:rowOff>117898</xdr:rowOff>
    </xdr:to>
    <xdr:sp macro="" textlink="">
      <xdr:nvSpPr>
        <xdr:cNvPr id="74" name="フローチャート: 判断 73"/>
        <xdr:cNvSpPr/>
      </xdr:nvSpPr>
      <xdr:spPr>
        <a:xfrm>
          <a:off x="2381250" y="5931323"/>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143298</xdr:rowOff>
    </xdr:from>
    <xdr:to>
      <xdr:col>7</xdr:col>
      <xdr:colOff>187325</xdr:colOff>
      <xdr:row>29</xdr:row>
      <xdr:rowOff>73448</xdr:rowOff>
    </xdr:to>
    <xdr:sp macro="" textlink="">
      <xdr:nvSpPr>
        <xdr:cNvPr id="75" name="フローチャート: 判断 74"/>
        <xdr:cNvSpPr/>
      </xdr:nvSpPr>
      <xdr:spPr>
        <a:xfrm>
          <a:off x="1657350" y="5715423"/>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3846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7115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29876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2637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398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3175</xdr:rowOff>
    </xdr:from>
    <xdr:to>
      <xdr:col>23</xdr:col>
      <xdr:colOff>136525</xdr:colOff>
      <xdr:row>31</xdr:row>
      <xdr:rowOff>104775</xdr:rowOff>
    </xdr:to>
    <xdr:sp macro="" textlink="">
      <xdr:nvSpPr>
        <xdr:cNvPr id="81" name="楕円 80"/>
        <xdr:cNvSpPr/>
      </xdr:nvSpPr>
      <xdr:spPr>
        <a:xfrm>
          <a:off x="450215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153052</xdr:rowOff>
    </xdr:from>
    <xdr:ext cx="405111" cy="259045"/>
    <xdr:sp macro="" textlink="">
      <xdr:nvSpPr>
        <xdr:cNvPr id="82" name="有形固定資産減価償却率該当値テキスト"/>
        <xdr:cNvSpPr txBox="1"/>
      </xdr:nvSpPr>
      <xdr:spPr>
        <a:xfrm>
          <a:off x="4603750" y="606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102658</xdr:rowOff>
    </xdr:from>
    <xdr:to>
      <xdr:col>19</xdr:col>
      <xdr:colOff>187325</xdr:colOff>
      <xdr:row>31</xdr:row>
      <xdr:rowOff>32808</xdr:rowOff>
    </xdr:to>
    <xdr:sp macro="" textlink="">
      <xdr:nvSpPr>
        <xdr:cNvPr id="83" name="楕円 82"/>
        <xdr:cNvSpPr/>
      </xdr:nvSpPr>
      <xdr:spPr>
        <a:xfrm>
          <a:off x="3829050" y="6017683"/>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153458</xdr:rowOff>
    </xdr:from>
    <xdr:to>
      <xdr:col>23</xdr:col>
      <xdr:colOff>85725</xdr:colOff>
      <xdr:row>31</xdr:row>
      <xdr:rowOff>53975</xdr:rowOff>
    </xdr:to>
    <xdr:cxnSp macro="">
      <xdr:nvCxnSpPr>
        <xdr:cNvPr id="84" name="直線コネクタ 83"/>
        <xdr:cNvCxnSpPr/>
      </xdr:nvCxnSpPr>
      <xdr:spPr>
        <a:xfrm>
          <a:off x="3879850" y="6068483"/>
          <a:ext cx="673100" cy="7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27534</xdr:rowOff>
    </xdr:from>
    <xdr:ext cx="405111" cy="259045"/>
    <xdr:sp macro="" textlink="">
      <xdr:nvSpPr>
        <xdr:cNvPr id="85" name="n_1aveValue有形固定資産減価償却率"/>
        <xdr:cNvSpPr txBox="1"/>
      </xdr:nvSpPr>
      <xdr:spPr>
        <a:xfrm>
          <a:off x="3674119" y="6114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145220</xdr:rowOff>
    </xdr:from>
    <xdr:ext cx="405111" cy="259045"/>
    <xdr:sp macro="" textlink="">
      <xdr:nvSpPr>
        <xdr:cNvPr id="86" name="n_2aveValue有形固定資産減価償却率"/>
        <xdr:cNvSpPr txBox="1"/>
      </xdr:nvSpPr>
      <xdr:spPr>
        <a:xfrm>
          <a:off x="2962919" y="5717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134425</xdr:rowOff>
    </xdr:from>
    <xdr:ext cx="405111" cy="259045"/>
    <xdr:sp macro="" textlink="">
      <xdr:nvSpPr>
        <xdr:cNvPr id="87" name="n_3aveValue有形固定資産減価償却率"/>
        <xdr:cNvSpPr txBox="1"/>
      </xdr:nvSpPr>
      <xdr:spPr>
        <a:xfrm>
          <a:off x="2239019" y="5706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89975</xdr:rowOff>
    </xdr:from>
    <xdr:ext cx="405111" cy="259045"/>
    <xdr:sp macro="" textlink="">
      <xdr:nvSpPr>
        <xdr:cNvPr id="88" name="n_4aveValue有形固定資産減価償却率"/>
        <xdr:cNvSpPr txBox="1"/>
      </xdr:nvSpPr>
      <xdr:spPr>
        <a:xfrm>
          <a:off x="1515119" y="5490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49335</xdr:rowOff>
    </xdr:from>
    <xdr:ext cx="405111" cy="259045"/>
    <xdr:sp macro="" textlink="">
      <xdr:nvSpPr>
        <xdr:cNvPr id="89" name="n_1mainValue有形固定資産減価償却率"/>
        <xdr:cNvSpPr txBox="1"/>
      </xdr:nvSpPr>
      <xdr:spPr>
        <a:xfrm>
          <a:off x="3674119" y="5792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0" name="正方形/長方形 89"/>
        <xdr:cNvSpPr/>
      </xdr:nvSpPr>
      <xdr:spPr>
        <a:xfrm>
          <a:off x="10769600" y="4254500"/>
          <a:ext cx="40227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1" name="正方形/長方形 90"/>
        <xdr:cNvSpPr/>
      </xdr:nvSpPr>
      <xdr:spPr>
        <a:xfrm>
          <a:off x="11782693" y="4624642"/>
          <a:ext cx="986889"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2" name="正方形/長方形 91"/>
        <xdr:cNvSpPr/>
      </xdr:nvSpPr>
      <xdr:spPr>
        <a:xfrm>
          <a:off x="13151390" y="4607971"/>
          <a:ext cx="9006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[ 576.2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3" name="正方形/長方形 92"/>
        <xdr:cNvSpPr/>
      </xdr:nvSpPr>
      <xdr:spPr>
        <a:xfrm>
          <a:off x="14751050" y="43815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4" name="正方形/長方形 93"/>
        <xdr:cNvSpPr/>
      </xdr:nvSpPr>
      <xdr:spPr>
        <a:xfrm>
          <a:off x="14751050" y="45720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5" name="正方形/長方形 94"/>
        <xdr:cNvSpPr/>
      </xdr:nvSpPr>
      <xdr:spPr>
        <a:xfrm>
          <a:off x="16198850" y="43815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6" name="正方形/長方形 95"/>
        <xdr:cNvSpPr/>
      </xdr:nvSpPr>
      <xdr:spPr>
        <a:xfrm>
          <a:off x="16198850" y="45720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7" name="正方形/長方形 96"/>
        <xdr:cNvSpPr/>
      </xdr:nvSpPr>
      <xdr:spPr>
        <a:xfrm>
          <a:off x="17764125" y="43815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8" name="正方形/長方形 97"/>
        <xdr:cNvSpPr/>
      </xdr:nvSpPr>
      <xdr:spPr>
        <a:xfrm>
          <a:off x="17764125" y="45720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9" name="正方形/長方形 98"/>
        <xdr:cNvSpPr/>
      </xdr:nvSpPr>
      <xdr:spPr>
        <a:xfrm>
          <a:off x="10769600" y="4953000"/>
          <a:ext cx="4022725"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0" name="正方形/長方形 99"/>
        <xdr:cNvSpPr/>
      </xdr:nvSpPr>
      <xdr:spPr>
        <a:xfrm>
          <a:off x="15049500" y="4953000"/>
          <a:ext cx="452437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1" name="正方形/長方形 100"/>
        <xdr:cNvSpPr/>
      </xdr:nvSpPr>
      <xdr:spPr>
        <a:xfrm>
          <a:off x="15049500" y="5016500"/>
          <a:ext cx="4343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2" name="テキスト ボックス 101"/>
        <xdr:cNvSpPr txBox="1"/>
      </xdr:nvSpPr>
      <xdr:spPr>
        <a:xfrm>
          <a:off x="15125700" y="5245100"/>
          <a:ext cx="43307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500"/>
            </a:lnSpc>
          </a:pP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債務償還比率は前年度に比べて減少するとともに、類似団体平均を下回った。これは、将来負担額にかかる充当可能基金残高の増を要因とし、算定式の分子となる将来負担額が減少したことによる。しかし、今後は地方債残高の増大による将来負担額の増加に伴い、債務償還比率も増加することが見込まれる。</a:t>
          </a:r>
          <a:endParaRPr lang="ja-JP" altLang="ja-JP" sz="12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3" name="テキスト ボックス 102"/>
        <xdr:cNvSpPr txBox="1"/>
      </xdr:nvSpPr>
      <xdr:spPr>
        <a:xfrm>
          <a:off x="107315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4" name="直線コネクタ 103"/>
        <xdr:cNvCxnSpPr/>
      </xdr:nvCxnSpPr>
      <xdr:spPr>
        <a:xfrm>
          <a:off x="10769600" y="7112000"/>
          <a:ext cx="40227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5" name="テキスト ボックス 104"/>
        <xdr:cNvSpPr txBox="1"/>
      </xdr:nvSpPr>
      <xdr:spPr>
        <a:xfrm>
          <a:off x="10251851"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06" name="直線コネクタ 105"/>
        <xdr:cNvCxnSpPr/>
      </xdr:nvCxnSpPr>
      <xdr:spPr>
        <a:xfrm>
          <a:off x="10769600" y="6752167"/>
          <a:ext cx="40227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07" name="テキスト ボックス 106"/>
        <xdr:cNvSpPr txBox="1"/>
      </xdr:nvSpPr>
      <xdr:spPr>
        <a:xfrm>
          <a:off x="10251851"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8" name="直線コネクタ 107"/>
        <xdr:cNvCxnSpPr/>
      </xdr:nvCxnSpPr>
      <xdr:spPr>
        <a:xfrm>
          <a:off x="10769600" y="6392333"/>
          <a:ext cx="40227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09" name="テキスト ボックス 108"/>
        <xdr:cNvSpPr txBox="1"/>
      </xdr:nvSpPr>
      <xdr:spPr>
        <a:xfrm>
          <a:off x="1031446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0" name="直線コネクタ 109"/>
        <xdr:cNvCxnSpPr/>
      </xdr:nvCxnSpPr>
      <xdr:spPr>
        <a:xfrm>
          <a:off x="10769600" y="6032500"/>
          <a:ext cx="40227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1" name="テキスト ボックス 110"/>
        <xdr:cNvSpPr txBox="1"/>
      </xdr:nvSpPr>
      <xdr:spPr>
        <a:xfrm>
          <a:off x="1031446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2" name="直線コネクタ 111"/>
        <xdr:cNvCxnSpPr/>
      </xdr:nvCxnSpPr>
      <xdr:spPr>
        <a:xfrm>
          <a:off x="10769600" y="5672667"/>
          <a:ext cx="40227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3" name="テキスト ボックス 112"/>
        <xdr:cNvSpPr txBox="1"/>
      </xdr:nvSpPr>
      <xdr:spPr>
        <a:xfrm>
          <a:off x="1031446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4" name="直線コネクタ 113"/>
        <xdr:cNvCxnSpPr/>
      </xdr:nvCxnSpPr>
      <xdr:spPr>
        <a:xfrm>
          <a:off x="10769600" y="5312833"/>
          <a:ext cx="40227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15" name="テキスト ボックス 114"/>
        <xdr:cNvSpPr txBox="1"/>
      </xdr:nvSpPr>
      <xdr:spPr>
        <a:xfrm>
          <a:off x="1041705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6" name="直線コネクタ 115"/>
        <xdr:cNvCxnSpPr/>
      </xdr:nvCxnSpPr>
      <xdr:spPr>
        <a:xfrm>
          <a:off x="10769600" y="4953000"/>
          <a:ext cx="40227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7" name="債務償還比率グラフ枠"/>
        <xdr:cNvSpPr/>
      </xdr:nvSpPr>
      <xdr:spPr>
        <a:xfrm>
          <a:off x="10769600" y="4953000"/>
          <a:ext cx="4022725"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23792</xdr:rowOff>
    </xdr:to>
    <xdr:cxnSp macro="">
      <xdr:nvCxnSpPr>
        <xdr:cNvPr id="118" name="直線コネクタ 117"/>
        <xdr:cNvCxnSpPr/>
      </xdr:nvCxnSpPr>
      <xdr:spPr>
        <a:xfrm flipV="1">
          <a:off x="14079220" y="5312833"/>
          <a:ext cx="1269" cy="1483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27619</xdr:rowOff>
    </xdr:from>
    <xdr:ext cx="560923" cy="259045"/>
    <xdr:sp macro="" textlink="">
      <xdr:nvSpPr>
        <xdr:cNvPr id="119" name="債務償還比率最小値テキスト"/>
        <xdr:cNvSpPr txBox="1"/>
      </xdr:nvSpPr>
      <xdr:spPr>
        <a:xfrm>
          <a:off x="14131925" y="679989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23792</xdr:rowOff>
    </xdr:from>
    <xdr:to>
      <xdr:col>76</xdr:col>
      <xdr:colOff>111125</xdr:colOff>
      <xdr:row>35</xdr:row>
      <xdr:rowOff>23792</xdr:rowOff>
    </xdr:to>
    <xdr:cxnSp macro="">
      <xdr:nvCxnSpPr>
        <xdr:cNvPr id="120" name="直線コネクタ 119"/>
        <xdr:cNvCxnSpPr/>
      </xdr:nvCxnSpPr>
      <xdr:spPr>
        <a:xfrm>
          <a:off x="14001750" y="6796067"/>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1" name="債務償還比率最大値テキスト"/>
        <xdr:cNvSpPr txBox="1"/>
      </xdr:nvSpPr>
      <xdr:spPr>
        <a:xfrm>
          <a:off x="14131925"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2" name="直線コネクタ 121"/>
        <xdr:cNvCxnSpPr/>
      </xdr:nvCxnSpPr>
      <xdr:spPr>
        <a:xfrm>
          <a:off x="14001750" y="5312833"/>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121267</xdr:rowOff>
    </xdr:from>
    <xdr:ext cx="469744" cy="259045"/>
    <xdr:sp macro="" textlink="">
      <xdr:nvSpPr>
        <xdr:cNvPr id="123" name="債務償還比率平均値テキスト"/>
        <xdr:cNvSpPr txBox="1"/>
      </xdr:nvSpPr>
      <xdr:spPr>
        <a:xfrm>
          <a:off x="14131925" y="60362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142840</xdr:rowOff>
    </xdr:from>
    <xdr:to>
      <xdr:col>76</xdr:col>
      <xdr:colOff>73025</xdr:colOff>
      <xdr:row>31</xdr:row>
      <xdr:rowOff>72990</xdr:rowOff>
    </xdr:to>
    <xdr:sp macro="" textlink="">
      <xdr:nvSpPr>
        <xdr:cNvPr id="124" name="フローチャート: 判断 123"/>
        <xdr:cNvSpPr/>
      </xdr:nvSpPr>
      <xdr:spPr>
        <a:xfrm>
          <a:off x="14039850" y="605786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117532</xdr:rowOff>
    </xdr:from>
    <xdr:to>
      <xdr:col>72</xdr:col>
      <xdr:colOff>123825</xdr:colOff>
      <xdr:row>31</xdr:row>
      <xdr:rowOff>47682</xdr:rowOff>
    </xdr:to>
    <xdr:sp macro="" textlink="">
      <xdr:nvSpPr>
        <xdr:cNvPr id="125" name="フローチャート: 判断 124"/>
        <xdr:cNvSpPr/>
      </xdr:nvSpPr>
      <xdr:spPr>
        <a:xfrm>
          <a:off x="13357225" y="603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18817</xdr:rowOff>
    </xdr:from>
    <xdr:to>
      <xdr:col>68</xdr:col>
      <xdr:colOff>123825</xdr:colOff>
      <xdr:row>30</xdr:row>
      <xdr:rowOff>120417</xdr:rowOff>
    </xdr:to>
    <xdr:sp macro="" textlink="">
      <xdr:nvSpPr>
        <xdr:cNvPr id="126" name="フローチャート: 判断 125"/>
        <xdr:cNvSpPr/>
      </xdr:nvSpPr>
      <xdr:spPr>
        <a:xfrm>
          <a:off x="12633325" y="593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37528</xdr:rowOff>
    </xdr:from>
    <xdr:to>
      <xdr:col>64</xdr:col>
      <xdr:colOff>123825</xdr:colOff>
      <xdr:row>30</xdr:row>
      <xdr:rowOff>139128</xdr:rowOff>
    </xdr:to>
    <xdr:sp macro="" textlink="">
      <xdr:nvSpPr>
        <xdr:cNvPr id="127" name="フローチャート: 判断 126"/>
        <xdr:cNvSpPr/>
      </xdr:nvSpPr>
      <xdr:spPr>
        <a:xfrm>
          <a:off x="11909425" y="5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29852</xdr:rowOff>
    </xdr:from>
    <xdr:to>
      <xdr:col>60</xdr:col>
      <xdr:colOff>123825</xdr:colOff>
      <xdr:row>30</xdr:row>
      <xdr:rowOff>131452</xdr:rowOff>
    </xdr:to>
    <xdr:sp macro="" textlink="">
      <xdr:nvSpPr>
        <xdr:cNvPr id="128" name="フローチャート: 判断 127"/>
        <xdr:cNvSpPr/>
      </xdr:nvSpPr>
      <xdr:spPr>
        <a:xfrm>
          <a:off x="11185525" y="5944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xdr:cNvSpPr txBox="1"/>
      </xdr:nvSpPr>
      <xdr:spPr>
        <a:xfrm>
          <a:off x="1391285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xdr:cNvSpPr txBox="1"/>
      </xdr:nvSpPr>
      <xdr:spPr>
        <a:xfrm>
          <a:off x="1323975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xdr:cNvSpPr txBox="1"/>
      </xdr:nvSpPr>
      <xdr:spPr>
        <a:xfrm>
          <a:off x="1251585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xdr:cNvSpPr txBox="1"/>
      </xdr:nvSpPr>
      <xdr:spPr>
        <a:xfrm>
          <a:off x="1179195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xdr:cNvSpPr txBox="1"/>
      </xdr:nvSpPr>
      <xdr:spPr>
        <a:xfrm>
          <a:off x="1106805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38128</xdr:rowOff>
    </xdr:from>
    <xdr:to>
      <xdr:col>76</xdr:col>
      <xdr:colOff>73025</xdr:colOff>
      <xdr:row>30</xdr:row>
      <xdr:rowOff>139728</xdr:rowOff>
    </xdr:to>
    <xdr:sp macro="" textlink="">
      <xdr:nvSpPr>
        <xdr:cNvPr id="134" name="楕円 133"/>
        <xdr:cNvSpPr/>
      </xdr:nvSpPr>
      <xdr:spPr>
        <a:xfrm>
          <a:off x="14039850" y="5953153"/>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61005</xdr:rowOff>
    </xdr:from>
    <xdr:ext cx="469744" cy="259045"/>
    <xdr:sp macro="" textlink="">
      <xdr:nvSpPr>
        <xdr:cNvPr id="135" name="債務償還比率該当値テキスト"/>
        <xdr:cNvSpPr txBox="1"/>
      </xdr:nvSpPr>
      <xdr:spPr>
        <a:xfrm>
          <a:off x="14131925" y="5804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41847</xdr:rowOff>
    </xdr:from>
    <xdr:to>
      <xdr:col>72</xdr:col>
      <xdr:colOff>123825</xdr:colOff>
      <xdr:row>30</xdr:row>
      <xdr:rowOff>143447</xdr:rowOff>
    </xdr:to>
    <xdr:sp macro="" textlink="">
      <xdr:nvSpPr>
        <xdr:cNvPr id="136" name="楕円 135"/>
        <xdr:cNvSpPr/>
      </xdr:nvSpPr>
      <xdr:spPr>
        <a:xfrm>
          <a:off x="13357225" y="595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88928</xdr:rowOff>
    </xdr:from>
    <xdr:to>
      <xdr:col>76</xdr:col>
      <xdr:colOff>22225</xdr:colOff>
      <xdr:row>30</xdr:row>
      <xdr:rowOff>92647</xdr:rowOff>
    </xdr:to>
    <xdr:cxnSp macro="">
      <xdr:nvCxnSpPr>
        <xdr:cNvPr id="137" name="直線コネクタ 136"/>
        <xdr:cNvCxnSpPr/>
      </xdr:nvCxnSpPr>
      <xdr:spPr>
        <a:xfrm flipV="1">
          <a:off x="13408025" y="6003953"/>
          <a:ext cx="673100" cy="3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68714</xdr:rowOff>
    </xdr:from>
    <xdr:to>
      <xdr:col>68</xdr:col>
      <xdr:colOff>123825</xdr:colOff>
      <xdr:row>30</xdr:row>
      <xdr:rowOff>170314</xdr:rowOff>
    </xdr:to>
    <xdr:sp macro="" textlink="">
      <xdr:nvSpPr>
        <xdr:cNvPr id="138" name="楕円 137"/>
        <xdr:cNvSpPr/>
      </xdr:nvSpPr>
      <xdr:spPr>
        <a:xfrm>
          <a:off x="12633325" y="598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92647</xdr:rowOff>
    </xdr:from>
    <xdr:to>
      <xdr:col>72</xdr:col>
      <xdr:colOff>73025</xdr:colOff>
      <xdr:row>30</xdr:row>
      <xdr:rowOff>119514</xdr:rowOff>
    </xdr:to>
    <xdr:cxnSp macro="">
      <xdr:nvCxnSpPr>
        <xdr:cNvPr id="139" name="直線コネクタ 138"/>
        <xdr:cNvCxnSpPr/>
      </xdr:nvCxnSpPr>
      <xdr:spPr>
        <a:xfrm flipV="1">
          <a:off x="12684125" y="6007672"/>
          <a:ext cx="723900" cy="2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58039</xdr:rowOff>
    </xdr:from>
    <xdr:to>
      <xdr:col>64</xdr:col>
      <xdr:colOff>123825</xdr:colOff>
      <xdr:row>30</xdr:row>
      <xdr:rowOff>159639</xdr:rowOff>
    </xdr:to>
    <xdr:sp macro="" textlink="">
      <xdr:nvSpPr>
        <xdr:cNvPr id="140" name="楕円 139"/>
        <xdr:cNvSpPr/>
      </xdr:nvSpPr>
      <xdr:spPr>
        <a:xfrm>
          <a:off x="11909425" y="597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108839</xdr:rowOff>
    </xdr:from>
    <xdr:to>
      <xdr:col>68</xdr:col>
      <xdr:colOff>73025</xdr:colOff>
      <xdr:row>30</xdr:row>
      <xdr:rowOff>119514</xdr:rowOff>
    </xdr:to>
    <xdr:cxnSp macro="">
      <xdr:nvCxnSpPr>
        <xdr:cNvPr id="141" name="直線コネクタ 140"/>
        <xdr:cNvCxnSpPr/>
      </xdr:nvCxnSpPr>
      <xdr:spPr>
        <a:xfrm>
          <a:off x="11960225" y="6023864"/>
          <a:ext cx="723900" cy="10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143009</xdr:rowOff>
    </xdr:from>
    <xdr:to>
      <xdr:col>60</xdr:col>
      <xdr:colOff>123825</xdr:colOff>
      <xdr:row>30</xdr:row>
      <xdr:rowOff>73159</xdr:rowOff>
    </xdr:to>
    <xdr:sp macro="" textlink="">
      <xdr:nvSpPr>
        <xdr:cNvPr id="142" name="楕円 141"/>
        <xdr:cNvSpPr/>
      </xdr:nvSpPr>
      <xdr:spPr>
        <a:xfrm>
          <a:off x="11185525" y="588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22359</xdr:rowOff>
    </xdr:from>
    <xdr:to>
      <xdr:col>64</xdr:col>
      <xdr:colOff>73025</xdr:colOff>
      <xdr:row>30</xdr:row>
      <xdr:rowOff>108839</xdr:rowOff>
    </xdr:to>
    <xdr:cxnSp macro="">
      <xdr:nvCxnSpPr>
        <xdr:cNvPr id="143" name="直線コネクタ 142"/>
        <xdr:cNvCxnSpPr/>
      </xdr:nvCxnSpPr>
      <xdr:spPr>
        <a:xfrm>
          <a:off x="11236325" y="5937384"/>
          <a:ext cx="723900" cy="86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38809</xdr:rowOff>
    </xdr:from>
    <xdr:ext cx="469744" cy="259045"/>
    <xdr:sp macro="" textlink="">
      <xdr:nvSpPr>
        <xdr:cNvPr id="144" name="n_1aveValue債務償還比率"/>
        <xdr:cNvSpPr txBox="1"/>
      </xdr:nvSpPr>
      <xdr:spPr>
        <a:xfrm>
          <a:off x="13169977" y="6125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136944</xdr:rowOff>
    </xdr:from>
    <xdr:ext cx="469744" cy="259045"/>
    <xdr:sp macro="" textlink="">
      <xdr:nvSpPr>
        <xdr:cNvPr id="145" name="n_2aveValue債務償還比率"/>
        <xdr:cNvSpPr txBox="1"/>
      </xdr:nvSpPr>
      <xdr:spPr>
        <a:xfrm>
          <a:off x="12458777" y="5709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155655</xdr:rowOff>
    </xdr:from>
    <xdr:ext cx="469744" cy="259045"/>
    <xdr:sp macro="" textlink="">
      <xdr:nvSpPr>
        <xdr:cNvPr id="146" name="n_3aveValue債務償還比率"/>
        <xdr:cNvSpPr txBox="1"/>
      </xdr:nvSpPr>
      <xdr:spPr>
        <a:xfrm>
          <a:off x="11734877" y="572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122579</xdr:rowOff>
    </xdr:from>
    <xdr:ext cx="469744" cy="259045"/>
    <xdr:sp macro="" textlink="">
      <xdr:nvSpPr>
        <xdr:cNvPr id="147" name="n_4aveValue債務償還比率"/>
        <xdr:cNvSpPr txBox="1"/>
      </xdr:nvSpPr>
      <xdr:spPr>
        <a:xfrm>
          <a:off x="11010977" y="6037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159974</xdr:rowOff>
    </xdr:from>
    <xdr:ext cx="469744" cy="259045"/>
    <xdr:sp macro="" textlink="">
      <xdr:nvSpPr>
        <xdr:cNvPr id="148" name="n_1mainValue債務償還比率"/>
        <xdr:cNvSpPr txBox="1"/>
      </xdr:nvSpPr>
      <xdr:spPr>
        <a:xfrm>
          <a:off x="13169977" y="573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161441</xdr:rowOff>
    </xdr:from>
    <xdr:ext cx="469744" cy="259045"/>
    <xdr:sp macro="" textlink="">
      <xdr:nvSpPr>
        <xdr:cNvPr id="149" name="n_2mainValue債務償還比率"/>
        <xdr:cNvSpPr txBox="1"/>
      </xdr:nvSpPr>
      <xdr:spPr>
        <a:xfrm>
          <a:off x="12458777" y="6076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150766</xdr:rowOff>
    </xdr:from>
    <xdr:ext cx="469744" cy="259045"/>
    <xdr:sp macro="" textlink="">
      <xdr:nvSpPr>
        <xdr:cNvPr id="150" name="n_3mainValue債務償還比率"/>
        <xdr:cNvSpPr txBox="1"/>
      </xdr:nvSpPr>
      <xdr:spPr>
        <a:xfrm>
          <a:off x="11734877" y="606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89686</xdr:rowOff>
    </xdr:from>
    <xdr:ext cx="469744" cy="259045"/>
    <xdr:sp macro="" textlink="">
      <xdr:nvSpPr>
        <xdr:cNvPr id="151" name="n_4mainValue債務償還比率"/>
        <xdr:cNvSpPr txBox="1"/>
      </xdr:nvSpPr>
      <xdr:spPr>
        <a:xfrm>
          <a:off x="11010977" y="5661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2" name="正方形/長方形 151"/>
        <xdr:cNvSpPr/>
      </xdr:nvSpPr>
      <xdr:spPr>
        <a:xfrm>
          <a:off x="1231900" y="8001000"/>
          <a:ext cx="561022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3" name="正方形/長方形 152"/>
        <xdr:cNvSpPr/>
      </xdr:nvSpPr>
      <xdr:spPr>
        <a:xfrm>
          <a:off x="1231900" y="11811000"/>
          <a:ext cx="561022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4" name="テキスト ボックス 153"/>
        <xdr:cNvSpPr txBox="1"/>
      </xdr:nvSpPr>
      <xdr:spPr>
        <a:xfrm>
          <a:off x="89535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5" name="テキスト ボックス 154"/>
        <xdr:cNvSpPr txBox="1"/>
      </xdr:nvSpPr>
      <xdr:spPr>
        <a:xfrm>
          <a:off x="666115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6" name="テキスト ボックス 155"/>
        <xdr:cNvSpPr txBox="1"/>
      </xdr:nvSpPr>
      <xdr:spPr>
        <a:xfrm>
          <a:off x="89535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7" name="テキスト ボックス 156"/>
        <xdr:cNvSpPr txBox="1"/>
      </xdr:nvSpPr>
      <xdr:spPr>
        <a:xfrm>
          <a:off x="666115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06425" y="127000"/>
          <a:ext cx="1206182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8097500" y="190500"/>
          <a:ext cx="3771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8116550" y="215900"/>
          <a:ext cx="3727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8141950" y="241300"/>
          <a:ext cx="3670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福島県福島市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5446375" y="190500"/>
          <a:ext cx="2527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5471775" y="215900"/>
          <a:ext cx="2482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5497175" y="241300"/>
          <a:ext cx="24257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23900" y="889000"/>
          <a:ext cx="959167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50900" y="920750"/>
          <a:ext cx="13208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117725" y="920750"/>
          <a:ext cx="126682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277,133
275,129
767.72
126,126,494
119,718,262
5,118,655
58,596,763
89,757,947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384550" y="920750"/>
          <a:ext cx="14478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832350" y="939800"/>
          <a:ext cx="19272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759575" y="939800"/>
          <a:ext cx="12033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14.3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026400" y="952500"/>
          <a:ext cx="6064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832350" y="1714500"/>
          <a:ext cx="192722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823075" y="1714500"/>
          <a:ext cx="3492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0521950" y="889000"/>
          <a:ext cx="14478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772775" y="952500"/>
          <a:ext cx="126682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772775" y="1219200"/>
          <a:ext cx="126682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772775" y="1549400"/>
          <a:ext cx="13843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604500" y="1041400"/>
          <a:ext cx="2000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658475" y="99060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658475" y="125730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69340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623550" y="1524000"/>
          <a:ext cx="16192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69340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623550" y="1905000"/>
          <a:ext cx="16192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6992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69925"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69925"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69925"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23900" y="419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509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509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80975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80975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8956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8956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23900" y="533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953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23900" y="762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85296"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23900" y="723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85296"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23900" y="685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49416"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23900" y="647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49416"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23900" y="609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49416"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23900" y="571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49416"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23900" y="533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0401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23900" y="533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102870</xdr:rowOff>
    </xdr:from>
    <xdr:to>
      <xdr:col>24</xdr:col>
      <xdr:colOff>62865</xdr:colOff>
      <xdr:row>41</xdr:row>
      <xdr:rowOff>169545</xdr:rowOff>
    </xdr:to>
    <xdr:cxnSp macro="">
      <xdr:nvCxnSpPr>
        <xdr:cNvPr id="57" name="直線コネクタ 56"/>
        <xdr:cNvCxnSpPr/>
      </xdr:nvCxnSpPr>
      <xdr:spPr>
        <a:xfrm flipV="1">
          <a:off x="4406265" y="5932170"/>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1922</xdr:rowOff>
    </xdr:from>
    <xdr:ext cx="405111" cy="259045"/>
    <xdr:sp macro="" textlink="">
      <xdr:nvSpPr>
        <xdr:cNvPr id="58" name="【道路】&#10;有形固定資産減価償却率最小値テキスト"/>
        <xdr:cNvSpPr txBox="1"/>
      </xdr:nvSpPr>
      <xdr:spPr>
        <a:xfrm>
          <a:off x="4445000" y="720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169545</xdr:rowOff>
    </xdr:from>
    <xdr:to>
      <xdr:col>24</xdr:col>
      <xdr:colOff>152400</xdr:colOff>
      <xdr:row>41</xdr:row>
      <xdr:rowOff>169545</xdr:rowOff>
    </xdr:to>
    <xdr:cxnSp macro="">
      <xdr:nvCxnSpPr>
        <xdr:cNvPr id="59" name="直線コネクタ 58"/>
        <xdr:cNvCxnSpPr/>
      </xdr:nvCxnSpPr>
      <xdr:spPr>
        <a:xfrm>
          <a:off x="4327525" y="7198995"/>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49547</xdr:rowOff>
    </xdr:from>
    <xdr:ext cx="405111" cy="259045"/>
    <xdr:sp macro="" textlink="">
      <xdr:nvSpPr>
        <xdr:cNvPr id="60" name="【道路】&#10;有形固定資産減価償却率最大値テキスト"/>
        <xdr:cNvSpPr txBox="1"/>
      </xdr:nvSpPr>
      <xdr:spPr>
        <a:xfrm>
          <a:off x="4445000" y="570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102870</xdr:rowOff>
    </xdr:from>
    <xdr:to>
      <xdr:col>24</xdr:col>
      <xdr:colOff>152400</xdr:colOff>
      <xdr:row>34</xdr:row>
      <xdr:rowOff>102870</xdr:rowOff>
    </xdr:to>
    <xdr:cxnSp macro="">
      <xdr:nvCxnSpPr>
        <xdr:cNvPr id="61" name="直線コネクタ 60"/>
        <xdr:cNvCxnSpPr/>
      </xdr:nvCxnSpPr>
      <xdr:spPr>
        <a:xfrm>
          <a:off x="4327525" y="593217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121937</xdr:rowOff>
    </xdr:from>
    <xdr:ext cx="405111" cy="259045"/>
    <xdr:sp macro="" textlink="">
      <xdr:nvSpPr>
        <xdr:cNvPr id="62" name="【道路】&#10;有形固定資産減価償却率平均値テキスト"/>
        <xdr:cNvSpPr txBox="1"/>
      </xdr:nvSpPr>
      <xdr:spPr>
        <a:xfrm>
          <a:off x="4445000" y="6465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143510</xdr:rowOff>
    </xdr:from>
    <xdr:to>
      <xdr:col>24</xdr:col>
      <xdr:colOff>114300</xdr:colOff>
      <xdr:row>38</xdr:row>
      <xdr:rowOff>73660</xdr:rowOff>
    </xdr:to>
    <xdr:sp macro="" textlink="">
      <xdr:nvSpPr>
        <xdr:cNvPr id="63" name="フローチャート: 判断 62"/>
        <xdr:cNvSpPr/>
      </xdr:nvSpPr>
      <xdr:spPr>
        <a:xfrm>
          <a:off x="43561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111125</xdr:rowOff>
    </xdr:from>
    <xdr:to>
      <xdr:col>20</xdr:col>
      <xdr:colOff>38100</xdr:colOff>
      <xdr:row>38</xdr:row>
      <xdr:rowOff>41275</xdr:rowOff>
    </xdr:to>
    <xdr:sp macro="" textlink="">
      <xdr:nvSpPr>
        <xdr:cNvPr id="64" name="フローチャート: 判断 63"/>
        <xdr:cNvSpPr/>
      </xdr:nvSpPr>
      <xdr:spPr>
        <a:xfrm>
          <a:off x="3565525" y="645477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31115</xdr:rowOff>
    </xdr:from>
    <xdr:to>
      <xdr:col>15</xdr:col>
      <xdr:colOff>101600</xdr:colOff>
      <xdr:row>37</xdr:row>
      <xdr:rowOff>132715</xdr:rowOff>
    </xdr:to>
    <xdr:sp macro="" textlink="">
      <xdr:nvSpPr>
        <xdr:cNvPr id="65" name="フローチャート: 判断 64"/>
        <xdr:cNvSpPr/>
      </xdr:nvSpPr>
      <xdr:spPr>
        <a:xfrm>
          <a:off x="2714625" y="637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6350</xdr:rowOff>
    </xdr:from>
    <xdr:to>
      <xdr:col>10</xdr:col>
      <xdr:colOff>165100</xdr:colOff>
      <xdr:row>37</xdr:row>
      <xdr:rowOff>107950</xdr:rowOff>
    </xdr:to>
    <xdr:sp macro="" textlink="">
      <xdr:nvSpPr>
        <xdr:cNvPr id="66" name="フローチャート: 判断 65"/>
        <xdr:cNvSpPr/>
      </xdr:nvSpPr>
      <xdr:spPr>
        <a:xfrm>
          <a:off x="187325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44450</xdr:rowOff>
    </xdr:from>
    <xdr:to>
      <xdr:col>6</xdr:col>
      <xdr:colOff>38100</xdr:colOff>
      <xdr:row>37</xdr:row>
      <xdr:rowOff>146050</xdr:rowOff>
    </xdr:to>
    <xdr:sp macro="" textlink="">
      <xdr:nvSpPr>
        <xdr:cNvPr id="67" name="フローチャート: 判断 66"/>
        <xdr:cNvSpPr/>
      </xdr:nvSpPr>
      <xdr:spPr>
        <a:xfrm>
          <a:off x="1031875" y="638810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2259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43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584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7430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01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111125</xdr:rowOff>
    </xdr:from>
    <xdr:to>
      <xdr:col>24</xdr:col>
      <xdr:colOff>114300</xdr:colOff>
      <xdr:row>38</xdr:row>
      <xdr:rowOff>41275</xdr:rowOff>
    </xdr:to>
    <xdr:sp macro="" textlink="">
      <xdr:nvSpPr>
        <xdr:cNvPr id="73" name="楕円 72"/>
        <xdr:cNvSpPr/>
      </xdr:nvSpPr>
      <xdr:spPr>
        <a:xfrm>
          <a:off x="4356100" y="645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134002</xdr:rowOff>
    </xdr:from>
    <xdr:ext cx="405111" cy="259045"/>
    <xdr:sp macro="" textlink="">
      <xdr:nvSpPr>
        <xdr:cNvPr id="74" name="【道路】&#10;有形固定資産減価償却率該当値テキスト"/>
        <xdr:cNvSpPr txBox="1"/>
      </xdr:nvSpPr>
      <xdr:spPr>
        <a:xfrm>
          <a:off x="4445000" y="630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74930</xdr:rowOff>
    </xdr:from>
    <xdr:to>
      <xdr:col>20</xdr:col>
      <xdr:colOff>38100</xdr:colOff>
      <xdr:row>38</xdr:row>
      <xdr:rowOff>5080</xdr:rowOff>
    </xdr:to>
    <xdr:sp macro="" textlink="">
      <xdr:nvSpPr>
        <xdr:cNvPr id="75" name="楕円 74"/>
        <xdr:cNvSpPr/>
      </xdr:nvSpPr>
      <xdr:spPr>
        <a:xfrm>
          <a:off x="3565525" y="641858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125730</xdr:rowOff>
    </xdr:from>
    <xdr:to>
      <xdr:col>24</xdr:col>
      <xdr:colOff>63500</xdr:colOff>
      <xdr:row>37</xdr:row>
      <xdr:rowOff>161925</xdr:rowOff>
    </xdr:to>
    <xdr:cxnSp macro="">
      <xdr:nvCxnSpPr>
        <xdr:cNvPr id="76" name="直線コネクタ 75"/>
        <xdr:cNvCxnSpPr/>
      </xdr:nvCxnSpPr>
      <xdr:spPr>
        <a:xfrm>
          <a:off x="3616325" y="6469380"/>
          <a:ext cx="790575"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32402</xdr:rowOff>
    </xdr:from>
    <xdr:ext cx="405111" cy="259045"/>
    <xdr:sp macro="" textlink="">
      <xdr:nvSpPr>
        <xdr:cNvPr id="77" name="n_1aveValue【道路】&#10;有形固定資産減価償却率"/>
        <xdr:cNvSpPr txBox="1"/>
      </xdr:nvSpPr>
      <xdr:spPr>
        <a:xfrm>
          <a:off x="341059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149242</xdr:rowOff>
    </xdr:from>
    <xdr:ext cx="405111" cy="259045"/>
    <xdr:sp macro="" textlink="">
      <xdr:nvSpPr>
        <xdr:cNvPr id="78" name="n_2aveValue【道路】&#10;有形固定資産減価償却率"/>
        <xdr:cNvSpPr txBox="1"/>
      </xdr:nvSpPr>
      <xdr:spPr>
        <a:xfrm>
          <a:off x="2572394"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124477</xdr:rowOff>
    </xdr:from>
    <xdr:ext cx="405111" cy="259045"/>
    <xdr:sp macro="" textlink="">
      <xdr:nvSpPr>
        <xdr:cNvPr id="79" name="n_3aveValue【道路】&#10;有形固定資産減価償却率"/>
        <xdr:cNvSpPr txBox="1"/>
      </xdr:nvSpPr>
      <xdr:spPr>
        <a:xfrm>
          <a:off x="1731019"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162577</xdr:rowOff>
    </xdr:from>
    <xdr:ext cx="405111" cy="259045"/>
    <xdr:sp macro="" textlink="">
      <xdr:nvSpPr>
        <xdr:cNvPr id="80" name="n_4aveValue【道路】&#10;有形固定資産減価償却率"/>
        <xdr:cNvSpPr txBox="1"/>
      </xdr:nvSpPr>
      <xdr:spPr>
        <a:xfrm>
          <a:off x="889644"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21607</xdr:rowOff>
    </xdr:from>
    <xdr:ext cx="405111" cy="259045"/>
    <xdr:sp macro="" textlink="">
      <xdr:nvSpPr>
        <xdr:cNvPr id="81" name="n_1mainValue【道路】&#10;有形固定資産減価償却率"/>
        <xdr:cNvSpPr txBox="1"/>
      </xdr:nvSpPr>
      <xdr:spPr>
        <a:xfrm>
          <a:off x="3410594"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xdr:cNvSpPr/>
      </xdr:nvSpPr>
      <xdr:spPr>
        <a:xfrm>
          <a:off x="6280150" y="419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xdr:cNvSpPr/>
      </xdr:nvSpPr>
      <xdr:spPr>
        <a:xfrm>
          <a:off x="6397625"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xdr:cNvSpPr/>
      </xdr:nvSpPr>
      <xdr:spPr>
        <a:xfrm>
          <a:off x="6397625"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xdr:cNvSpPr/>
      </xdr:nvSpPr>
      <xdr:spPr>
        <a:xfrm>
          <a:off x="73660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xdr:cNvSpPr/>
      </xdr:nvSpPr>
      <xdr:spPr>
        <a:xfrm>
          <a:off x="73660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xdr:cNvSpPr/>
      </xdr:nvSpPr>
      <xdr:spPr>
        <a:xfrm>
          <a:off x="845185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xdr:cNvSpPr/>
      </xdr:nvSpPr>
      <xdr:spPr>
        <a:xfrm>
          <a:off x="845185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xdr:cNvSpPr/>
      </xdr:nvSpPr>
      <xdr:spPr>
        <a:xfrm>
          <a:off x="6280150" y="533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0" name="テキスト ボックス 89"/>
        <xdr:cNvSpPr txBox="1"/>
      </xdr:nvSpPr>
      <xdr:spPr>
        <a:xfrm>
          <a:off x="624205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xdr:cNvCxnSpPr/>
      </xdr:nvCxnSpPr>
      <xdr:spPr>
        <a:xfrm>
          <a:off x="6280150" y="7620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2" name="直線コネクタ 91"/>
        <xdr:cNvCxnSpPr/>
      </xdr:nvCxnSpPr>
      <xdr:spPr>
        <a:xfrm>
          <a:off x="6280150" y="71628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3" name="テキスト ボックス 92"/>
        <xdr:cNvSpPr txBox="1"/>
      </xdr:nvSpPr>
      <xdr:spPr>
        <a:xfrm>
          <a:off x="58320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4" name="直線コネクタ 93"/>
        <xdr:cNvCxnSpPr/>
      </xdr:nvCxnSpPr>
      <xdr:spPr>
        <a:xfrm>
          <a:off x="6280150" y="67056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5" name="テキスト ボックス 94"/>
        <xdr:cNvSpPr txBox="1"/>
      </xdr:nvSpPr>
      <xdr:spPr>
        <a:xfrm>
          <a:off x="5777426"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6" name="直線コネクタ 95"/>
        <xdr:cNvCxnSpPr/>
      </xdr:nvCxnSpPr>
      <xdr:spPr>
        <a:xfrm>
          <a:off x="6280150" y="62484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7" name="テキスト ボックス 96"/>
        <xdr:cNvSpPr txBox="1"/>
      </xdr:nvSpPr>
      <xdr:spPr>
        <a:xfrm>
          <a:off x="5777426"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8" name="直線コネクタ 97"/>
        <xdr:cNvCxnSpPr/>
      </xdr:nvCxnSpPr>
      <xdr:spPr>
        <a:xfrm>
          <a:off x="6280150" y="57912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9" name="テキスト ボックス 98"/>
        <xdr:cNvSpPr txBox="1"/>
      </xdr:nvSpPr>
      <xdr:spPr>
        <a:xfrm>
          <a:off x="5777426"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280150" y="5334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1" name="テキスト ボックス 100"/>
        <xdr:cNvSpPr txBox="1"/>
      </xdr:nvSpPr>
      <xdr:spPr>
        <a:xfrm>
          <a:off x="5777426"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xdr:cNvSpPr/>
      </xdr:nvSpPr>
      <xdr:spPr>
        <a:xfrm>
          <a:off x="6280150" y="533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151501</xdr:rowOff>
    </xdr:from>
    <xdr:to>
      <xdr:col>54</xdr:col>
      <xdr:colOff>189865</xdr:colOff>
      <xdr:row>41</xdr:row>
      <xdr:rowOff>121052</xdr:rowOff>
    </xdr:to>
    <xdr:cxnSp macro="">
      <xdr:nvCxnSpPr>
        <xdr:cNvPr id="103" name="直線コネクタ 102"/>
        <xdr:cNvCxnSpPr/>
      </xdr:nvCxnSpPr>
      <xdr:spPr>
        <a:xfrm flipV="1">
          <a:off x="9952990" y="5809351"/>
          <a:ext cx="0" cy="1341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124879</xdr:rowOff>
    </xdr:from>
    <xdr:ext cx="469744" cy="259045"/>
    <xdr:sp macro="" textlink="">
      <xdr:nvSpPr>
        <xdr:cNvPr id="104" name="【道路】&#10;一人当たり延長最小値テキスト"/>
        <xdr:cNvSpPr txBox="1"/>
      </xdr:nvSpPr>
      <xdr:spPr>
        <a:xfrm>
          <a:off x="9991725" y="7154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121052</xdr:rowOff>
    </xdr:from>
    <xdr:to>
      <xdr:col>55</xdr:col>
      <xdr:colOff>88900</xdr:colOff>
      <xdr:row>41</xdr:row>
      <xdr:rowOff>121052</xdr:rowOff>
    </xdr:to>
    <xdr:cxnSp macro="">
      <xdr:nvCxnSpPr>
        <xdr:cNvPr id="105" name="直線コネクタ 104"/>
        <xdr:cNvCxnSpPr/>
      </xdr:nvCxnSpPr>
      <xdr:spPr>
        <a:xfrm>
          <a:off x="9874250" y="7150502"/>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98178</xdr:rowOff>
    </xdr:from>
    <xdr:ext cx="534377" cy="259045"/>
    <xdr:sp macro="" textlink="">
      <xdr:nvSpPr>
        <xdr:cNvPr id="106" name="【道路】&#10;一人当たり延長最大値テキスト"/>
        <xdr:cNvSpPr txBox="1"/>
      </xdr:nvSpPr>
      <xdr:spPr>
        <a:xfrm>
          <a:off x="9991725" y="558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151501</xdr:rowOff>
    </xdr:from>
    <xdr:to>
      <xdr:col>55</xdr:col>
      <xdr:colOff>88900</xdr:colOff>
      <xdr:row>33</xdr:row>
      <xdr:rowOff>151501</xdr:rowOff>
    </xdr:to>
    <xdr:cxnSp macro="">
      <xdr:nvCxnSpPr>
        <xdr:cNvPr id="107" name="直線コネクタ 106"/>
        <xdr:cNvCxnSpPr/>
      </xdr:nvCxnSpPr>
      <xdr:spPr>
        <a:xfrm>
          <a:off x="9874250" y="5809351"/>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84843</xdr:rowOff>
    </xdr:from>
    <xdr:ext cx="469744" cy="259045"/>
    <xdr:sp macro="" textlink="">
      <xdr:nvSpPr>
        <xdr:cNvPr id="108" name="【道路】&#10;一人当たり延長平均値テキスト"/>
        <xdr:cNvSpPr txBox="1"/>
      </xdr:nvSpPr>
      <xdr:spPr>
        <a:xfrm>
          <a:off x="9991725" y="6942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106416</xdr:rowOff>
    </xdr:from>
    <xdr:to>
      <xdr:col>55</xdr:col>
      <xdr:colOff>50800</xdr:colOff>
      <xdr:row>41</xdr:row>
      <xdr:rowOff>36566</xdr:rowOff>
    </xdr:to>
    <xdr:sp macro="" textlink="">
      <xdr:nvSpPr>
        <xdr:cNvPr id="109" name="フローチャート: 判断 108"/>
        <xdr:cNvSpPr/>
      </xdr:nvSpPr>
      <xdr:spPr>
        <a:xfrm>
          <a:off x="9912350" y="6964416"/>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108724</xdr:rowOff>
    </xdr:from>
    <xdr:to>
      <xdr:col>50</xdr:col>
      <xdr:colOff>165100</xdr:colOff>
      <xdr:row>41</xdr:row>
      <xdr:rowOff>38874</xdr:rowOff>
    </xdr:to>
    <xdr:sp macro="" textlink="">
      <xdr:nvSpPr>
        <xdr:cNvPr id="110" name="フローチャート: 判断 109"/>
        <xdr:cNvSpPr/>
      </xdr:nvSpPr>
      <xdr:spPr>
        <a:xfrm>
          <a:off x="9112250" y="696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157576</xdr:rowOff>
    </xdr:from>
    <xdr:to>
      <xdr:col>46</xdr:col>
      <xdr:colOff>38100</xdr:colOff>
      <xdr:row>41</xdr:row>
      <xdr:rowOff>87726</xdr:rowOff>
    </xdr:to>
    <xdr:sp macro="" textlink="">
      <xdr:nvSpPr>
        <xdr:cNvPr id="111" name="フローチャート: 判断 110"/>
        <xdr:cNvSpPr/>
      </xdr:nvSpPr>
      <xdr:spPr>
        <a:xfrm>
          <a:off x="8270875" y="7015576"/>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145621</xdr:rowOff>
    </xdr:from>
    <xdr:to>
      <xdr:col>41</xdr:col>
      <xdr:colOff>101600</xdr:colOff>
      <xdr:row>41</xdr:row>
      <xdr:rowOff>75771</xdr:rowOff>
    </xdr:to>
    <xdr:sp macro="" textlink="">
      <xdr:nvSpPr>
        <xdr:cNvPr id="112" name="フローチャート: 判断 111"/>
        <xdr:cNvSpPr/>
      </xdr:nvSpPr>
      <xdr:spPr>
        <a:xfrm>
          <a:off x="7419975" y="7003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170012</xdr:rowOff>
    </xdr:from>
    <xdr:to>
      <xdr:col>36</xdr:col>
      <xdr:colOff>165100</xdr:colOff>
      <xdr:row>41</xdr:row>
      <xdr:rowOff>100162</xdr:rowOff>
    </xdr:to>
    <xdr:sp macro="" textlink="">
      <xdr:nvSpPr>
        <xdr:cNvPr id="113" name="フローチャート: 判断 112"/>
        <xdr:cNvSpPr/>
      </xdr:nvSpPr>
      <xdr:spPr>
        <a:xfrm>
          <a:off x="6578600" y="7028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4" name="テキスト ボックス 113"/>
        <xdr:cNvSpPr txBox="1"/>
      </xdr:nvSpPr>
      <xdr:spPr>
        <a:xfrm>
          <a:off x="97726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5" name="テキスト ボックス 114"/>
        <xdr:cNvSpPr txBox="1"/>
      </xdr:nvSpPr>
      <xdr:spPr>
        <a:xfrm>
          <a:off x="89820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6" name="テキスト ボックス 115"/>
        <xdr:cNvSpPr txBox="1"/>
      </xdr:nvSpPr>
      <xdr:spPr>
        <a:xfrm>
          <a:off x="8140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7" name="テキスト ボックス 116"/>
        <xdr:cNvSpPr txBox="1"/>
      </xdr:nvSpPr>
      <xdr:spPr>
        <a:xfrm>
          <a:off x="728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8" name="テキスト ボックス 117"/>
        <xdr:cNvSpPr txBox="1"/>
      </xdr:nvSpPr>
      <xdr:spPr>
        <a:xfrm>
          <a:off x="64484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100701</xdr:rowOff>
    </xdr:from>
    <xdr:to>
      <xdr:col>55</xdr:col>
      <xdr:colOff>50800</xdr:colOff>
      <xdr:row>34</xdr:row>
      <xdr:rowOff>30851</xdr:rowOff>
    </xdr:to>
    <xdr:sp macro="" textlink="">
      <xdr:nvSpPr>
        <xdr:cNvPr id="119" name="楕円 118"/>
        <xdr:cNvSpPr/>
      </xdr:nvSpPr>
      <xdr:spPr>
        <a:xfrm>
          <a:off x="9912350" y="5758551"/>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53728</xdr:rowOff>
    </xdr:from>
    <xdr:ext cx="534377" cy="259045"/>
    <xdr:sp macro="" textlink="">
      <xdr:nvSpPr>
        <xdr:cNvPr id="120" name="【道路】&#10;一人当たり延長該当値テキスト"/>
        <xdr:cNvSpPr txBox="1"/>
      </xdr:nvSpPr>
      <xdr:spPr>
        <a:xfrm>
          <a:off x="9991725" y="5711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111239</xdr:rowOff>
    </xdr:from>
    <xdr:to>
      <xdr:col>50</xdr:col>
      <xdr:colOff>165100</xdr:colOff>
      <xdr:row>34</xdr:row>
      <xdr:rowOff>41389</xdr:rowOff>
    </xdr:to>
    <xdr:sp macro="" textlink="">
      <xdr:nvSpPr>
        <xdr:cNvPr id="121" name="楕円 120"/>
        <xdr:cNvSpPr/>
      </xdr:nvSpPr>
      <xdr:spPr>
        <a:xfrm>
          <a:off x="9112250" y="576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33</xdr:row>
      <xdr:rowOff>151501</xdr:rowOff>
    </xdr:from>
    <xdr:to>
      <xdr:col>55</xdr:col>
      <xdr:colOff>0</xdr:colOff>
      <xdr:row>33</xdr:row>
      <xdr:rowOff>162039</xdr:rowOff>
    </xdr:to>
    <xdr:cxnSp macro="">
      <xdr:nvCxnSpPr>
        <xdr:cNvPr id="122" name="直線コネクタ 121"/>
        <xdr:cNvCxnSpPr/>
      </xdr:nvCxnSpPr>
      <xdr:spPr>
        <a:xfrm flipV="1">
          <a:off x="9163050" y="5809351"/>
          <a:ext cx="790575" cy="10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30001</xdr:rowOff>
    </xdr:from>
    <xdr:ext cx="469744" cy="259045"/>
    <xdr:sp macro="" textlink="">
      <xdr:nvSpPr>
        <xdr:cNvPr id="123" name="n_1aveValue【道路】&#10;一人当たり延長"/>
        <xdr:cNvSpPr txBox="1"/>
      </xdr:nvSpPr>
      <xdr:spPr>
        <a:xfrm>
          <a:off x="8925002" y="7059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104253</xdr:rowOff>
    </xdr:from>
    <xdr:ext cx="469744" cy="259045"/>
    <xdr:sp macro="" textlink="">
      <xdr:nvSpPr>
        <xdr:cNvPr id="124" name="n_2aveValue【道路】&#10;一人当たり延長"/>
        <xdr:cNvSpPr txBox="1"/>
      </xdr:nvSpPr>
      <xdr:spPr>
        <a:xfrm>
          <a:off x="8096327" y="6790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92298</xdr:rowOff>
    </xdr:from>
    <xdr:ext cx="469744" cy="259045"/>
    <xdr:sp macro="" textlink="">
      <xdr:nvSpPr>
        <xdr:cNvPr id="125" name="n_3aveValue【道路】&#10;一人当たり延長"/>
        <xdr:cNvSpPr txBox="1"/>
      </xdr:nvSpPr>
      <xdr:spPr>
        <a:xfrm>
          <a:off x="7245427" y="6778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116689</xdr:rowOff>
    </xdr:from>
    <xdr:ext cx="469744" cy="259045"/>
    <xdr:sp macro="" textlink="">
      <xdr:nvSpPr>
        <xdr:cNvPr id="126" name="n_4aveValue【道路】&#10;一人当たり延長"/>
        <xdr:cNvSpPr txBox="1"/>
      </xdr:nvSpPr>
      <xdr:spPr>
        <a:xfrm>
          <a:off x="6404052" y="6803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32</xdr:row>
      <xdr:rowOff>57916</xdr:rowOff>
    </xdr:from>
    <xdr:ext cx="534377" cy="259045"/>
    <xdr:sp macro="" textlink="">
      <xdr:nvSpPr>
        <xdr:cNvPr id="127" name="n_1mainValue【道路】&#10;一人当たり延長"/>
        <xdr:cNvSpPr txBox="1"/>
      </xdr:nvSpPr>
      <xdr:spPr>
        <a:xfrm>
          <a:off x="8892686" y="5544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8" name="正方形/長方形 127"/>
        <xdr:cNvSpPr/>
      </xdr:nvSpPr>
      <xdr:spPr>
        <a:xfrm>
          <a:off x="723900" y="800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9" name="正方形/長方形 128"/>
        <xdr:cNvSpPr/>
      </xdr:nvSpPr>
      <xdr:spPr>
        <a:xfrm>
          <a:off x="8509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0" name="正方形/長方形 129"/>
        <xdr:cNvSpPr/>
      </xdr:nvSpPr>
      <xdr:spPr>
        <a:xfrm>
          <a:off x="8509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1" name="正方形/長方形 130"/>
        <xdr:cNvSpPr/>
      </xdr:nvSpPr>
      <xdr:spPr>
        <a:xfrm>
          <a:off x="180975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2" name="正方形/長方形 131"/>
        <xdr:cNvSpPr/>
      </xdr:nvSpPr>
      <xdr:spPr>
        <a:xfrm>
          <a:off x="180975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3" name="正方形/長方形 132"/>
        <xdr:cNvSpPr/>
      </xdr:nvSpPr>
      <xdr:spPr>
        <a:xfrm>
          <a:off x="28956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4" name="正方形/長方形 133"/>
        <xdr:cNvSpPr/>
      </xdr:nvSpPr>
      <xdr:spPr>
        <a:xfrm>
          <a:off x="28956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5" name="正方形/長方形 134"/>
        <xdr:cNvSpPr/>
      </xdr:nvSpPr>
      <xdr:spPr>
        <a:xfrm>
          <a:off x="723900" y="914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6" name="テキスト ボックス 135"/>
        <xdr:cNvSpPr txBox="1"/>
      </xdr:nvSpPr>
      <xdr:spPr>
        <a:xfrm>
          <a:off x="6953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7" name="直線コネクタ 136"/>
        <xdr:cNvCxnSpPr/>
      </xdr:nvCxnSpPr>
      <xdr:spPr>
        <a:xfrm>
          <a:off x="723900" y="1143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38" name="テキスト ボックス 137"/>
        <xdr:cNvSpPr txBox="1"/>
      </xdr:nvSpPr>
      <xdr:spPr>
        <a:xfrm>
          <a:off x="28529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39" name="直線コネクタ 138"/>
        <xdr:cNvCxnSpPr/>
      </xdr:nvCxnSpPr>
      <xdr:spPr>
        <a:xfrm>
          <a:off x="723900" y="11103428"/>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40" name="テキスト ボックス 139"/>
        <xdr:cNvSpPr txBox="1"/>
      </xdr:nvSpPr>
      <xdr:spPr>
        <a:xfrm>
          <a:off x="285296"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1" name="直線コネクタ 140"/>
        <xdr:cNvCxnSpPr/>
      </xdr:nvCxnSpPr>
      <xdr:spPr>
        <a:xfrm>
          <a:off x="723900" y="10776857"/>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2" name="テキスト ボックス 141"/>
        <xdr:cNvSpPr txBox="1"/>
      </xdr:nvSpPr>
      <xdr:spPr>
        <a:xfrm>
          <a:off x="349416"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3" name="直線コネクタ 142"/>
        <xdr:cNvCxnSpPr/>
      </xdr:nvCxnSpPr>
      <xdr:spPr>
        <a:xfrm>
          <a:off x="723900" y="1045028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4" name="テキスト ボックス 143"/>
        <xdr:cNvSpPr txBox="1"/>
      </xdr:nvSpPr>
      <xdr:spPr>
        <a:xfrm>
          <a:off x="349416"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5" name="直線コネクタ 144"/>
        <xdr:cNvCxnSpPr/>
      </xdr:nvCxnSpPr>
      <xdr:spPr>
        <a:xfrm>
          <a:off x="723900" y="1012371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6" name="テキスト ボックス 145"/>
        <xdr:cNvSpPr txBox="1"/>
      </xdr:nvSpPr>
      <xdr:spPr>
        <a:xfrm>
          <a:off x="349416"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7" name="直線コネクタ 146"/>
        <xdr:cNvCxnSpPr/>
      </xdr:nvCxnSpPr>
      <xdr:spPr>
        <a:xfrm>
          <a:off x="723900" y="9797143"/>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8" name="テキスト ボックス 147"/>
        <xdr:cNvSpPr txBox="1"/>
      </xdr:nvSpPr>
      <xdr:spPr>
        <a:xfrm>
          <a:off x="349416"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9" name="直線コネクタ 148"/>
        <xdr:cNvCxnSpPr/>
      </xdr:nvCxnSpPr>
      <xdr:spPr>
        <a:xfrm>
          <a:off x="723900" y="9470572"/>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50" name="テキスト ボックス 149"/>
        <xdr:cNvSpPr txBox="1"/>
      </xdr:nvSpPr>
      <xdr:spPr>
        <a:xfrm>
          <a:off x="40401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1" name="直線コネクタ 150"/>
        <xdr:cNvCxnSpPr/>
      </xdr:nvCxnSpPr>
      <xdr:spPr>
        <a:xfrm>
          <a:off x="723900" y="914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橋りょう・トンネル】&#10;有形固定資産減価償却率グラフ枠"/>
        <xdr:cNvSpPr/>
      </xdr:nvSpPr>
      <xdr:spPr>
        <a:xfrm>
          <a:off x="723900" y="914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66947</xdr:rowOff>
    </xdr:from>
    <xdr:to>
      <xdr:col>24</xdr:col>
      <xdr:colOff>62865</xdr:colOff>
      <xdr:row>63</xdr:row>
      <xdr:rowOff>70213</xdr:rowOff>
    </xdr:to>
    <xdr:cxnSp macro="">
      <xdr:nvCxnSpPr>
        <xdr:cNvPr id="153" name="直線コネクタ 152"/>
        <xdr:cNvCxnSpPr/>
      </xdr:nvCxnSpPr>
      <xdr:spPr>
        <a:xfrm flipV="1">
          <a:off x="4406265" y="9668147"/>
          <a:ext cx="0" cy="1203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74040</xdr:rowOff>
    </xdr:from>
    <xdr:ext cx="405111" cy="259045"/>
    <xdr:sp macro="" textlink="">
      <xdr:nvSpPr>
        <xdr:cNvPr id="154" name="【橋りょう・トンネル】&#10;有形固定資産減価償却率最小値テキスト"/>
        <xdr:cNvSpPr txBox="1"/>
      </xdr:nvSpPr>
      <xdr:spPr>
        <a:xfrm>
          <a:off x="4445000" y="1087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70213</xdr:rowOff>
    </xdr:from>
    <xdr:to>
      <xdr:col>24</xdr:col>
      <xdr:colOff>152400</xdr:colOff>
      <xdr:row>63</xdr:row>
      <xdr:rowOff>70213</xdr:rowOff>
    </xdr:to>
    <xdr:cxnSp macro="">
      <xdr:nvCxnSpPr>
        <xdr:cNvPr id="155" name="直線コネクタ 154"/>
        <xdr:cNvCxnSpPr/>
      </xdr:nvCxnSpPr>
      <xdr:spPr>
        <a:xfrm>
          <a:off x="4327525" y="10871563"/>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13624</xdr:rowOff>
    </xdr:from>
    <xdr:ext cx="405111" cy="259045"/>
    <xdr:sp macro="" textlink="">
      <xdr:nvSpPr>
        <xdr:cNvPr id="156" name="【橋りょう・トンネル】&#10;有形固定資産減価償却率最大値テキスト"/>
        <xdr:cNvSpPr txBox="1"/>
      </xdr:nvSpPr>
      <xdr:spPr>
        <a:xfrm>
          <a:off x="4445000" y="9443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66947</xdr:rowOff>
    </xdr:from>
    <xdr:to>
      <xdr:col>24</xdr:col>
      <xdr:colOff>152400</xdr:colOff>
      <xdr:row>56</xdr:row>
      <xdr:rowOff>66947</xdr:rowOff>
    </xdr:to>
    <xdr:cxnSp macro="">
      <xdr:nvCxnSpPr>
        <xdr:cNvPr id="157" name="直線コネクタ 156"/>
        <xdr:cNvCxnSpPr/>
      </xdr:nvCxnSpPr>
      <xdr:spPr>
        <a:xfrm>
          <a:off x="4327525" y="9668147"/>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69686</xdr:rowOff>
    </xdr:from>
    <xdr:ext cx="405111" cy="259045"/>
    <xdr:sp macro="" textlink="">
      <xdr:nvSpPr>
        <xdr:cNvPr id="158" name="【橋りょう・トンネル】&#10;有形固定資産減価償却率平均値テキスト"/>
        <xdr:cNvSpPr txBox="1"/>
      </xdr:nvSpPr>
      <xdr:spPr>
        <a:xfrm>
          <a:off x="4445000" y="103566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91259</xdr:rowOff>
    </xdr:from>
    <xdr:to>
      <xdr:col>24</xdr:col>
      <xdr:colOff>114300</xdr:colOff>
      <xdr:row>61</xdr:row>
      <xdr:rowOff>21409</xdr:rowOff>
    </xdr:to>
    <xdr:sp macro="" textlink="">
      <xdr:nvSpPr>
        <xdr:cNvPr id="159" name="フローチャート: 判断 158"/>
        <xdr:cNvSpPr/>
      </xdr:nvSpPr>
      <xdr:spPr>
        <a:xfrm>
          <a:off x="43561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84727</xdr:rowOff>
    </xdr:from>
    <xdr:to>
      <xdr:col>20</xdr:col>
      <xdr:colOff>38100</xdr:colOff>
      <xdr:row>61</xdr:row>
      <xdr:rowOff>14877</xdr:rowOff>
    </xdr:to>
    <xdr:sp macro="" textlink="">
      <xdr:nvSpPr>
        <xdr:cNvPr id="160" name="フローチャート: 判断 159"/>
        <xdr:cNvSpPr/>
      </xdr:nvSpPr>
      <xdr:spPr>
        <a:xfrm>
          <a:off x="3565525" y="10371727"/>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68399</xdr:rowOff>
    </xdr:from>
    <xdr:to>
      <xdr:col>15</xdr:col>
      <xdr:colOff>101600</xdr:colOff>
      <xdr:row>60</xdr:row>
      <xdr:rowOff>169999</xdr:rowOff>
    </xdr:to>
    <xdr:sp macro="" textlink="">
      <xdr:nvSpPr>
        <xdr:cNvPr id="161" name="フローチャート: 判断 160"/>
        <xdr:cNvSpPr/>
      </xdr:nvSpPr>
      <xdr:spPr>
        <a:xfrm>
          <a:off x="2714625" y="1035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27577</xdr:rowOff>
    </xdr:from>
    <xdr:to>
      <xdr:col>10</xdr:col>
      <xdr:colOff>165100</xdr:colOff>
      <xdr:row>59</xdr:row>
      <xdr:rowOff>129177</xdr:rowOff>
    </xdr:to>
    <xdr:sp macro="" textlink="">
      <xdr:nvSpPr>
        <xdr:cNvPr id="162" name="フローチャート: 判断 161"/>
        <xdr:cNvSpPr/>
      </xdr:nvSpPr>
      <xdr:spPr>
        <a:xfrm>
          <a:off x="1873250" y="1014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19413</xdr:rowOff>
    </xdr:from>
    <xdr:to>
      <xdr:col>6</xdr:col>
      <xdr:colOff>38100</xdr:colOff>
      <xdr:row>60</xdr:row>
      <xdr:rowOff>121013</xdr:rowOff>
    </xdr:to>
    <xdr:sp macro="" textlink="">
      <xdr:nvSpPr>
        <xdr:cNvPr id="163" name="フローチャート: 判断 162"/>
        <xdr:cNvSpPr/>
      </xdr:nvSpPr>
      <xdr:spPr>
        <a:xfrm>
          <a:off x="1031875" y="10306413"/>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4" name="テキスト ボックス 163"/>
        <xdr:cNvSpPr txBox="1"/>
      </xdr:nvSpPr>
      <xdr:spPr>
        <a:xfrm>
          <a:off x="42259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5" name="テキスト ボックス 164"/>
        <xdr:cNvSpPr txBox="1"/>
      </xdr:nvSpPr>
      <xdr:spPr>
        <a:xfrm>
          <a:off x="343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6" name="テキスト ボックス 165"/>
        <xdr:cNvSpPr txBox="1"/>
      </xdr:nvSpPr>
      <xdr:spPr>
        <a:xfrm>
          <a:off x="2584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7" name="テキスト ボックス 166"/>
        <xdr:cNvSpPr txBox="1"/>
      </xdr:nvSpPr>
      <xdr:spPr>
        <a:xfrm>
          <a:off x="17430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8" name="テキスト ボックス 167"/>
        <xdr:cNvSpPr txBox="1"/>
      </xdr:nvSpPr>
      <xdr:spPr>
        <a:xfrm>
          <a:off x="901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79828</xdr:rowOff>
    </xdr:from>
    <xdr:to>
      <xdr:col>24</xdr:col>
      <xdr:colOff>114300</xdr:colOff>
      <xdr:row>61</xdr:row>
      <xdr:rowOff>9978</xdr:rowOff>
    </xdr:to>
    <xdr:sp macro="" textlink="">
      <xdr:nvSpPr>
        <xdr:cNvPr id="169" name="楕円 168"/>
        <xdr:cNvSpPr/>
      </xdr:nvSpPr>
      <xdr:spPr>
        <a:xfrm>
          <a:off x="4356100" y="103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102705</xdr:rowOff>
    </xdr:from>
    <xdr:ext cx="405111" cy="259045"/>
    <xdr:sp macro="" textlink="">
      <xdr:nvSpPr>
        <xdr:cNvPr id="170" name="【橋りょう・トンネル】&#10;有形固定資産減価償却率該当値テキスト"/>
        <xdr:cNvSpPr txBox="1"/>
      </xdr:nvSpPr>
      <xdr:spPr>
        <a:xfrm>
          <a:off x="4445000" y="10218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52070</xdr:rowOff>
    </xdr:from>
    <xdr:to>
      <xdr:col>20</xdr:col>
      <xdr:colOff>38100</xdr:colOff>
      <xdr:row>60</xdr:row>
      <xdr:rowOff>153670</xdr:rowOff>
    </xdr:to>
    <xdr:sp macro="" textlink="">
      <xdr:nvSpPr>
        <xdr:cNvPr id="171" name="楕円 170"/>
        <xdr:cNvSpPr/>
      </xdr:nvSpPr>
      <xdr:spPr>
        <a:xfrm>
          <a:off x="3565525" y="1033907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102870</xdr:rowOff>
    </xdr:from>
    <xdr:to>
      <xdr:col>24</xdr:col>
      <xdr:colOff>63500</xdr:colOff>
      <xdr:row>60</xdr:row>
      <xdr:rowOff>130628</xdr:rowOff>
    </xdr:to>
    <xdr:cxnSp macro="">
      <xdr:nvCxnSpPr>
        <xdr:cNvPr id="172" name="直線コネクタ 171"/>
        <xdr:cNvCxnSpPr/>
      </xdr:nvCxnSpPr>
      <xdr:spPr>
        <a:xfrm>
          <a:off x="3616325" y="10389870"/>
          <a:ext cx="790575"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6004</xdr:rowOff>
    </xdr:from>
    <xdr:ext cx="405111" cy="259045"/>
    <xdr:sp macro="" textlink="">
      <xdr:nvSpPr>
        <xdr:cNvPr id="173" name="n_1aveValue【橋りょう・トンネル】&#10;有形固定資産減価償却率"/>
        <xdr:cNvSpPr txBox="1"/>
      </xdr:nvSpPr>
      <xdr:spPr>
        <a:xfrm>
          <a:off x="3410594" y="1046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15076</xdr:rowOff>
    </xdr:from>
    <xdr:ext cx="405111" cy="259045"/>
    <xdr:sp macro="" textlink="">
      <xdr:nvSpPr>
        <xdr:cNvPr id="174" name="n_2aveValue【橋りょう・トンネル】&#10;有形固定資産減価償却率"/>
        <xdr:cNvSpPr txBox="1"/>
      </xdr:nvSpPr>
      <xdr:spPr>
        <a:xfrm>
          <a:off x="2572394" y="1013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145704</xdr:rowOff>
    </xdr:from>
    <xdr:ext cx="405111" cy="259045"/>
    <xdr:sp macro="" textlink="">
      <xdr:nvSpPr>
        <xdr:cNvPr id="175" name="n_3aveValue【橋りょう・トンネル】&#10;有形固定資産減価償却率"/>
        <xdr:cNvSpPr txBox="1"/>
      </xdr:nvSpPr>
      <xdr:spPr>
        <a:xfrm>
          <a:off x="1731019" y="991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137540</xdr:rowOff>
    </xdr:from>
    <xdr:ext cx="405111" cy="259045"/>
    <xdr:sp macro="" textlink="">
      <xdr:nvSpPr>
        <xdr:cNvPr id="176" name="n_4aveValue【橋りょう・トンネル】&#10;有形固定資産減価償却率"/>
        <xdr:cNvSpPr txBox="1"/>
      </xdr:nvSpPr>
      <xdr:spPr>
        <a:xfrm>
          <a:off x="889644" y="1008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170197</xdr:rowOff>
    </xdr:from>
    <xdr:ext cx="405111" cy="259045"/>
    <xdr:sp macro="" textlink="">
      <xdr:nvSpPr>
        <xdr:cNvPr id="177" name="n_1mainValue【橋りょう・トンネル】&#10;有形固定資産減価償却率"/>
        <xdr:cNvSpPr txBox="1"/>
      </xdr:nvSpPr>
      <xdr:spPr>
        <a:xfrm>
          <a:off x="341059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8" name="正方形/長方形 177"/>
        <xdr:cNvSpPr/>
      </xdr:nvSpPr>
      <xdr:spPr>
        <a:xfrm>
          <a:off x="6280150" y="800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9" name="正方形/長方形 178"/>
        <xdr:cNvSpPr/>
      </xdr:nvSpPr>
      <xdr:spPr>
        <a:xfrm>
          <a:off x="6397625"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0" name="正方形/長方形 179"/>
        <xdr:cNvSpPr/>
      </xdr:nvSpPr>
      <xdr:spPr>
        <a:xfrm>
          <a:off x="6397625"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1" name="正方形/長方形 180"/>
        <xdr:cNvSpPr/>
      </xdr:nvSpPr>
      <xdr:spPr>
        <a:xfrm>
          <a:off x="73660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2" name="正方形/長方形 181"/>
        <xdr:cNvSpPr/>
      </xdr:nvSpPr>
      <xdr:spPr>
        <a:xfrm>
          <a:off x="73660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3" name="正方形/長方形 182"/>
        <xdr:cNvSpPr/>
      </xdr:nvSpPr>
      <xdr:spPr>
        <a:xfrm>
          <a:off x="845185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4" name="正方形/長方形 183"/>
        <xdr:cNvSpPr/>
      </xdr:nvSpPr>
      <xdr:spPr>
        <a:xfrm>
          <a:off x="845185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5" name="正方形/長方形 184"/>
        <xdr:cNvSpPr/>
      </xdr:nvSpPr>
      <xdr:spPr>
        <a:xfrm>
          <a:off x="6280150" y="914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6" name="テキスト ボックス 185"/>
        <xdr:cNvSpPr txBox="1"/>
      </xdr:nvSpPr>
      <xdr:spPr>
        <a:xfrm>
          <a:off x="62420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7" name="直線コネクタ 186"/>
        <xdr:cNvCxnSpPr/>
      </xdr:nvCxnSpPr>
      <xdr:spPr>
        <a:xfrm>
          <a:off x="6280150" y="11430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8" name="直線コネクタ 187"/>
        <xdr:cNvCxnSpPr/>
      </xdr:nvCxnSpPr>
      <xdr:spPr>
        <a:xfrm>
          <a:off x="6280150" y="11049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9" name="テキスト ボックス 188"/>
        <xdr:cNvSpPr txBox="1"/>
      </xdr:nvSpPr>
      <xdr:spPr>
        <a:xfrm>
          <a:off x="6040889"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0" name="直線コネクタ 189"/>
        <xdr:cNvCxnSpPr/>
      </xdr:nvCxnSpPr>
      <xdr:spPr>
        <a:xfrm>
          <a:off x="6280150" y="10668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91" name="テキスト ボックス 190"/>
        <xdr:cNvSpPr txBox="1"/>
      </xdr:nvSpPr>
      <xdr:spPr>
        <a:xfrm>
          <a:off x="5713306"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2" name="直線コネクタ 191"/>
        <xdr:cNvCxnSpPr/>
      </xdr:nvCxnSpPr>
      <xdr:spPr>
        <a:xfrm>
          <a:off x="6280150" y="10287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93" name="テキスト ボックス 192"/>
        <xdr:cNvSpPr txBox="1"/>
      </xdr:nvSpPr>
      <xdr:spPr>
        <a:xfrm>
          <a:off x="5713306"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4" name="直線コネクタ 193"/>
        <xdr:cNvCxnSpPr/>
      </xdr:nvCxnSpPr>
      <xdr:spPr>
        <a:xfrm>
          <a:off x="6280150" y="9906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95" name="テキスト ボックス 194"/>
        <xdr:cNvSpPr txBox="1"/>
      </xdr:nvSpPr>
      <xdr:spPr>
        <a:xfrm>
          <a:off x="5713306"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6" name="直線コネクタ 195"/>
        <xdr:cNvCxnSpPr/>
      </xdr:nvCxnSpPr>
      <xdr:spPr>
        <a:xfrm>
          <a:off x="6280150" y="9525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97" name="テキスト ボックス 196"/>
        <xdr:cNvSpPr txBox="1"/>
      </xdr:nvSpPr>
      <xdr:spPr>
        <a:xfrm>
          <a:off x="5713306"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8" name="直線コネクタ 197"/>
        <xdr:cNvCxnSpPr/>
      </xdr:nvCxnSpPr>
      <xdr:spPr>
        <a:xfrm>
          <a:off x="6280150" y="9144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99" name="テキスト ボックス 198"/>
        <xdr:cNvSpPr txBox="1"/>
      </xdr:nvSpPr>
      <xdr:spPr>
        <a:xfrm>
          <a:off x="5713306"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0" name="【橋りょう・トンネル】&#10;一人当たり有形固定資産（償却資産）額グラフ枠"/>
        <xdr:cNvSpPr/>
      </xdr:nvSpPr>
      <xdr:spPr>
        <a:xfrm>
          <a:off x="6280150" y="914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29086</xdr:rowOff>
    </xdr:from>
    <xdr:to>
      <xdr:col>54</xdr:col>
      <xdr:colOff>189865</xdr:colOff>
      <xdr:row>64</xdr:row>
      <xdr:rowOff>72371</xdr:rowOff>
    </xdr:to>
    <xdr:cxnSp macro="">
      <xdr:nvCxnSpPr>
        <xdr:cNvPr id="201" name="直線コネクタ 200"/>
        <xdr:cNvCxnSpPr/>
      </xdr:nvCxnSpPr>
      <xdr:spPr>
        <a:xfrm flipV="1">
          <a:off x="9952990" y="9630286"/>
          <a:ext cx="0" cy="141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76198</xdr:rowOff>
    </xdr:from>
    <xdr:ext cx="469744" cy="259045"/>
    <xdr:sp macro="" textlink="">
      <xdr:nvSpPr>
        <xdr:cNvPr id="202" name="【橋りょう・トンネル】&#10;一人当たり有形固定資産（償却資産）額最小値テキスト"/>
        <xdr:cNvSpPr txBox="1"/>
      </xdr:nvSpPr>
      <xdr:spPr>
        <a:xfrm>
          <a:off x="9991725" y="11048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72371</xdr:rowOff>
    </xdr:from>
    <xdr:to>
      <xdr:col>55</xdr:col>
      <xdr:colOff>88900</xdr:colOff>
      <xdr:row>64</xdr:row>
      <xdr:rowOff>72371</xdr:rowOff>
    </xdr:to>
    <xdr:cxnSp macro="">
      <xdr:nvCxnSpPr>
        <xdr:cNvPr id="203" name="直線コネクタ 202"/>
        <xdr:cNvCxnSpPr/>
      </xdr:nvCxnSpPr>
      <xdr:spPr>
        <a:xfrm>
          <a:off x="9874250" y="11045171"/>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147213</xdr:rowOff>
    </xdr:from>
    <xdr:ext cx="599010" cy="259045"/>
    <xdr:sp macro="" textlink="">
      <xdr:nvSpPr>
        <xdr:cNvPr id="204" name="【橋りょう・トンネル】&#10;一人当たり有形固定資産（償却資産）額最大値テキスト"/>
        <xdr:cNvSpPr txBox="1"/>
      </xdr:nvSpPr>
      <xdr:spPr>
        <a:xfrm>
          <a:off x="9991725" y="9405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29086</xdr:rowOff>
    </xdr:from>
    <xdr:to>
      <xdr:col>55</xdr:col>
      <xdr:colOff>88900</xdr:colOff>
      <xdr:row>56</xdr:row>
      <xdr:rowOff>29086</xdr:rowOff>
    </xdr:to>
    <xdr:cxnSp macro="">
      <xdr:nvCxnSpPr>
        <xdr:cNvPr id="205" name="直線コネクタ 204"/>
        <xdr:cNvCxnSpPr/>
      </xdr:nvCxnSpPr>
      <xdr:spPr>
        <a:xfrm>
          <a:off x="9874250" y="9630286"/>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144934</xdr:rowOff>
    </xdr:from>
    <xdr:ext cx="534377" cy="259045"/>
    <xdr:sp macro="" textlink="">
      <xdr:nvSpPr>
        <xdr:cNvPr id="206" name="【橋りょう・トンネル】&#10;一人当たり有形固定資産（償却資産）額平均値テキスト"/>
        <xdr:cNvSpPr txBox="1"/>
      </xdr:nvSpPr>
      <xdr:spPr>
        <a:xfrm>
          <a:off x="9991725" y="106033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166507</xdr:rowOff>
    </xdr:from>
    <xdr:to>
      <xdr:col>55</xdr:col>
      <xdr:colOff>50800</xdr:colOff>
      <xdr:row>62</xdr:row>
      <xdr:rowOff>96657</xdr:rowOff>
    </xdr:to>
    <xdr:sp macro="" textlink="">
      <xdr:nvSpPr>
        <xdr:cNvPr id="207" name="フローチャート: 判断 206"/>
        <xdr:cNvSpPr/>
      </xdr:nvSpPr>
      <xdr:spPr>
        <a:xfrm>
          <a:off x="9912350" y="10624957"/>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5302</xdr:rowOff>
    </xdr:from>
    <xdr:to>
      <xdr:col>50</xdr:col>
      <xdr:colOff>165100</xdr:colOff>
      <xdr:row>62</xdr:row>
      <xdr:rowOff>106902</xdr:rowOff>
    </xdr:to>
    <xdr:sp macro="" textlink="">
      <xdr:nvSpPr>
        <xdr:cNvPr id="208" name="フローチャート: 判断 207"/>
        <xdr:cNvSpPr/>
      </xdr:nvSpPr>
      <xdr:spPr>
        <a:xfrm>
          <a:off x="9112250" y="1063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54794</xdr:rowOff>
    </xdr:from>
    <xdr:to>
      <xdr:col>46</xdr:col>
      <xdr:colOff>38100</xdr:colOff>
      <xdr:row>62</xdr:row>
      <xdr:rowOff>156394</xdr:rowOff>
    </xdr:to>
    <xdr:sp macro="" textlink="">
      <xdr:nvSpPr>
        <xdr:cNvPr id="209" name="フローチャート: 判断 208"/>
        <xdr:cNvSpPr/>
      </xdr:nvSpPr>
      <xdr:spPr>
        <a:xfrm>
          <a:off x="8270875" y="10684694"/>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170302</xdr:rowOff>
    </xdr:from>
    <xdr:to>
      <xdr:col>41</xdr:col>
      <xdr:colOff>101600</xdr:colOff>
      <xdr:row>62</xdr:row>
      <xdr:rowOff>100452</xdr:rowOff>
    </xdr:to>
    <xdr:sp macro="" textlink="">
      <xdr:nvSpPr>
        <xdr:cNvPr id="210" name="フローチャート: 判断 209"/>
        <xdr:cNvSpPr/>
      </xdr:nvSpPr>
      <xdr:spPr>
        <a:xfrm>
          <a:off x="7419975" y="1062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75247</xdr:rowOff>
    </xdr:from>
    <xdr:to>
      <xdr:col>36</xdr:col>
      <xdr:colOff>165100</xdr:colOff>
      <xdr:row>63</xdr:row>
      <xdr:rowOff>5397</xdr:rowOff>
    </xdr:to>
    <xdr:sp macro="" textlink="">
      <xdr:nvSpPr>
        <xdr:cNvPr id="211" name="フローチャート: 判断 210"/>
        <xdr:cNvSpPr/>
      </xdr:nvSpPr>
      <xdr:spPr>
        <a:xfrm>
          <a:off x="6578600" y="10705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2" name="テキスト ボックス 211"/>
        <xdr:cNvSpPr txBox="1"/>
      </xdr:nvSpPr>
      <xdr:spPr>
        <a:xfrm>
          <a:off x="97726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3" name="テキスト ボックス 212"/>
        <xdr:cNvSpPr txBox="1"/>
      </xdr:nvSpPr>
      <xdr:spPr>
        <a:xfrm>
          <a:off x="89820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4" name="テキスト ボックス 213"/>
        <xdr:cNvSpPr txBox="1"/>
      </xdr:nvSpPr>
      <xdr:spPr>
        <a:xfrm>
          <a:off x="8140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5" name="テキスト ボックス 214"/>
        <xdr:cNvSpPr txBox="1"/>
      </xdr:nvSpPr>
      <xdr:spPr>
        <a:xfrm>
          <a:off x="728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6" name="テキスト ボックス 215"/>
        <xdr:cNvSpPr txBox="1"/>
      </xdr:nvSpPr>
      <xdr:spPr>
        <a:xfrm>
          <a:off x="64484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34034</xdr:rowOff>
    </xdr:from>
    <xdr:to>
      <xdr:col>55</xdr:col>
      <xdr:colOff>50800</xdr:colOff>
      <xdr:row>60</xdr:row>
      <xdr:rowOff>135634</xdr:rowOff>
    </xdr:to>
    <xdr:sp macro="" textlink="">
      <xdr:nvSpPr>
        <xdr:cNvPr id="217" name="楕円 216"/>
        <xdr:cNvSpPr/>
      </xdr:nvSpPr>
      <xdr:spPr>
        <a:xfrm>
          <a:off x="9912350" y="10321034"/>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56911</xdr:rowOff>
    </xdr:from>
    <xdr:ext cx="599010" cy="259045"/>
    <xdr:sp macro="" textlink="">
      <xdr:nvSpPr>
        <xdr:cNvPr id="218" name="【橋りょう・トンネル】&#10;一人当たり有形固定資産（償却資産）額該当値テキスト"/>
        <xdr:cNvSpPr txBox="1"/>
      </xdr:nvSpPr>
      <xdr:spPr>
        <a:xfrm>
          <a:off x="9991725" y="10172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39303</xdr:rowOff>
    </xdr:from>
    <xdr:to>
      <xdr:col>50</xdr:col>
      <xdr:colOff>165100</xdr:colOff>
      <xdr:row>60</xdr:row>
      <xdr:rowOff>140903</xdr:rowOff>
    </xdr:to>
    <xdr:sp macro="" textlink="">
      <xdr:nvSpPr>
        <xdr:cNvPr id="219" name="楕円 218"/>
        <xdr:cNvSpPr/>
      </xdr:nvSpPr>
      <xdr:spPr>
        <a:xfrm>
          <a:off x="9112250" y="1032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84834</xdr:rowOff>
    </xdr:from>
    <xdr:to>
      <xdr:col>55</xdr:col>
      <xdr:colOff>0</xdr:colOff>
      <xdr:row>60</xdr:row>
      <xdr:rowOff>90103</xdr:rowOff>
    </xdr:to>
    <xdr:cxnSp macro="">
      <xdr:nvCxnSpPr>
        <xdr:cNvPr id="220" name="直線コネクタ 219"/>
        <xdr:cNvCxnSpPr/>
      </xdr:nvCxnSpPr>
      <xdr:spPr>
        <a:xfrm flipV="1">
          <a:off x="9163050" y="10371834"/>
          <a:ext cx="790575" cy="5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98029</xdr:rowOff>
    </xdr:from>
    <xdr:ext cx="534377" cy="259045"/>
    <xdr:sp macro="" textlink="">
      <xdr:nvSpPr>
        <xdr:cNvPr id="221" name="n_1aveValue【橋りょう・トンネル】&#10;一人当たり有形固定資産（償却資産）額"/>
        <xdr:cNvSpPr txBox="1"/>
      </xdr:nvSpPr>
      <xdr:spPr>
        <a:xfrm>
          <a:off x="8892686" y="1072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1471</xdr:rowOff>
    </xdr:from>
    <xdr:ext cx="534377" cy="259045"/>
    <xdr:sp macro="" textlink="">
      <xdr:nvSpPr>
        <xdr:cNvPr id="222" name="n_2aveValue【橋りょう・トンネル】&#10;一人当たり有形固定資産（償却資産）額"/>
        <xdr:cNvSpPr txBox="1"/>
      </xdr:nvSpPr>
      <xdr:spPr>
        <a:xfrm>
          <a:off x="8064011" y="1045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116979</xdr:rowOff>
    </xdr:from>
    <xdr:ext cx="534377" cy="259045"/>
    <xdr:sp macro="" textlink="">
      <xdr:nvSpPr>
        <xdr:cNvPr id="223" name="n_3aveValue【橋りょう・トンネル】&#10;一人当たり有形固定資産（償却資産）額"/>
        <xdr:cNvSpPr txBox="1"/>
      </xdr:nvSpPr>
      <xdr:spPr>
        <a:xfrm>
          <a:off x="7222636" y="10403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61</xdr:row>
      <xdr:rowOff>21924</xdr:rowOff>
    </xdr:from>
    <xdr:ext cx="534377" cy="259045"/>
    <xdr:sp macro="" textlink="">
      <xdr:nvSpPr>
        <xdr:cNvPr id="224" name="n_4aveValue【橋りょう・トンネル】&#10;一人当たり有形固定資産（償却資産）額"/>
        <xdr:cNvSpPr txBox="1"/>
      </xdr:nvSpPr>
      <xdr:spPr>
        <a:xfrm>
          <a:off x="6371736" y="10480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157430</xdr:rowOff>
    </xdr:from>
    <xdr:ext cx="599010" cy="259045"/>
    <xdr:sp macro="" textlink="">
      <xdr:nvSpPr>
        <xdr:cNvPr id="225" name="n_1mainValue【橋りょう・トンネル】&#10;一人当たり有形固定資産（償却資産）額"/>
        <xdr:cNvSpPr txBox="1"/>
      </xdr:nvSpPr>
      <xdr:spPr>
        <a:xfrm>
          <a:off x="8869895" y="10101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6" name="正方形/長方形 225"/>
        <xdr:cNvSpPr/>
      </xdr:nvSpPr>
      <xdr:spPr>
        <a:xfrm>
          <a:off x="723900" y="1181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7" name="正方形/長方形 226"/>
        <xdr:cNvSpPr/>
      </xdr:nvSpPr>
      <xdr:spPr>
        <a:xfrm>
          <a:off x="8509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8" name="正方形/長方形 227"/>
        <xdr:cNvSpPr/>
      </xdr:nvSpPr>
      <xdr:spPr>
        <a:xfrm>
          <a:off x="8509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9" name="正方形/長方形 228"/>
        <xdr:cNvSpPr/>
      </xdr:nvSpPr>
      <xdr:spPr>
        <a:xfrm>
          <a:off x="180975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0" name="正方形/長方形 229"/>
        <xdr:cNvSpPr/>
      </xdr:nvSpPr>
      <xdr:spPr>
        <a:xfrm>
          <a:off x="180975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1" name="正方形/長方形 230"/>
        <xdr:cNvSpPr/>
      </xdr:nvSpPr>
      <xdr:spPr>
        <a:xfrm>
          <a:off x="28956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2" name="正方形/長方形 231"/>
        <xdr:cNvSpPr/>
      </xdr:nvSpPr>
      <xdr:spPr>
        <a:xfrm>
          <a:off x="28956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3" name="正方形/長方形 232"/>
        <xdr:cNvSpPr/>
      </xdr:nvSpPr>
      <xdr:spPr>
        <a:xfrm>
          <a:off x="723900" y="1295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4" name="テキスト ボックス 233"/>
        <xdr:cNvSpPr txBox="1"/>
      </xdr:nvSpPr>
      <xdr:spPr>
        <a:xfrm>
          <a:off x="69532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5" name="直線コネクタ 234"/>
        <xdr:cNvCxnSpPr/>
      </xdr:nvCxnSpPr>
      <xdr:spPr>
        <a:xfrm>
          <a:off x="723900" y="1524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36" name="テキスト ボックス 235"/>
        <xdr:cNvSpPr txBox="1"/>
      </xdr:nvSpPr>
      <xdr:spPr>
        <a:xfrm>
          <a:off x="349416"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7" name="直線コネクタ 236"/>
        <xdr:cNvCxnSpPr/>
      </xdr:nvCxnSpPr>
      <xdr:spPr>
        <a:xfrm>
          <a:off x="723900" y="1485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8" name="テキスト ボックス 237"/>
        <xdr:cNvSpPr txBox="1"/>
      </xdr:nvSpPr>
      <xdr:spPr>
        <a:xfrm>
          <a:off x="349416"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9" name="直線コネクタ 238"/>
        <xdr:cNvCxnSpPr/>
      </xdr:nvCxnSpPr>
      <xdr:spPr>
        <a:xfrm>
          <a:off x="723900" y="1447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0" name="テキスト ボックス 239"/>
        <xdr:cNvSpPr txBox="1"/>
      </xdr:nvSpPr>
      <xdr:spPr>
        <a:xfrm>
          <a:off x="349416"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1" name="直線コネクタ 240"/>
        <xdr:cNvCxnSpPr/>
      </xdr:nvCxnSpPr>
      <xdr:spPr>
        <a:xfrm>
          <a:off x="723900" y="1409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2" name="テキスト ボックス 241"/>
        <xdr:cNvSpPr txBox="1"/>
      </xdr:nvSpPr>
      <xdr:spPr>
        <a:xfrm>
          <a:off x="349416"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3" name="直線コネクタ 242"/>
        <xdr:cNvCxnSpPr/>
      </xdr:nvCxnSpPr>
      <xdr:spPr>
        <a:xfrm>
          <a:off x="723900" y="1371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4" name="テキスト ボックス 243"/>
        <xdr:cNvSpPr txBox="1"/>
      </xdr:nvSpPr>
      <xdr:spPr>
        <a:xfrm>
          <a:off x="349416"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5" name="直線コネクタ 244"/>
        <xdr:cNvCxnSpPr/>
      </xdr:nvCxnSpPr>
      <xdr:spPr>
        <a:xfrm>
          <a:off x="723900" y="1333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46" name="テキスト ボックス 245"/>
        <xdr:cNvSpPr txBox="1"/>
      </xdr:nvSpPr>
      <xdr:spPr>
        <a:xfrm>
          <a:off x="349416"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7" name="直線コネクタ 246"/>
        <xdr:cNvCxnSpPr/>
      </xdr:nvCxnSpPr>
      <xdr:spPr>
        <a:xfrm>
          <a:off x="723900" y="1295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48" name="テキスト ボックス 247"/>
        <xdr:cNvSpPr txBox="1"/>
      </xdr:nvSpPr>
      <xdr:spPr>
        <a:xfrm>
          <a:off x="349416"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9" name="【公営住宅】&#10;有形固定資産減価償却率グラフ枠"/>
        <xdr:cNvSpPr/>
      </xdr:nvSpPr>
      <xdr:spPr>
        <a:xfrm>
          <a:off x="723900" y="1295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57150</xdr:rowOff>
    </xdr:from>
    <xdr:to>
      <xdr:col>24</xdr:col>
      <xdr:colOff>62865</xdr:colOff>
      <xdr:row>86</xdr:row>
      <xdr:rowOff>144780</xdr:rowOff>
    </xdr:to>
    <xdr:cxnSp macro="">
      <xdr:nvCxnSpPr>
        <xdr:cNvPr id="250" name="直線コネクタ 249"/>
        <xdr:cNvCxnSpPr/>
      </xdr:nvCxnSpPr>
      <xdr:spPr>
        <a:xfrm flipV="1">
          <a:off x="4406265" y="13258800"/>
          <a:ext cx="0"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148607</xdr:rowOff>
    </xdr:from>
    <xdr:ext cx="405111" cy="259045"/>
    <xdr:sp macro="" textlink="">
      <xdr:nvSpPr>
        <xdr:cNvPr id="251" name="【公営住宅】&#10;有形固定資産減価償却率最小値テキスト"/>
        <xdr:cNvSpPr txBox="1"/>
      </xdr:nvSpPr>
      <xdr:spPr>
        <a:xfrm>
          <a:off x="4445000" y="1489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144780</xdr:rowOff>
    </xdr:from>
    <xdr:to>
      <xdr:col>24</xdr:col>
      <xdr:colOff>152400</xdr:colOff>
      <xdr:row>86</xdr:row>
      <xdr:rowOff>144780</xdr:rowOff>
    </xdr:to>
    <xdr:cxnSp macro="">
      <xdr:nvCxnSpPr>
        <xdr:cNvPr id="252" name="直線コネクタ 251"/>
        <xdr:cNvCxnSpPr/>
      </xdr:nvCxnSpPr>
      <xdr:spPr>
        <a:xfrm>
          <a:off x="4327525" y="1488948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3827</xdr:rowOff>
    </xdr:from>
    <xdr:ext cx="405111" cy="259045"/>
    <xdr:sp macro="" textlink="">
      <xdr:nvSpPr>
        <xdr:cNvPr id="253" name="【公営住宅】&#10;有形固定資産減価償却率最大値テキスト"/>
        <xdr:cNvSpPr txBox="1"/>
      </xdr:nvSpPr>
      <xdr:spPr>
        <a:xfrm>
          <a:off x="4445000" y="1303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57150</xdr:rowOff>
    </xdr:from>
    <xdr:to>
      <xdr:col>24</xdr:col>
      <xdr:colOff>152400</xdr:colOff>
      <xdr:row>77</xdr:row>
      <xdr:rowOff>57150</xdr:rowOff>
    </xdr:to>
    <xdr:cxnSp macro="">
      <xdr:nvCxnSpPr>
        <xdr:cNvPr id="254" name="直線コネクタ 253"/>
        <xdr:cNvCxnSpPr/>
      </xdr:nvCxnSpPr>
      <xdr:spPr>
        <a:xfrm>
          <a:off x="4327525" y="132588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10177</xdr:rowOff>
    </xdr:from>
    <xdr:ext cx="405111" cy="259045"/>
    <xdr:sp macro="" textlink="">
      <xdr:nvSpPr>
        <xdr:cNvPr id="255" name="【公営住宅】&#10;有形固定資産減価償却率平均値テキスト"/>
        <xdr:cNvSpPr txBox="1"/>
      </xdr:nvSpPr>
      <xdr:spPr>
        <a:xfrm>
          <a:off x="4445000" y="14069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158750</xdr:rowOff>
    </xdr:from>
    <xdr:to>
      <xdr:col>24</xdr:col>
      <xdr:colOff>114300</xdr:colOff>
      <xdr:row>83</xdr:row>
      <xdr:rowOff>88900</xdr:rowOff>
    </xdr:to>
    <xdr:sp macro="" textlink="">
      <xdr:nvSpPr>
        <xdr:cNvPr id="256" name="フローチャート: 判断 255"/>
        <xdr:cNvSpPr/>
      </xdr:nvSpPr>
      <xdr:spPr>
        <a:xfrm>
          <a:off x="43561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132080</xdr:rowOff>
    </xdr:from>
    <xdr:to>
      <xdr:col>20</xdr:col>
      <xdr:colOff>38100</xdr:colOff>
      <xdr:row>83</xdr:row>
      <xdr:rowOff>62230</xdr:rowOff>
    </xdr:to>
    <xdr:sp macro="" textlink="">
      <xdr:nvSpPr>
        <xdr:cNvPr id="257" name="フローチャート: 判断 256"/>
        <xdr:cNvSpPr/>
      </xdr:nvSpPr>
      <xdr:spPr>
        <a:xfrm>
          <a:off x="3565525" y="1419098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25400</xdr:rowOff>
    </xdr:from>
    <xdr:to>
      <xdr:col>15</xdr:col>
      <xdr:colOff>101600</xdr:colOff>
      <xdr:row>82</xdr:row>
      <xdr:rowOff>127000</xdr:rowOff>
    </xdr:to>
    <xdr:sp macro="" textlink="">
      <xdr:nvSpPr>
        <xdr:cNvPr id="258" name="フローチャート: 判断 257"/>
        <xdr:cNvSpPr/>
      </xdr:nvSpPr>
      <xdr:spPr>
        <a:xfrm>
          <a:off x="2714625"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162561</xdr:rowOff>
    </xdr:from>
    <xdr:to>
      <xdr:col>10</xdr:col>
      <xdr:colOff>165100</xdr:colOff>
      <xdr:row>82</xdr:row>
      <xdr:rowOff>92711</xdr:rowOff>
    </xdr:to>
    <xdr:sp macro="" textlink="">
      <xdr:nvSpPr>
        <xdr:cNvPr id="259" name="フローチャート: 判断 258"/>
        <xdr:cNvSpPr/>
      </xdr:nvSpPr>
      <xdr:spPr>
        <a:xfrm>
          <a:off x="1873250" y="1405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93980</xdr:rowOff>
    </xdr:from>
    <xdr:to>
      <xdr:col>6</xdr:col>
      <xdr:colOff>38100</xdr:colOff>
      <xdr:row>82</xdr:row>
      <xdr:rowOff>24130</xdr:rowOff>
    </xdr:to>
    <xdr:sp macro="" textlink="">
      <xdr:nvSpPr>
        <xdr:cNvPr id="260" name="フローチャート: 判断 259"/>
        <xdr:cNvSpPr/>
      </xdr:nvSpPr>
      <xdr:spPr>
        <a:xfrm>
          <a:off x="1031875" y="1398143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1" name="テキスト ボックス 260"/>
        <xdr:cNvSpPr txBox="1"/>
      </xdr:nvSpPr>
      <xdr:spPr>
        <a:xfrm>
          <a:off x="42259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2" name="テキスト ボックス 261"/>
        <xdr:cNvSpPr txBox="1"/>
      </xdr:nvSpPr>
      <xdr:spPr>
        <a:xfrm>
          <a:off x="343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3" name="テキスト ボックス 262"/>
        <xdr:cNvSpPr txBox="1"/>
      </xdr:nvSpPr>
      <xdr:spPr>
        <a:xfrm>
          <a:off x="2584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4" name="テキスト ボックス 263"/>
        <xdr:cNvSpPr txBox="1"/>
      </xdr:nvSpPr>
      <xdr:spPr>
        <a:xfrm>
          <a:off x="17430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5" name="テキスト ボックス 264"/>
        <xdr:cNvSpPr txBox="1"/>
      </xdr:nvSpPr>
      <xdr:spPr>
        <a:xfrm>
          <a:off x="901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135889</xdr:rowOff>
    </xdr:from>
    <xdr:to>
      <xdr:col>24</xdr:col>
      <xdr:colOff>114300</xdr:colOff>
      <xdr:row>86</xdr:row>
      <xdr:rowOff>66039</xdr:rowOff>
    </xdr:to>
    <xdr:sp macro="" textlink="">
      <xdr:nvSpPr>
        <xdr:cNvPr id="266" name="楕円 265"/>
        <xdr:cNvSpPr/>
      </xdr:nvSpPr>
      <xdr:spPr>
        <a:xfrm>
          <a:off x="43561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114316</xdr:rowOff>
    </xdr:from>
    <xdr:ext cx="405111" cy="259045"/>
    <xdr:sp macro="" textlink="">
      <xdr:nvSpPr>
        <xdr:cNvPr id="267" name="【公営住宅】&#10;有形固定資産減価償却率該当値テキスト"/>
        <xdr:cNvSpPr txBox="1"/>
      </xdr:nvSpPr>
      <xdr:spPr>
        <a:xfrm>
          <a:off x="4445000" y="1468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93980</xdr:rowOff>
    </xdr:from>
    <xdr:to>
      <xdr:col>20</xdr:col>
      <xdr:colOff>38100</xdr:colOff>
      <xdr:row>86</xdr:row>
      <xdr:rowOff>24130</xdr:rowOff>
    </xdr:to>
    <xdr:sp macro="" textlink="">
      <xdr:nvSpPr>
        <xdr:cNvPr id="268" name="楕円 267"/>
        <xdr:cNvSpPr/>
      </xdr:nvSpPr>
      <xdr:spPr>
        <a:xfrm>
          <a:off x="3565525" y="1466723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144780</xdr:rowOff>
    </xdr:from>
    <xdr:to>
      <xdr:col>24</xdr:col>
      <xdr:colOff>63500</xdr:colOff>
      <xdr:row>86</xdr:row>
      <xdr:rowOff>15239</xdr:rowOff>
    </xdr:to>
    <xdr:cxnSp macro="">
      <xdr:nvCxnSpPr>
        <xdr:cNvPr id="269" name="直線コネクタ 268"/>
        <xdr:cNvCxnSpPr/>
      </xdr:nvCxnSpPr>
      <xdr:spPr>
        <a:xfrm>
          <a:off x="3616325" y="14718030"/>
          <a:ext cx="790575"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78757</xdr:rowOff>
    </xdr:from>
    <xdr:ext cx="405111" cy="259045"/>
    <xdr:sp macro="" textlink="">
      <xdr:nvSpPr>
        <xdr:cNvPr id="270" name="n_1aveValue【公営住宅】&#10;有形固定資産減価償却率"/>
        <xdr:cNvSpPr txBox="1"/>
      </xdr:nvSpPr>
      <xdr:spPr>
        <a:xfrm>
          <a:off x="3410594" y="1396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143527</xdr:rowOff>
    </xdr:from>
    <xdr:ext cx="405111" cy="259045"/>
    <xdr:sp macro="" textlink="">
      <xdr:nvSpPr>
        <xdr:cNvPr id="271" name="n_2aveValue【公営住宅】&#10;有形固定資産減価償却率"/>
        <xdr:cNvSpPr txBox="1"/>
      </xdr:nvSpPr>
      <xdr:spPr>
        <a:xfrm>
          <a:off x="2572394" y="1385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109238</xdr:rowOff>
    </xdr:from>
    <xdr:ext cx="405111" cy="259045"/>
    <xdr:sp macro="" textlink="">
      <xdr:nvSpPr>
        <xdr:cNvPr id="272" name="n_3aveValue【公営住宅】&#10;有形固定資産減価償却率"/>
        <xdr:cNvSpPr txBox="1"/>
      </xdr:nvSpPr>
      <xdr:spPr>
        <a:xfrm>
          <a:off x="1731019" y="1382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40657</xdr:rowOff>
    </xdr:from>
    <xdr:ext cx="405111" cy="259045"/>
    <xdr:sp macro="" textlink="">
      <xdr:nvSpPr>
        <xdr:cNvPr id="273" name="n_4aveValue【公営住宅】&#10;有形固定資産減価償却率"/>
        <xdr:cNvSpPr txBox="1"/>
      </xdr:nvSpPr>
      <xdr:spPr>
        <a:xfrm>
          <a:off x="889644" y="1375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15257</xdr:rowOff>
    </xdr:from>
    <xdr:ext cx="405111" cy="259045"/>
    <xdr:sp macro="" textlink="">
      <xdr:nvSpPr>
        <xdr:cNvPr id="274" name="n_1mainValue【公営住宅】&#10;有形固定資産減価償却率"/>
        <xdr:cNvSpPr txBox="1"/>
      </xdr:nvSpPr>
      <xdr:spPr>
        <a:xfrm>
          <a:off x="3410594" y="1475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5" name="正方形/長方形 274"/>
        <xdr:cNvSpPr/>
      </xdr:nvSpPr>
      <xdr:spPr>
        <a:xfrm>
          <a:off x="6280150" y="1181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6" name="正方形/長方形 275"/>
        <xdr:cNvSpPr/>
      </xdr:nvSpPr>
      <xdr:spPr>
        <a:xfrm>
          <a:off x="6397625"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7" name="正方形/長方形 276"/>
        <xdr:cNvSpPr/>
      </xdr:nvSpPr>
      <xdr:spPr>
        <a:xfrm>
          <a:off x="6397625"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8" name="正方形/長方形 277"/>
        <xdr:cNvSpPr/>
      </xdr:nvSpPr>
      <xdr:spPr>
        <a:xfrm>
          <a:off x="73660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9" name="正方形/長方形 278"/>
        <xdr:cNvSpPr/>
      </xdr:nvSpPr>
      <xdr:spPr>
        <a:xfrm>
          <a:off x="73660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0" name="正方形/長方形 279"/>
        <xdr:cNvSpPr/>
      </xdr:nvSpPr>
      <xdr:spPr>
        <a:xfrm>
          <a:off x="845185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1" name="正方形/長方形 280"/>
        <xdr:cNvSpPr/>
      </xdr:nvSpPr>
      <xdr:spPr>
        <a:xfrm>
          <a:off x="845185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2" name="正方形/長方形 281"/>
        <xdr:cNvSpPr/>
      </xdr:nvSpPr>
      <xdr:spPr>
        <a:xfrm>
          <a:off x="6280150" y="1295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3" name="テキスト ボックス 282"/>
        <xdr:cNvSpPr txBox="1"/>
      </xdr:nvSpPr>
      <xdr:spPr>
        <a:xfrm>
          <a:off x="62420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4" name="直線コネクタ 283"/>
        <xdr:cNvCxnSpPr/>
      </xdr:nvCxnSpPr>
      <xdr:spPr>
        <a:xfrm>
          <a:off x="6280150" y="15240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5" name="直線コネクタ 284"/>
        <xdr:cNvCxnSpPr/>
      </xdr:nvCxnSpPr>
      <xdr:spPr>
        <a:xfrm>
          <a:off x="6280150" y="14859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6" name="テキスト ボックス 285"/>
        <xdr:cNvSpPr txBox="1"/>
      </xdr:nvSpPr>
      <xdr:spPr>
        <a:xfrm>
          <a:off x="58320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7" name="直線コネクタ 286"/>
        <xdr:cNvCxnSpPr/>
      </xdr:nvCxnSpPr>
      <xdr:spPr>
        <a:xfrm>
          <a:off x="6280150" y="14478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8" name="テキスト ボックス 287"/>
        <xdr:cNvSpPr txBox="1"/>
      </xdr:nvSpPr>
      <xdr:spPr>
        <a:xfrm>
          <a:off x="58320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9" name="直線コネクタ 288"/>
        <xdr:cNvCxnSpPr/>
      </xdr:nvCxnSpPr>
      <xdr:spPr>
        <a:xfrm>
          <a:off x="6280150" y="14097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0" name="テキスト ボックス 289"/>
        <xdr:cNvSpPr txBox="1"/>
      </xdr:nvSpPr>
      <xdr:spPr>
        <a:xfrm>
          <a:off x="58320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1" name="直線コネクタ 290"/>
        <xdr:cNvCxnSpPr/>
      </xdr:nvCxnSpPr>
      <xdr:spPr>
        <a:xfrm>
          <a:off x="6280150" y="13716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92" name="テキスト ボックス 291"/>
        <xdr:cNvSpPr txBox="1"/>
      </xdr:nvSpPr>
      <xdr:spPr>
        <a:xfrm>
          <a:off x="58320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3" name="直線コネクタ 292"/>
        <xdr:cNvCxnSpPr/>
      </xdr:nvCxnSpPr>
      <xdr:spPr>
        <a:xfrm>
          <a:off x="6280150" y="13335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94" name="テキスト ボックス 293"/>
        <xdr:cNvSpPr txBox="1"/>
      </xdr:nvSpPr>
      <xdr:spPr>
        <a:xfrm>
          <a:off x="58320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5" name="直線コネクタ 294"/>
        <xdr:cNvCxnSpPr/>
      </xdr:nvCxnSpPr>
      <xdr:spPr>
        <a:xfrm>
          <a:off x="6280150" y="12954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6" name="テキスト ボックス 295"/>
        <xdr:cNvSpPr txBox="1"/>
      </xdr:nvSpPr>
      <xdr:spPr>
        <a:xfrm>
          <a:off x="58320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7" name="【公営住宅】&#10;一人当たり面積グラフ枠"/>
        <xdr:cNvSpPr/>
      </xdr:nvSpPr>
      <xdr:spPr>
        <a:xfrm>
          <a:off x="6280150" y="1295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35052</xdr:rowOff>
    </xdr:from>
    <xdr:to>
      <xdr:col>54</xdr:col>
      <xdr:colOff>189865</xdr:colOff>
      <xdr:row>86</xdr:row>
      <xdr:rowOff>110489</xdr:rowOff>
    </xdr:to>
    <xdr:cxnSp macro="">
      <xdr:nvCxnSpPr>
        <xdr:cNvPr id="298" name="直線コネクタ 297"/>
        <xdr:cNvCxnSpPr/>
      </xdr:nvCxnSpPr>
      <xdr:spPr>
        <a:xfrm flipV="1">
          <a:off x="9952990" y="13579602"/>
          <a:ext cx="0" cy="1275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299" name="【公営住宅】&#10;一人当たり面積最小値テキスト"/>
        <xdr:cNvSpPr txBox="1"/>
      </xdr:nvSpPr>
      <xdr:spPr>
        <a:xfrm>
          <a:off x="9991725"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00" name="直線コネクタ 299"/>
        <xdr:cNvCxnSpPr/>
      </xdr:nvCxnSpPr>
      <xdr:spPr>
        <a:xfrm>
          <a:off x="9874250" y="14855189"/>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153179</xdr:rowOff>
    </xdr:from>
    <xdr:ext cx="469744" cy="259045"/>
    <xdr:sp macro="" textlink="">
      <xdr:nvSpPr>
        <xdr:cNvPr id="301" name="【公営住宅】&#10;一人当たり面積最大値テキスト"/>
        <xdr:cNvSpPr txBox="1"/>
      </xdr:nvSpPr>
      <xdr:spPr>
        <a:xfrm>
          <a:off x="9991725" y="13354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35052</xdr:rowOff>
    </xdr:from>
    <xdr:to>
      <xdr:col>55</xdr:col>
      <xdr:colOff>88900</xdr:colOff>
      <xdr:row>79</xdr:row>
      <xdr:rowOff>35052</xdr:rowOff>
    </xdr:to>
    <xdr:cxnSp macro="">
      <xdr:nvCxnSpPr>
        <xdr:cNvPr id="302" name="直線コネクタ 301"/>
        <xdr:cNvCxnSpPr/>
      </xdr:nvCxnSpPr>
      <xdr:spPr>
        <a:xfrm>
          <a:off x="9874250" y="13579602"/>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22877</xdr:rowOff>
    </xdr:from>
    <xdr:ext cx="469744" cy="259045"/>
    <xdr:sp macro="" textlink="">
      <xdr:nvSpPr>
        <xdr:cNvPr id="303" name="【公営住宅】&#10;一人当たり面積平均値テキスト"/>
        <xdr:cNvSpPr txBox="1"/>
      </xdr:nvSpPr>
      <xdr:spPr>
        <a:xfrm>
          <a:off x="9991725" y="1425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44450</xdr:rowOff>
    </xdr:from>
    <xdr:to>
      <xdr:col>55</xdr:col>
      <xdr:colOff>50800</xdr:colOff>
      <xdr:row>83</xdr:row>
      <xdr:rowOff>146050</xdr:rowOff>
    </xdr:to>
    <xdr:sp macro="" textlink="">
      <xdr:nvSpPr>
        <xdr:cNvPr id="304" name="フローチャート: 判断 303"/>
        <xdr:cNvSpPr/>
      </xdr:nvSpPr>
      <xdr:spPr>
        <a:xfrm>
          <a:off x="9912350" y="1427480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42926</xdr:rowOff>
    </xdr:from>
    <xdr:to>
      <xdr:col>50</xdr:col>
      <xdr:colOff>165100</xdr:colOff>
      <xdr:row>83</xdr:row>
      <xdr:rowOff>144526</xdr:rowOff>
    </xdr:to>
    <xdr:sp macro="" textlink="">
      <xdr:nvSpPr>
        <xdr:cNvPr id="305" name="フローチャート: 判断 304"/>
        <xdr:cNvSpPr/>
      </xdr:nvSpPr>
      <xdr:spPr>
        <a:xfrm>
          <a:off x="9112250" y="14273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54356</xdr:rowOff>
    </xdr:from>
    <xdr:to>
      <xdr:col>46</xdr:col>
      <xdr:colOff>38100</xdr:colOff>
      <xdr:row>84</xdr:row>
      <xdr:rowOff>155956</xdr:rowOff>
    </xdr:to>
    <xdr:sp macro="" textlink="">
      <xdr:nvSpPr>
        <xdr:cNvPr id="306" name="フローチャート: 判断 305"/>
        <xdr:cNvSpPr/>
      </xdr:nvSpPr>
      <xdr:spPr>
        <a:xfrm>
          <a:off x="8270875" y="14456156"/>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45213</xdr:rowOff>
    </xdr:from>
    <xdr:to>
      <xdr:col>41</xdr:col>
      <xdr:colOff>101600</xdr:colOff>
      <xdr:row>84</xdr:row>
      <xdr:rowOff>146813</xdr:rowOff>
    </xdr:to>
    <xdr:sp macro="" textlink="">
      <xdr:nvSpPr>
        <xdr:cNvPr id="307" name="フローチャート: 判断 306"/>
        <xdr:cNvSpPr/>
      </xdr:nvSpPr>
      <xdr:spPr>
        <a:xfrm>
          <a:off x="7419975" y="1444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103887</xdr:rowOff>
    </xdr:from>
    <xdr:to>
      <xdr:col>36</xdr:col>
      <xdr:colOff>165100</xdr:colOff>
      <xdr:row>84</xdr:row>
      <xdr:rowOff>34037</xdr:rowOff>
    </xdr:to>
    <xdr:sp macro="" textlink="">
      <xdr:nvSpPr>
        <xdr:cNvPr id="308" name="フローチャート: 判断 307"/>
        <xdr:cNvSpPr/>
      </xdr:nvSpPr>
      <xdr:spPr>
        <a:xfrm>
          <a:off x="6578600" y="14334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9" name="テキスト ボックス 308"/>
        <xdr:cNvSpPr txBox="1"/>
      </xdr:nvSpPr>
      <xdr:spPr>
        <a:xfrm>
          <a:off x="97726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0" name="テキスト ボックス 309"/>
        <xdr:cNvSpPr txBox="1"/>
      </xdr:nvSpPr>
      <xdr:spPr>
        <a:xfrm>
          <a:off x="89820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1" name="テキスト ボックス 310"/>
        <xdr:cNvSpPr txBox="1"/>
      </xdr:nvSpPr>
      <xdr:spPr>
        <a:xfrm>
          <a:off x="8140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2" name="テキスト ボックス 311"/>
        <xdr:cNvSpPr txBox="1"/>
      </xdr:nvSpPr>
      <xdr:spPr>
        <a:xfrm>
          <a:off x="728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3" name="テキスト ボックス 312"/>
        <xdr:cNvSpPr txBox="1"/>
      </xdr:nvSpPr>
      <xdr:spPr>
        <a:xfrm>
          <a:off x="64484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74930</xdr:rowOff>
    </xdr:from>
    <xdr:to>
      <xdr:col>55</xdr:col>
      <xdr:colOff>50800</xdr:colOff>
      <xdr:row>83</xdr:row>
      <xdr:rowOff>5080</xdr:rowOff>
    </xdr:to>
    <xdr:sp macro="" textlink="">
      <xdr:nvSpPr>
        <xdr:cNvPr id="314" name="楕円 313"/>
        <xdr:cNvSpPr/>
      </xdr:nvSpPr>
      <xdr:spPr>
        <a:xfrm>
          <a:off x="9912350" y="1413383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97807</xdr:rowOff>
    </xdr:from>
    <xdr:ext cx="469744" cy="259045"/>
    <xdr:sp macro="" textlink="">
      <xdr:nvSpPr>
        <xdr:cNvPr id="315" name="【公営住宅】&#10;一人当たり面積該当値テキスト"/>
        <xdr:cNvSpPr txBox="1"/>
      </xdr:nvSpPr>
      <xdr:spPr>
        <a:xfrm>
          <a:off x="9991725" y="1398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79502</xdr:rowOff>
    </xdr:from>
    <xdr:to>
      <xdr:col>50</xdr:col>
      <xdr:colOff>165100</xdr:colOff>
      <xdr:row>83</xdr:row>
      <xdr:rowOff>9652</xdr:rowOff>
    </xdr:to>
    <xdr:sp macro="" textlink="">
      <xdr:nvSpPr>
        <xdr:cNvPr id="316" name="楕円 315"/>
        <xdr:cNvSpPr/>
      </xdr:nvSpPr>
      <xdr:spPr>
        <a:xfrm>
          <a:off x="9112250" y="14138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125730</xdr:rowOff>
    </xdr:from>
    <xdr:to>
      <xdr:col>55</xdr:col>
      <xdr:colOff>0</xdr:colOff>
      <xdr:row>82</xdr:row>
      <xdr:rowOff>130302</xdr:rowOff>
    </xdr:to>
    <xdr:cxnSp macro="">
      <xdr:nvCxnSpPr>
        <xdr:cNvPr id="317" name="直線コネクタ 316"/>
        <xdr:cNvCxnSpPr/>
      </xdr:nvCxnSpPr>
      <xdr:spPr>
        <a:xfrm flipV="1">
          <a:off x="9163050" y="14184630"/>
          <a:ext cx="790575"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135653</xdr:rowOff>
    </xdr:from>
    <xdr:ext cx="469744" cy="259045"/>
    <xdr:sp macro="" textlink="">
      <xdr:nvSpPr>
        <xdr:cNvPr id="318" name="n_1aveValue【公営住宅】&#10;一人当たり面積"/>
        <xdr:cNvSpPr txBox="1"/>
      </xdr:nvSpPr>
      <xdr:spPr>
        <a:xfrm>
          <a:off x="8925002" y="1436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1033</xdr:rowOff>
    </xdr:from>
    <xdr:ext cx="469744" cy="259045"/>
    <xdr:sp macro="" textlink="">
      <xdr:nvSpPr>
        <xdr:cNvPr id="319" name="n_2aveValue【公営住宅】&#10;一人当たり面積"/>
        <xdr:cNvSpPr txBox="1"/>
      </xdr:nvSpPr>
      <xdr:spPr>
        <a:xfrm>
          <a:off x="8096327" y="1423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163340</xdr:rowOff>
    </xdr:from>
    <xdr:ext cx="469744" cy="259045"/>
    <xdr:sp macro="" textlink="">
      <xdr:nvSpPr>
        <xdr:cNvPr id="320" name="n_3aveValue【公営住宅】&#10;一人当たり面積"/>
        <xdr:cNvSpPr txBox="1"/>
      </xdr:nvSpPr>
      <xdr:spPr>
        <a:xfrm>
          <a:off x="7245427" y="14222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50564</xdr:rowOff>
    </xdr:from>
    <xdr:ext cx="469744" cy="259045"/>
    <xdr:sp macro="" textlink="">
      <xdr:nvSpPr>
        <xdr:cNvPr id="321" name="n_4aveValue【公営住宅】&#10;一人当たり面積"/>
        <xdr:cNvSpPr txBox="1"/>
      </xdr:nvSpPr>
      <xdr:spPr>
        <a:xfrm>
          <a:off x="6404052" y="14109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26179</xdr:rowOff>
    </xdr:from>
    <xdr:ext cx="469744" cy="259045"/>
    <xdr:sp macro="" textlink="">
      <xdr:nvSpPr>
        <xdr:cNvPr id="322" name="n_1mainValue【公営住宅】&#10;一人当たり面積"/>
        <xdr:cNvSpPr txBox="1"/>
      </xdr:nvSpPr>
      <xdr:spPr>
        <a:xfrm>
          <a:off x="8925002" y="13913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3" name="正方形/長方形 322"/>
        <xdr:cNvSpPr/>
      </xdr:nvSpPr>
      <xdr:spPr>
        <a:xfrm>
          <a:off x="723900" y="1562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4" name="正方形/長方形 323"/>
        <xdr:cNvSpPr/>
      </xdr:nvSpPr>
      <xdr:spPr>
        <a:xfrm>
          <a:off x="8509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5" name="正方形/長方形 324"/>
        <xdr:cNvSpPr/>
      </xdr:nvSpPr>
      <xdr:spPr>
        <a:xfrm>
          <a:off x="8509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6" name="正方形/長方形 325"/>
        <xdr:cNvSpPr/>
      </xdr:nvSpPr>
      <xdr:spPr>
        <a:xfrm>
          <a:off x="180975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7" name="正方形/長方形 326"/>
        <xdr:cNvSpPr/>
      </xdr:nvSpPr>
      <xdr:spPr>
        <a:xfrm>
          <a:off x="180975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8" name="正方形/長方形 327"/>
        <xdr:cNvSpPr/>
      </xdr:nvSpPr>
      <xdr:spPr>
        <a:xfrm>
          <a:off x="28956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9" name="正方形/長方形 328"/>
        <xdr:cNvSpPr/>
      </xdr:nvSpPr>
      <xdr:spPr>
        <a:xfrm>
          <a:off x="28956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0" name="正方形/長方形 329"/>
        <xdr:cNvSpPr/>
      </xdr:nvSpPr>
      <xdr:spPr>
        <a:xfrm>
          <a:off x="723900" y="16764000"/>
          <a:ext cx="44958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1" name="正方形/長方形 330"/>
        <xdr:cNvSpPr/>
      </xdr:nvSpPr>
      <xdr:spPr>
        <a:xfrm>
          <a:off x="6280150" y="1562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2" name="正方形/長方形 331"/>
        <xdr:cNvSpPr/>
      </xdr:nvSpPr>
      <xdr:spPr>
        <a:xfrm>
          <a:off x="6397625"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3" name="正方形/長方形 332"/>
        <xdr:cNvSpPr/>
      </xdr:nvSpPr>
      <xdr:spPr>
        <a:xfrm>
          <a:off x="6397625"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4" name="正方形/長方形 333"/>
        <xdr:cNvSpPr/>
      </xdr:nvSpPr>
      <xdr:spPr>
        <a:xfrm>
          <a:off x="73660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5" name="正方形/長方形 334"/>
        <xdr:cNvSpPr/>
      </xdr:nvSpPr>
      <xdr:spPr>
        <a:xfrm>
          <a:off x="73660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6" name="正方形/長方形 335"/>
        <xdr:cNvSpPr/>
      </xdr:nvSpPr>
      <xdr:spPr>
        <a:xfrm>
          <a:off x="845185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7" name="正方形/長方形 336"/>
        <xdr:cNvSpPr/>
      </xdr:nvSpPr>
      <xdr:spPr>
        <a:xfrm>
          <a:off x="845185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8" name="正方形/長方形 337"/>
        <xdr:cNvSpPr/>
      </xdr:nvSpPr>
      <xdr:spPr>
        <a:xfrm>
          <a:off x="6280150" y="16764000"/>
          <a:ext cx="448627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9" name="正方形/長方形 338"/>
        <xdr:cNvSpPr/>
      </xdr:nvSpPr>
      <xdr:spPr>
        <a:xfrm>
          <a:off x="11826875" y="419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0" name="正方形/長方形 339"/>
        <xdr:cNvSpPr/>
      </xdr:nvSpPr>
      <xdr:spPr>
        <a:xfrm>
          <a:off x="1194435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1" name="正方形/長方形 340"/>
        <xdr:cNvSpPr/>
      </xdr:nvSpPr>
      <xdr:spPr>
        <a:xfrm>
          <a:off x="1194435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2" name="正方形/長方形 341"/>
        <xdr:cNvSpPr/>
      </xdr:nvSpPr>
      <xdr:spPr>
        <a:xfrm>
          <a:off x="12912725"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3" name="正方形/長方形 342"/>
        <xdr:cNvSpPr/>
      </xdr:nvSpPr>
      <xdr:spPr>
        <a:xfrm>
          <a:off x="12912725"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4" name="正方形/長方形 343"/>
        <xdr:cNvSpPr/>
      </xdr:nvSpPr>
      <xdr:spPr>
        <a:xfrm>
          <a:off x="13998575"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5" name="正方形/長方形 344"/>
        <xdr:cNvSpPr/>
      </xdr:nvSpPr>
      <xdr:spPr>
        <a:xfrm>
          <a:off x="13998575"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6" name="正方形/長方形 345"/>
        <xdr:cNvSpPr/>
      </xdr:nvSpPr>
      <xdr:spPr>
        <a:xfrm>
          <a:off x="11826875" y="533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7" name="テキスト ボックス 346"/>
        <xdr:cNvSpPr txBox="1"/>
      </xdr:nvSpPr>
      <xdr:spPr>
        <a:xfrm>
          <a:off x="117887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8" name="直線コネクタ 347"/>
        <xdr:cNvCxnSpPr/>
      </xdr:nvCxnSpPr>
      <xdr:spPr>
        <a:xfrm>
          <a:off x="11826875" y="762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49" name="テキスト ボックス 348"/>
        <xdr:cNvSpPr txBox="1"/>
      </xdr:nvSpPr>
      <xdr:spPr>
        <a:xfrm>
          <a:off x="1138827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50" name="直線コネクタ 349"/>
        <xdr:cNvCxnSpPr/>
      </xdr:nvCxnSpPr>
      <xdr:spPr>
        <a:xfrm>
          <a:off x="11826875" y="723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51" name="テキスト ボックス 350"/>
        <xdr:cNvSpPr txBox="1"/>
      </xdr:nvSpPr>
      <xdr:spPr>
        <a:xfrm>
          <a:off x="1138827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52" name="直線コネクタ 351"/>
        <xdr:cNvCxnSpPr/>
      </xdr:nvCxnSpPr>
      <xdr:spPr>
        <a:xfrm>
          <a:off x="11826875" y="685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53" name="テキスト ボックス 352"/>
        <xdr:cNvSpPr txBox="1"/>
      </xdr:nvSpPr>
      <xdr:spPr>
        <a:xfrm>
          <a:off x="11442866"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54" name="直線コネクタ 353"/>
        <xdr:cNvCxnSpPr/>
      </xdr:nvCxnSpPr>
      <xdr:spPr>
        <a:xfrm>
          <a:off x="11826875" y="647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55" name="テキスト ボックス 354"/>
        <xdr:cNvSpPr txBox="1"/>
      </xdr:nvSpPr>
      <xdr:spPr>
        <a:xfrm>
          <a:off x="11442866"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56" name="直線コネクタ 355"/>
        <xdr:cNvCxnSpPr/>
      </xdr:nvCxnSpPr>
      <xdr:spPr>
        <a:xfrm>
          <a:off x="11826875" y="609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57" name="テキスト ボックス 356"/>
        <xdr:cNvSpPr txBox="1"/>
      </xdr:nvSpPr>
      <xdr:spPr>
        <a:xfrm>
          <a:off x="11442866"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58" name="直線コネクタ 357"/>
        <xdr:cNvCxnSpPr/>
      </xdr:nvCxnSpPr>
      <xdr:spPr>
        <a:xfrm>
          <a:off x="11826875" y="571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59" name="テキスト ボックス 358"/>
        <xdr:cNvSpPr txBox="1"/>
      </xdr:nvSpPr>
      <xdr:spPr>
        <a:xfrm>
          <a:off x="11442866"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0" name="直線コネクタ 359"/>
        <xdr:cNvCxnSpPr/>
      </xdr:nvCxnSpPr>
      <xdr:spPr>
        <a:xfrm>
          <a:off x="11826875" y="533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61" name="テキスト ボックス 360"/>
        <xdr:cNvSpPr txBox="1"/>
      </xdr:nvSpPr>
      <xdr:spPr>
        <a:xfrm>
          <a:off x="11506986"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62" name="【認定こども園・幼稚園・保育所】&#10;有形固定資産減価償却率グラフ枠"/>
        <xdr:cNvSpPr/>
      </xdr:nvSpPr>
      <xdr:spPr>
        <a:xfrm>
          <a:off x="11826875" y="533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66675</xdr:rowOff>
    </xdr:from>
    <xdr:to>
      <xdr:col>85</xdr:col>
      <xdr:colOff>126364</xdr:colOff>
      <xdr:row>40</xdr:row>
      <xdr:rowOff>152400</xdr:rowOff>
    </xdr:to>
    <xdr:cxnSp macro="">
      <xdr:nvCxnSpPr>
        <xdr:cNvPr id="363" name="直線コネクタ 362"/>
        <xdr:cNvCxnSpPr/>
      </xdr:nvCxnSpPr>
      <xdr:spPr>
        <a:xfrm flipV="1">
          <a:off x="15509239" y="5895975"/>
          <a:ext cx="0" cy="1114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156227</xdr:rowOff>
    </xdr:from>
    <xdr:ext cx="405111" cy="259045"/>
    <xdr:sp macro="" textlink="">
      <xdr:nvSpPr>
        <xdr:cNvPr id="364" name="【認定こども園・幼稚園・保育所】&#10;有形固定資産減価償却率最小値テキスト"/>
        <xdr:cNvSpPr txBox="1"/>
      </xdr:nvSpPr>
      <xdr:spPr>
        <a:xfrm>
          <a:off x="15547975" y="701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152400</xdr:rowOff>
    </xdr:from>
    <xdr:to>
      <xdr:col>86</xdr:col>
      <xdr:colOff>25400</xdr:colOff>
      <xdr:row>40</xdr:row>
      <xdr:rowOff>152400</xdr:rowOff>
    </xdr:to>
    <xdr:cxnSp macro="">
      <xdr:nvCxnSpPr>
        <xdr:cNvPr id="365" name="直線コネクタ 364"/>
        <xdr:cNvCxnSpPr/>
      </xdr:nvCxnSpPr>
      <xdr:spPr>
        <a:xfrm>
          <a:off x="15420975" y="70104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13352</xdr:rowOff>
    </xdr:from>
    <xdr:ext cx="405111" cy="259045"/>
    <xdr:sp macro="" textlink="">
      <xdr:nvSpPr>
        <xdr:cNvPr id="366" name="【認定こども園・幼稚園・保育所】&#10;有形固定資産減価償却率最大値テキスト"/>
        <xdr:cNvSpPr txBox="1"/>
      </xdr:nvSpPr>
      <xdr:spPr>
        <a:xfrm>
          <a:off x="15547975" y="5671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66675</xdr:rowOff>
    </xdr:from>
    <xdr:to>
      <xdr:col>86</xdr:col>
      <xdr:colOff>25400</xdr:colOff>
      <xdr:row>34</xdr:row>
      <xdr:rowOff>66675</xdr:rowOff>
    </xdr:to>
    <xdr:cxnSp macro="">
      <xdr:nvCxnSpPr>
        <xdr:cNvPr id="367" name="直線コネクタ 366"/>
        <xdr:cNvCxnSpPr/>
      </xdr:nvCxnSpPr>
      <xdr:spPr>
        <a:xfrm>
          <a:off x="15420975" y="5895975"/>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36847</xdr:rowOff>
    </xdr:from>
    <xdr:ext cx="405111" cy="259045"/>
    <xdr:sp macro="" textlink="">
      <xdr:nvSpPr>
        <xdr:cNvPr id="368" name="【認定こども園・幼稚園・保育所】&#10;有形固定資産減価償却率平均値テキスト"/>
        <xdr:cNvSpPr txBox="1"/>
      </xdr:nvSpPr>
      <xdr:spPr>
        <a:xfrm>
          <a:off x="15547975" y="620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13970</xdr:rowOff>
    </xdr:from>
    <xdr:to>
      <xdr:col>85</xdr:col>
      <xdr:colOff>177800</xdr:colOff>
      <xdr:row>37</xdr:row>
      <xdr:rowOff>115570</xdr:rowOff>
    </xdr:to>
    <xdr:sp macro="" textlink="">
      <xdr:nvSpPr>
        <xdr:cNvPr id="369" name="フローチャート: 判断 368"/>
        <xdr:cNvSpPr/>
      </xdr:nvSpPr>
      <xdr:spPr>
        <a:xfrm>
          <a:off x="15459075"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34925</xdr:rowOff>
    </xdr:from>
    <xdr:to>
      <xdr:col>81</xdr:col>
      <xdr:colOff>101600</xdr:colOff>
      <xdr:row>37</xdr:row>
      <xdr:rowOff>136525</xdr:rowOff>
    </xdr:to>
    <xdr:sp macro="" textlink="">
      <xdr:nvSpPr>
        <xdr:cNvPr id="370" name="フローチャート: 判断 369"/>
        <xdr:cNvSpPr/>
      </xdr:nvSpPr>
      <xdr:spPr>
        <a:xfrm>
          <a:off x="14658975"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97790</xdr:rowOff>
    </xdr:from>
    <xdr:to>
      <xdr:col>76</xdr:col>
      <xdr:colOff>165100</xdr:colOff>
      <xdr:row>38</xdr:row>
      <xdr:rowOff>27940</xdr:rowOff>
    </xdr:to>
    <xdr:sp macro="" textlink="">
      <xdr:nvSpPr>
        <xdr:cNvPr id="371" name="フローチャート: 判断 370"/>
        <xdr:cNvSpPr/>
      </xdr:nvSpPr>
      <xdr:spPr>
        <a:xfrm>
          <a:off x="138176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84455</xdr:rowOff>
    </xdr:from>
    <xdr:to>
      <xdr:col>72</xdr:col>
      <xdr:colOff>38100</xdr:colOff>
      <xdr:row>38</xdr:row>
      <xdr:rowOff>14605</xdr:rowOff>
    </xdr:to>
    <xdr:sp macro="" textlink="">
      <xdr:nvSpPr>
        <xdr:cNvPr id="372" name="フローチャート: 判断 371"/>
        <xdr:cNvSpPr/>
      </xdr:nvSpPr>
      <xdr:spPr>
        <a:xfrm>
          <a:off x="12976225" y="642810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67310</xdr:rowOff>
    </xdr:from>
    <xdr:to>
      <xdr:col>67</xdr:col>
      <xdr:colOff>101600</xdr:colOff>
      <xdr:row>38</xdr:row>
      <xdr:rowOff>168910</xdr:rowOff>
    </xdr:to>
    <xdr:sp macro="" textlink="">
      <xdr:nvSpPr>
        <xdr:cNvPr id="373" name="フローチャート: 判断 372"/>
        <xdr:cNvSpPr/>
      </xdr:nvSpPr>
      <xdr:spPr>
        <a:xfrm>
          <a:off x="12125325" y="6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74" name="テキスト ボックス 373"/>
        <xdr:cNvSpPr txBox="1"/>
      </xdr:nvSpPr>
      <xdr:spPr>
        <a:xfrm>
          <a:off x="153289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75" name="テキスト ボックス 374"/>
        <xdr:cNvSpPr txBox="1"/>
      </xdr:nvSpPr>
      <xdr:spPr>
        <a:xfrm>
          <a:off x="145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76" name="テキスト ボックス 375"/>
        <xdr:cNvSpPr txBox="1"/>
      </xdr:nvSpPr>
      <xdr:spPr>
        <a:xfrm>
          <a:off x="136874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7" name="テキスト ボックス 376"/>
        <xdr:cNvSpPr txBox="1"/>
      </xdr:nvSpPr>
      <xdr:spPr>
        <a:xfrm>
          <a:off x="12846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8" name="テキスト ボックス 377"/>
        <xdr:cNvSpPr txBox="1"/>
      </xdr:nvSpPr>
      <xdr:spPr>
        <a:xfrm>
          <a:off x="119951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101600</xdr:rowOff>
    </xdr:from>
    <xdr:to>
      <xdr:col>85</xdr:col>
      <xdr:colOff>177800</xdr:colOff>
      <xdr:row>41</xdr:row>
      <xdr:rowOff>31750</xdr:rowOff>
    </xdr:to>
    <xdr:sp macro="" textlink="">
      <xdr:nvSpPr>
        <xdr:cNvPr id="379" name="楕円 378"/>
        <xdr:cNvSpPr/>
      </xdr:nvSpPr>
      <xdr:spPr>
        <a:xfrm>
          <a:off x="15459075"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16527</xdr:rowOff>
    </xdr:from>
    <xdr:ext cx="405111" cy="259045"/>
    <xdr:sp macro="" textlink="">
      <xdr:nvSpPr>
        <xdr:cNvPr id="380" name="【認定こども園・幼稚園・保育所】&#10;有形固定資産減価償却率該当値テキスト"/>
        <xdr:cNvSpPr txBox="1"/>
      </xdr:nvSpPr>
      <xdr:spPr>
        <a:xfrm>
          <a:off x="15547975" y="687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74930</xdr:rowOff>
    </xdr:from>
    <xdr:to>
      <xdr:col>81</xdr:col>
      <xdr:colOff>101600</xdr:colOff>
      <xdr:row>41</xdr:row>
      <xdr:rowOff>5080</xdr:rowOff>
    </xdr:to>
    <xdr:sp macro="" textlink="">
      <xdr:nvSpPr>
        <xdr:cNvPr id="381" name="楕円 380"/>
        <xdr:cNvSpPr/>
      </xdr:nvSpPr>
      <xdr:spPr>
        <a:xfrm>
          <a:off x="14658975" y="693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125730</xdr:rowOff>
    </xdr:from>
    <xdr:to>
      <xdr:col>85</xdr:col>
      <xdr:colOff>127000</xdr:colOff>
      <xdr:row>40</xdr:row>
      <xdr:rowOff>152400</xdr:rowOff>
    </xdr:to>
    <xdr:cxnSp macro="">
      <xdr:nvCxnSpPr>
        <xdr:cNvPr id="382" name="直線コネクタ 381"/>
        <xdr:cNvCxnSpPr/>
      </xdr:nvCxnSpPr>
      <xdr:spPr>
        <a:xfrm>
          <a:off x="14709775" y="6983730"/>
          <a:ext cx="8001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153052</xdr:rowOff>
    </xdr:from>
    <xdr:ext cx="405111" cy="259045"/>
    <xdr:sp macro="" textlink="">
      <xdr:nvSpPr>
        <xdr:cNvPr id="383" name="n_1aveValue【認定こども園・幼稚園・保育所】&#10;有形固定資産減価償却率"/>
        <xdr:cNvSpPr txBox="1"/>
      </xdr:nvSpPr>
      <xdr:spPr>
        <a:xfrm>
          <a:off x="14504044" y="615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44467</xdr:rowOff>
    </xdr:from>
    <xdr:ext cx="405111" cy="259045"/>
    <xdr:sp macro="" textlink="">
      <xdr:nvSpPr>
        <xdr:cNvPr id="384" name="n_2aveValue【認定こども園・幼稚園・保育所】&#10;有形固定資産減価償却率"/>
        <xdr:cNvSpPr txBox="1"/>
      </xdr:nvSpPr>
      <xdr:spPr>
        <a:xfrm>
          <a:off x="13675369" y="621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31132</xdr:rowOff>
    </xdr:from>
    <xdr:ext cx="405111" cy="259045"/>
    <xdr:sp macro="" textlink="">
      <xdr:nvSpPr>
        <xdr:cNvPr id="385" name="n_3aveValue【認定こども園・幼稚園・保育所】&#10;有形固定資産減価償却率"/>
        <xdr:cNvSpPr txBox="1"/>
      </xdr:nvSpPr>
      <xdr:spPr>
        <a:xfrm>
          <a:off x="1283399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13987</xdr:rowOff>
    </xdr:from>
    <xdr:ext cx="405111" cy="259045"/>
    <xdr:sp macro="" textlink="">
      <xdr:nvSpPr>
        <xdr:cNvPr id="386" name="n_4aveValue【認定こども園・幼稚園・保育所】&#10;有形固定資産減価償却率"/>
        <xdr:cNvSpPr txBox="1"/>
      </xdr:nvSpPr>
      <xdr:spPr>
        <a:xfrm>
          <a:off x="11983094" y="6357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167657</xdr:rowOff>
    </xdr:from>
    <xdr:ext cx="405111" cy="259045"/>
    <xdr:sp macro="" textlink="">
      <xdr:nvSpPr>
        <xdr:cNvPr id="387" name="n_1mainValue【認定こども園・幼稚園・保育所】&#10;有形固定資産減価償却率"/>
        <xdr:cNvSpPr txBox="1"/>
      </xdr:nvSpPr>
      <xdr:spPr>
        <a:xfrm>
          <a:off x="14504044" y="702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8" name="正方形/長方形 387"/>
        <xdr:cNvSpPr/>
      </xdr:nvSpPr>
      <xdr:spPr>
        <a:xfrm>
          <a:off x="17373600" y="419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9" name="正方形/長方形 388"/>
        <xdr:cNvSpPr/>
      </xdr:nvSpPr>
      <xdr:spPr>
        <a:xfrm>
          <a:off x="175006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0" name="正方形/長方形 389"/>
        <xdr:cNvSpPr/>
      </xdr:nvSpPr>
      <xdr:spPr>
        <a:xfrm>
          <a:off x="175006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1" name="正方形/長方形 390"/>
        <xdr:cNvSpPr/>
      </xdr:nvSpPr>
      <xdr:spPr>
        <a:xfrm>
          <a:off x="1845945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2" name="正方形/長方形 391"/>
        <xdr:cNvSpPr/>
      </xdr:nvSpPr>
      <xdr:spPr>
        <a:xfrm>
          <a:off x="1845945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93" name="正方形/長方形 392"/>
        <xdr:cNvSpPr/>
      </xdr:nvSpPr>
      <xdr:spPr>
        <a:xfrm>
          <a:off x="195453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94" name="正方形/長方形 393"/>
        <xdr:cNvSpPr/>
      </xdr:nvSpPr>
      <xdr:spPr>
        <a:xfrm>
          <a:off x="195453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5" name="正方形/長方形 394"/>
        <xdr:cNvSpPr/>
      </xdr:nvSpPr>
      <xdr:spPr>
        <a:xfrm>
          <a:off x="17373600" y="533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96" name="テキスト ボックス 395"/>
        <xdr:cNvSpPr txBox="1"/>
      </xdr:nvSpPr>
      <xdr:spPr>
        <a:xfrm>
          <a:off x="1734502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7" name="直線コネクタ 396"/>
        <xdr:cNvCxnSpPr/>
      </xdr:nvCxnSpPr>
      <xdr:spPr>
        <a:xfrm>
          <a:off x="17373600" y="762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98" name="直線コネクタ 397"/>
        <xdr:cNvCxnSpPr/>
      </xdr:nvCxnSpPr>
      <xdr:spPr>
        <a:xfrm>
          <a:off x="17373600" y="723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99" name="テキスト ボックス 398"/>
        <xdr:cNvSpPr txBox="1"/>
      </xdr:nvSpPr>
      <xdr:spPr>
        <a:xfrm>
          <a:off x="16934996"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00" name="直線コネクタ 399"/>
        <xdr:cNvCxnSpPr/>
      </xdr:nvCxnSpPr>
      <xdr:spPr>
        <a:xfrm>
          <a:off x="17373600" y="685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01" name="テキスト ボックス 400"/>
        <xdr:cNvSpPr txBox="1"/>
      </xdr:nvSpPr>
      <xdr:spPr>
        <a:xfrm>
          <a:off x="16934996"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02" name="直線コネクタ 401"/>
        <xdr:cNvCxnSpPr/>
      </xdr:nvCxnSpPr>
      <xdr:spPr>
        <a:xfrm>
          <a:off x="17373600" y="647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03" name="テキスト ボックス 402"/>
        <xdr:cNvSpPr txBox="1"/>
      </xdr:nvSpPr>
      <xdr:spPr>
        <a:xfrm>
          <a:off x="16934996"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04" name="直線コネクタ 403"/>
        <xdr:cNvCxnSpPr/>
      </xdr:nvCxnSpPr>
      <xdr:spPr>
        <a:xfrm>
          <a:off x="17373600" y="609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05" name="テキスト ボックス 404"/>
        <xdr:cNvSpPr txBox="1"/>
      </xdr:nvSpPr>
      <xdr:spPr>
        <a:xfrm>
          <a:off x="16934996"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06" name="直線コネクタ 405"/>
        <xdr:cNvCxnSpPr/>
      </xdr:nvCxnSpPr>
      <xdr:spPr>
        <a:xfrm>
          <a:off x="17373600" y="571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07" name="テキスト ボックス 406"/>
        <xdr:cNvSpPr txBox="1"/>
      </xdr:nvSpPr>
      <xdr:spPr>
        <a:xfrm>
          <a:off x="16934996"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08" name="直線コネクタ 407"/>
        <xdr:cNvCxnSpPr/>
      </xdr:nvCxnSpPr>
      <xdr:spPr>
        <a:xfrm>
          <a:off x="17373600" y="533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09" name="テキスト ボックス 408"/>
        <xdr:cNvSpPr txBox="1"/>
      </xdr:nvSpPr>
      <xdr:spPr>
        <a:xfrm>
          <a:off x="1693499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0" name="【認定こども園・幼稚園・保育所】&#10;一人当たり面積グラフ枠"/>
        <xdr:cNvSpPr/>
      </xdr:nvSpPr>
      <xdr:spPr>
        <a:xfrm>
          <a:off x="17373600" y="533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110490</xdr:rowOff>
    </xdr:from>
    <xdr:to>
      <xdr:col>116</xdr:col>
      <xdr:colOff>62864</xdr:colOff>
      <xdr:row>41</xdr:row>
      <xdr:rowOff>163830</xdr:rowOff>
    </xdr:to>
    <xdr:cxnSp macro="">
      <xdr:nvCxnSpPr>
        <xdr:cNvPr id="411" name="直線コネクタ 410"/>
        <xdr:cNvCxnSpPr/>
      </xdr:nvCxnSpPr>
      <xdr:spPr>
        <a:xfrm flipV="1">
          <a:off x="21055964" y="576834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167657</xdr:rowOff>
    </xdr:from>
    <xdr:ext cx="469744" cy="259045"/>
    <xdr:sp macro="" textlink="">
      <xdr:nvSpPr>
        <xdr:cNvPr id="412" name="【認定こども園・幼稚園・保育所】&#10;一人当たり面積最小値テキスト"/>
        <xdr:cNvSpPr txBox="1"/>
      </xdr:nvSpPr>
      <xdr:spPr>
        <a:xfrm>
          <a:off x="21094700" y="719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163830</xdr:rowOff>
    </xdr:from>
    <xdr:to>
      <xdr:col>116</xdr:col>
      <xdr:colOff>152400</xdr:colOff>
      <xdr:row>41</xdr:row>
      <xdr:rowOff>163830</xdr:rowOff>
    </xdr:to>
    <xdr:cxnSp macro="">
      <xdr:nvCxnSpPr>
        <xdr:cNvPr id="413" name="直線コネクタ 412"/>
        <xdr:cNvCxnSpPr/>
      </xdr:nvCxnSpPr>
      <xdr:spPr>
        <a:xfrm>
          <a:off x="20977225" y="719328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57167</xdr:rowOff>
    </xdr:from>
    <xdr:ext cx="469744" cy="259045"/>
    <xdr:sp macro="" textlink="">
      <xdr:nvSpPr>
        <xdr:cNvPr id="414" name="【認定こども園・幼稚園・保育所】&#10;一人当たり面積最大値テキスト"/>
        <xdr:cNvSpPr txBox="1"/>
      </xdr:nvSpPr>
      <xdr:spPr>
        <a:xfrm>
          <a:off x="210947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110490</xdr:rowOff>
    </xdr:from>
    <xdr:to>
      <xdr:col>116</xdr:col>
      <xdr:colOff>152400</xdr:colOff>
      <xdr:row>33</xdr:row>
      <xdr:rowOff>110490</xdr:rowOff>
    </xdr:to>
    <xdr:cxnSp macro="">
      <xdr:nvCxnSpPr>
        <xdr:cNvPr id="415" name="直線コネクタ 414"/>
        <xdr:cNvCxnSpPr/>
      </xdr:nvCxnSpPr>
      <xdr:spPr>
        <a:xfrm>
          <a:off x="20977225" y="576834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6367</xdr:rowOff>
    </xdr:from>
    <xdr:ext cx="469744" cy="259045"/>
    <xdr:sp macro="" textlink="">
      <xdr:nvSpPr>
        <xdr:cNvPr id="416" name="【認定こども園・幼稚園・保育所】&#10;一人当たり面積平均値テキスト"/>
        <xdr:cNvSpPr txBox="1"/>
      </xdr:nvSpPr>
      <xdr:spPr>
        <a:xfrm>
          <a:off x="21094700" y="6521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154940</xdr:rowOff>
    </xdr:from>
    <xdr:to>
      <xdr:col>116</xdr:col>
      <xdr:colOff>114300</xdr:colOff>
      <xdr:row>39</xdr:row>
      <xdr:rowOff>85090</xdr:rowOff>
    </xdr:to>
    <xdr:sp macro="" textlink="">
      <xdr:nvSpPr>
        <xdr:cNvPr id="417" name="フローチャート: 判断 416"/>
        <xdr:cNvSpPr/>
      </xdr:nvSpPr>
      <xdr:spPr>
        <a:xfrm>
          <a:off x="210058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154940</xdr:rowOff>
    </xdr:from>
    <xdr:to>
      <xdr:col>112</xdr:col>
      <xdr:colOff>38100</xdr:colOff>
      <xdr:row>39</xdr:row>
      <xdr:rowOff>85090</xdr:rowOff>
    </xdr:to>
    <xdr:sp macro="" textlink="">
      <xdr:nvSpPr>
        <xdr:cNvPr id="418" name="フローチャート: 判断 417"/>
        <xdr:cNvSpPr/>
      </xdr:nvSpPr>
      <xdr:spPr>
        <a:xfrm>
          <a:off x="20215225" y="667004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44450</xdr:rowOff>
    </xdr:from>
    <xdr:to>
      <xdr:col>107</xdr:col>
      <xdr:colOff>101600</xdr:colOff>
      <xdr:row>39</xdr:row>
      <xdr:rowOff>146050</xdr:rowOff>
    </xdr:to>
    <xdr:sp macro="" textlink="">
      <xdr:nvSpPr>
        <xdr:cNvPr id="419" name="フローチャート: 判断 418"/>
        <xdr:cNvSpPr/>
      </xdr:nvSpPr>
      <xdr:spPr>
        <a:xfrm>
          <a:off x="19364325"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170180</xdr:rowOff>
    </xdr:from>
    <xdr:to>
      <xdr:col>102</xdr:col>
      <xdr:colOff>165100</xdr:colOff>
      <xdr:row>39</xdr:row>
      <xdr:rowOff>100330</xdr:rowOff>
    </xdr:to>
    <xdr:sp macro="" textlink="">
      <xdr:nvSpPr>
        <xdr:cNvPr id="420" name="フローチャート: 判断 419"/>
        <xdr:cNvSpPr/>
      </xdr:nvSpPr>
      <xdr:spPr>
        <a:xfrm>
          <a:off x="1852295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52070</xdr:rowOff>
    </xdr:from>
    <xdr:to>
      <xdr:col>98</xdr:col>
      <xdr:colOff>38100</xdr:colOff>
      <xdr:row>39</xdr:row>
      <xdr:rowOff>153670</xdr:rowOff>
    </xdr:to>
    <xdr:sp macro="" textlink="">
      <xdr:nvSpPr>
        <xdr:cNvPr id="421" name="フローチャート: 判断 420"/>
        <xdr:cNvSpPr/>
      </xdr:nvSpPr>
      <xdr:spPr>
        <a:xfrm>
          <a:off x="17681575" y="673862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22" name="テキスト ボックス 421"/>
        <xdr:cNvSpPr txBox="1"/>
      </xdr:nvSpPr>
      <xdr:spPr>
        <a:xfrm>
          <a:off x="20875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23" name="テキスト ボックス 422"/>
        <xdr:cNvSpPr txBox="1"/>
      </xdr:nvSpPr>
      <xdr:spPr>
        <a:xfrm>
          <a:off x="2008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24" name="テキスト ボックス 423"/>
        <xdr:cNvSpPr txBox="1"/>
      </xdr:nvSpPr>
      <xdr:spPr>
        <a:xfrm>
          <a:off x="192341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25" name="テキスト ボックス 424"/>
        <xdr:cNvSpPr txBox="1"/>
      </xdr:nvSpPr>
      <xdr:spPr>
        <a:xfrm>
          <a:off x="18392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26" name="テキスト ボックス 425"/>
        <xdr:cNvSpPr txBox="1"/>
      </xdr:nvSpPr>
      <xdr:spPr>
        <a:xfrm>
          <a:off x="175514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74930</xdr:rowOff>
    </xdr:from>
    <xdr:to>
      <xdr:col>116</xdr:col>
      <xdr:colOff>114300</xdr:colOff>
      <xdr:row>40</xdr:row>
      <xdr:rowOff>5080</xdr:rowOff>
    </xdr:to>
    <xdr:sp macro="" textlink="">
      <xdr:nvSpPr>
        <xdr:cNvPr id="427" name="楕円 426"/>
        <xdr:cNvSpPr/>
      </xdr:nvSpPr>
      <xdr:spPr>
        <a:xfrm>
          <a:off x="21005800" y="676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53357</xdr:rowOff>
    </xdr:from>
    <xdr:ext cx="469744" cy="259045"/>
    <xdr:sp macro="" textlink="">
      <xdr:nvSpPr>
        <xdr:cNvPr id="428" name="【認定こども園・幼稚園・保育所】&#10;一人当たり面積該当値テキスト"/>
        <xdr:cNvSpPr txBox="1"/>
      </xdr:nvSpPr>
      <xdr:spPr>
        <a:xfrm>
          <a:off x="21094700" y="673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82550</xdr:rowOff>
    </xdr:from>
    <xdr:to>
      <xdr:col>112</xdr:col>
      <xdr:colOff>38100</xdr:colOff>
      <xdr:row>40</xdr:row>
      <xdr:rowOff>12700</xdr:rowOff>
    </xdr:to>
    <xdr:sp macro="" textlink="">
      <xdr:nvSpPr>
        <xdr:cNvPr id="429" name="楕円 428"/>
        <xdr:cNvSpPr/>
      </xdr:nvSpPr>
      <xdr:spPr>
        <a:xfrm>
          <a:off x="20215225" y="676910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125730</xdr:rowOff>
    </xdr:from>
    <xdr:to>
      <xdr:col>116</xdr:col>
      <xdr:colOff>63500</xdr:colOff>
      <xdr:row>39</xdr:row>
      <xdr:rowOff>133350</xdr:rowOff>
    </xdr:to>
    <xdr:cxnSp macro="">
      <xdr:nvCxnSpPr>
        <xdr:cNvPr id="430" name="直線コネクタ 429"/>
        <xdr:cNvCxnSpPr/>
      </xdr:nvCxnSpPr>
      <xdr:spPr>
        <a:xfrm flipV="1">
          <a:off x="20266025" y="6812280"/>
          <a:ext cx="790575"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101617</xdr:rowOff>
    </xdr:from>
    <xdr:ext cx="469744" cy="259045"/>
    <xdr:sp macro="" textlink="">
      <xdr:nvSpPr>
        <xdr:cNvPr id="431" name="n_1aveValue【認定こども園・幼稚園・保育所】&#10;一人当たり面積"/>
        <xdr:cNvSpPr txBox="1"/>
      </xdr:nvSpPr>
      <xdr:spPr>
        <a:xfrm>
          <a:off x="2002797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162577</xdr:rowOff>
    </xdr:from>
    <xdr:ext cx="469744" cy="259045"/>
    <xdr:sp macro="" textlink="">
      <xdr:nvSpPr>
        <xdr:cNvPr id="432" name="n_2aveValue【認定こども園・幼稚園・保育所】&#10;一人当たり面積"/>
        <xdr:cNvSpPr txBox="1"/>
      </xdr:nvSpPr>
      <xdr:spPr>
        <a:xfrm>
          <a:off x="1918977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116857</xdr:rowOff>
    </xdr:from>
    <xdr:ext cx="469744" cy="259045"/>
    <xdr:sp macro="" textlink="">
      <xdr:nvSpPr>
        <xdr:cNvPr id="433" name="n_3aveValue【認定こども園・幼稚園・保育所】&#10;一人当たり面積"/>
        <xdr:cNvSpPr txBox="1"/>
      </xdr:nvSpPr>
      <xdr:spPr>
        <a:xfrm>
          <a:off x="18348402"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170197</xdr:rowOff>
    </xdr:from>
    <xdr:ext cx="469744" cy="259045"/>
    <xdr:sp macro="" textlink="">
      <xdr:nvSpPr>
        <xdr:cNvPr id="434" name="n_4aveValue【認定こども園・幼稚園・保育所】&#10;一人当たり面積"/>
        <xdr:cNvSpPr txBox="1"/>
      </xdr:nvSpPr>
      <xdr:spPr>
        <a:xfrm>
          <a:off x="17507027" y="651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3827</xdr:rowOff>
    </xdr:from>
    <xdr:ext cx="469744" cy="259045"/>
    <xdr:sp macro="" textlink="">
      <xdr:nvSpPr>
        <xdr:cNvPr id="435" name="n_1mainValue【認定こども園・幼稚園・保育所】&#10;一人当たり面積"/>
        <xdr:cNvSpPr txBox="1"/>
      </xdr:nvSpPr>
      <xdr:spPr>
        <a:xfrm>
          <a:off x="2002797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36" name="正方形/長方形 435"/>
        <xdr:cNvSpPr/>
      </xdr:nvSpPr>
      <xdr:spPr>
        <a:xfrm>
          <a:off x="11826875" y="800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37" name="正方形/長方形 436"/>
        <xdr:cNvSpPr/>
      </xdr:nvSpPr>
      <xdr:spPr>
        <a:xfrm>
          <a:off x="1194435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38" name="正方形/長方形 437"/>
        <xdr:cNvSpPr/>
      </xdr:nvSpPr>
      <xdr:spPr>
        <a:xfrm>
          <a:off x="1194435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39" name="正方形/長方形 438"/>
        <xdr:cNvSpPr/>
      </xdr:nvSpPr>
      <xdr:spPr>
        <a:xfrm>
          <a:off x="12912725"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0" name="正方形/長方形 439"/>
        <xdr:cNvSpPr/>
      </xdr:nvSpPr>
      <xdr:spPr>
        <a:xfrm>
          <a:off x="12912725"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1" name="正方形/長方形 440"/>
        <xdr:cNvSpPr/>
      </xdr:nvSpPr>
      <xdr:spPr>
        <a:xfrm>
          <a:off x="13998575"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42" name="正方形/長方形 441"/>
        <xdr:cNvSpPr/>
      </xdr:nvSpPr>
      <xdr:spPr>
        <a:xfrm>
          <a:off x="13998575"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43" name="正方形/長方形 442"/>
        <xdr:cNvSpPr/>
      </xdr:nvSpPr>
      <xdr:spPr>
        <a:xfrm>
          <a:off x="11826875" y="914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44" name="テキスト ボックス 443"/>
        <xdr:cNvSpPr txBox="1"/>
      </xdr:nvSpPr>
      <xdr:spPr>
        <a:xfrm>
          <a:off x="117887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45" name="直線コネクタ 444"/>
        <xdr:cNvCxnSpPr/>
      </xdr:nvCxnSpPr>
      <xdr:spPr>
        <a:xfrm>
          <a:off x="11826875" y="1143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46" name="テキスト ボックス 445"/>
        <xdr:cNvSpPr txBox="1"/>
      </xdr:nvSpPr>
      <xdr:spPr>
        <a:xfrm>
          <a:off x="11442866"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47" name="直線コネクタ 446"/>
        <xdr:cNvCxnSpPr/>
      </xdr:nvCxnSpPr>
      <xdr:spPr>
        <a:xfrm>
          <a:off x="11826875" y="1104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48" name="テキスト ボックス 447"/>
        <xdr:cNvSpPr txBox="1"/>
      </xdr:nvSpPr>
      <xdr:spPr>
        <a:xfrm>
          <a:off x="11442866"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49" name="直線コネクタ 448"/>
        <xdr:cNvCxnSpPr/>
      </xdr:nvCxnSpPr>
      <xdr:spPr>
        <a:xfrm>
          <a:off x="11826875" y="1066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50" name="テキスト ボックス 449"/>
        <xdr:cNvSpPr txBox="1"/>
      </xdr:nvSpPr>
      <xdr:spPr>
        <a:xfrm>
          <a:off x="11442866"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51" name="直線コネクタ 450"/>
        <xdr:cNvCxnSpPr/>
      </xdr:nvCxnSpPr>
      <xdr:spPr>
        <a:xfrm>
          <a:off x="11826875" y="1028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52" name="テキスト ボックス 451"/>
        <xdr:cNvSpPr txBox="1"/>
      </xdr:nvSpPr>
      <xdr:spPr>
        <a:xfrm>
          <a:off x="11442866"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53" name="直線コネクタ 452"/>
        <xdr:cNvCxnSpPr/>
      </xdr:nvCxnSpPr>
      <xdr:spPr>
        <a:xfrm>
          <a:off x="11826875" y="990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54" name="テキスト ボックス 453"/>
        <xdr:cNvSpPr txBox="1"/>
      </xdr:nvSpPr>
      <xdr:spPr>
        <a:xfrm>
          <a:off x="11442866"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55" name="直線コネクタ 454"/>
        <xdr:cNvCxnSpPr/>
      </xdr:nvCxnSpPr>
      <xdr:spPr>
        <a:xfrm>
          <a:off x="11826875" y="952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56" name="テキスト ボックス 455"/>
        <xdr:cNvSpPr txBox="1"/>
      </xdr:nvSpPr>
      <xdr:spPr>
        <a:xfrm>
          <a:off x="11442866"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57" name="直線コネクタ 456"/>
        <xdr:cNvCxnSpPr/>
      </xdr:nvCxnSpPr>
      <xdr:spPr>
        <a:xfrm>
          <a:off x="11826875" y="914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58" name="テキスト ボックス 457"/>
        <xdr:cNvSpPr txBox="1"/>
      </xdr:nvSpPr>
      <xdr:spPr>
        <a:xfrm>
          <a:off x="11442866"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59" name="【学校施設】&#10;有形固定資産減価償却率グラフ枠"/>
        <xdr:cNvSpPr/>
      </xdr:nvSpPr>
      <xdr:spPr>
        <a:xfrm>
          <a:off x="11826875" y="914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72390</xdr:rowOff>
    </xdr:from>
    <xdr:to>
      <xdr:col>85</xdr:col>
      <xdr:colOff>126364</xdr:colOff>
      <xdr:row>64</xdr:row>
      <xdr:rowOff>38100</xdr:rowOff>
    </xdr:to>
    <xdr:cxnSp macro="">
      <xdr:nvCxnSpPr>
        <xdr:cNvPr id="460" name="直線コネクタ 459"/>
        <xdr:cNvCxnSpPr/>
      </xdr:nvCxnSpPr>
      <xdr:spPr>
        <a:xfrm flipV="1">
          <a:off x="15509239" y="950214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41927</xdr:rowOff>
    </xdr:from>
    <xdr:ext cx="405111" cy="259045"/>
    <xdr:sp macro="" textlink="">
      <xdr:nvSpPr>
        <xdr:cNvPr id="461" name="【学校施設】&#10;有形固定資産減価償却率最小値テキスト"/>
        <xdr:cNvSpPr txBox="1"/>
      </xdr:nvSpPr>
      <xdr:spPr>
        <a:xfrm>
          <a:off x="15547975" y="1101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38100</xdr:rowOff>
    </xdr:from>
    <xdr:to>
      <xdr:col>86</xdr:col>
      <xdr:colOff>25400</xdr:colOff>
      <xdr:row>64</xdr:row>
      <xdr:rowOff>38100</xdr:rowOff>
    </xdr:to>
    <xdr:cxnSp macro="">
      <xdr:nvCxnSpPr>
        <xdr:cNvPr id="462" name="直線コネクタ 461"/>
        <xdr:cNvCxnSpPr/>
      </xdr:nvCxnSpPr>
      <xdr:spPr>
        <a:xfrm>
          <a:off x="15420975" y="110109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19067</xdr:rowOff>
    </xdr:from>
    <xdr:ext cx="405111" cy="259045"/>
    <xdr:sp macro="" textlink="">
      <xdr:nvSpPr>
        <xdr:cNvPr id="463" name="【学校施設】&#10;有形固定資産減価償却率最大値テキスト"/>
        <xdr:cNvSpPr txBox="1"/>
      </xdr:nvSpPr>
      <xdr:spPr>
        <a:xfrm>
          <a:off x="15547975" y="9277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72390</xdr:rowOff>
    </xdr:from>
    <xdr:to>
      <xdr:col>86</xdr:col>
      <xdr:colOff>25400</xdr:colOff>
      <xdr:row>55</xdr:row>
      <xdr:rowOff>72390</xdr:rowOff>
    </xdr:to>
    <xdr:cxnSp macro="">
      <xdr:nvCxnSpPr>
        <xdr:cNvPr id="464" name="直線コネクタ 463"/>
        <xdr:cNvCxnSpPr/>
      </xdr:nvCxnSpPr>
      <xdr:spPr>
        <a:xfrm>
          <a:off x="15420975" y="950214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132097</xdr:rowOff>
    </xdr:from>
    <xdr:ext cx="405111" cy="259045"/>
    <xdr:sp macro="" textlink="">
      <xdr:nvSpPr>
        <xdr:cNvPr id="465" name="【学校施設】&#10;有形固定資産減価償却率平均値テキスト"/>
        <xdr:cNvSpPr txBox="1"/>
      </xdr:nvSpPr>
      <xdr:spPr>
        <a:xfrm>
          <a:off x="15547975" y="10247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109220</xdr:rowOff>
    </xdr:from>
    <xdr:to>
      <xdr:col>85</xdr:col>
      <xdr:colOff>177800</xdr:colOff>
      <xdr:row>61</xdr:row>
      <xdr:rowOff>39370</xdr:rowOff>
    </xdr:to>
    <xdr:sp macro="" textlink="">
      <xdr:nvSpPr>
        <xdr:cNvPr id="466" name="フローチャート: 判断 465"/>
        <xdr:cNvSpPr/>
      </xdr:nvSpPr>
      <xdr:spPr>
        <a:xfrm>
          <a:off x="15459075"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120650</xdr:rowOff>
    </xdr:from>
    <xdr:to>
      <xdr:col>81</xdr:col>
      <xdr:colOff>101600</xdr:colOff>
      <xdr:row>61</xdr:row>
      <xdr:rowOff>50800</xdr:rowOff>
    </xdr:to>
    <xdr:sp macro="" textlink="">
      <xdr:nvSpPr>
        <xdr:cNvPr id="467" name="フローチャート: 判断 466"/>
        <xdr:cNvSpPr/>
      </xdr:nvSpPr>
      <xdr:spPr>
        <a:xfrm>
          <a:off x="14658975"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147320</xdr:rowOff>
    </xdr:from>
    <xdr:to>
      <xdr:col>76</xdr:col>
      <xdr:colOff>165100</xdr:colOff>
      <xdr:row>61</xdr:row>
      <xdr:rowOff>77470</xdr:rowOff>
    </xdr:to>
    <xdr:sp macro="" textlink="">
      <xdr:nvSpPr>
        <xdr:cNvPr id="468" name="フローチャート: 判断 467"/>
        <xdr:cNvSpPr/>
      </xdr:nvSpPr>
      <xdr:spPr>
        <a:xfrm>
          <a:off x="13817600" y="1043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128270</xdr:rowOff>
    </xdr:from>
    <xdr:to>
      <xdr:col>72</xdr:col>
      <xdr:colOff>38100</xdr:colOff>
      <xdr:row>61</xdr:row>
      <xdr:rowOff>58420</xdr:rowOff>
    </xdr:to>
    <xdr:sp macro="" textlink="">
      <xdr:nvSpPr>
        <xdr:cNvPr id="469" name="フローチャート: 判断 468"/>
        <xdr:cNvSpPr/>
      </xdr:nvSpPr>
      <xdr:spPr>
        <a:xfrm>
          <a:off x="12976225" y="1041527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13970</xdr:rowOff>
    </xdr:from>
    <xdr:to>
      <xdr:col>67</xdr:col>
      <xdr:colOff>101600</xdr:colOff>
      <xdr:row>60</xdr:row>
      <xdr:rowOff>115570</xdr:rowOff>
    </xdr:to>
    <xdr:sp macro="" textlink="">
      <xdr:nvSpPr>
        <xdr:cNvPr id="470" name="フローチャート: 判断 469"/>
        <xdr:cNvSpPr/>
      </xdr:nvSpPr>
      <xdr:spPr>
        <a:xfrm>
          <a:off x="12125325" y="103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1" name="テキスト ボックス 470"/>
        <xdr:cNvSpPr txBox="1"/>
      </xdr:nvSpPr>
      <xdr:spPr>
        <a:xfrm>
          <a:off x="153289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72" name="テキスト ボックス 471"/>
        <xdr:cNvSpPr txBox="1"/>
      </xdr:nvSpPr>
      <xdr:spPr>
        <a:xfrm>
          <a:off x="145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73" name="テキスト ボックス 472"/>
        <xdr:cNvSpPr txBox="1"/>
      </xdr:nvSpPr>
      <xdr:spPr>
        <a:xfrm>
          <a:off x="136874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74" name="テキスト ボックス 473"/>
        <xdr:cNvSpPr txBox="1"/>
      </xdr:nvSpPr>
      <xdr:spPr>
        <a:xfrm>
          <a:off x="12846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75" name="テキスト ボックス 474"/>
        <xdr:cNvSpPr txBox="1"/>
      </xdr:nvSpPr>
      <xdr:spPr>
        <a:xfrm>
          <a:off x="119951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90170</xdr:rowOff>
    </xdr:from>
    <xdr:to>
      <xdr:col>85</xdr:col>
      <xdr:colOff>177800</xdr:colOff>
      <xdr:row>63</xdr:row>
      <xdr:rowOff>20320</xdr:rowOff>
    </xdr:to>
    <xdr:sp macro="" textlink="">
      <xdr:nvSpPr>
        <xdr:cNvPr id="476" name="楕円 475"/>
        <xdr:cNvSpPr/>
      </xdr:nvSpPr>
      <xdr:spPr>
        <a:xfrm>
          <a:off x="15459075"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68597</xdr:rowOff>
    </xdr:from>
    <xdr:ext cx="405111" cy="259045"/>
    <xdr:sp macro="" textlink="">
      <xdr:nvSpPr>
        <xdr:cNvPr id="477" name="【学校施設】&#10;有形固定資産減価償却率該当値テキスト"/>
        <xdr:cNvSpPr txBox="1"/>
      </xdr:nvSpPr>
      <xdr:spPr>
        <a:xfrm>
          <a:off x="15547975" y="1069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116840</xdr:rowOff>
    </xdr:from>
    <xdr:to>
      <xdr:col>81</xdr:col>
      <xdr:colOff>101600</xdr:colOff>
      <xdr:row>63</xdr:row>
      <xdr:rowOff>46990</xdr:rowOff>
    </xdr:to>
    <xdr:sp macro="" textlink="">
      <xdr:nvSpPr>
        <xdr:cNvPr id="478" name="楕円 477"/>
        <xdr:cNvSpPr/>
      </xdr:nvSpPr>
      <xdr:spPr>
        <a:xfrm>
          <a:off x="14658975" y="1074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140970</xdr:rowOff>
    </xdr:from>
    <xdr:to>
      <xdr:col>85</xdr:col>
      <xdr:colOff>127000</xdr:colOff>
      <xdr:row>62</xdr:row>
      <xdr:rowOff>167640</xdr:rowOff>
    </xdr:to>
    <xdr:cxnSp macro="">
      <xdr:nvCxnSpPr>
        <xdr:cNvPr id="479" name="直線コネクタ 478"/>
        <xdr:cNvCxnSpPr/>
      </xdr:nvCxnSpPr>
      <xdr:spPr>
        <a:xfrm flipV="1">
          <a:off x="14709775" y="10770870"/>
          <a:ext cx="8001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67327</xdr:rowOff>
    </xdr:from>
    <xdr:ext cx="405111" cy="259045"/>
    <xdr:sp macro="" textlink="">
      <xdr:nvSpPr>
        <xdr:cNvPr id="480" name="n_1aveValue【学校施設】&#10;有形固定資産減価償却率"/>
        <xdr:cNvSpPr txBox="1"/>
      </xdr:nvSpPr>
      <xdr:spPr>
        <a:xfrm>
          <a:off x="145040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93997</xdr:rowOff>
    </xdr:from>
    <xdr:ext cx="405111" cy="259045"/>
    <xdr:sp macro="" textlink="">
      <xdr:nvSpPr>
        <xdr:cNvPr id="481" name="n_2aveValue【学校施設】&#10;有形固定資産減価償却率"/>
        <xdr:cNvSpPr txBox="1"/>
      </xdr:nvSpPr>
      <xdr:spPr>
        <a:xfrm>
          <a:off x="13675369" y="1020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74947</xdr:rowOff>
    </xdr:from>
    <xdr:ext cx="405111" cy="259045"/>
    <xdr:sp macro="" textlink="">
      <xdr:nvSpPr>
        <xdr:cNvPr id="482" name="n_3aveValue【学校施設】&#10;有形固定資産減価償却率"/>
        <xdr:cNvSpPr txBox="1"/>
      </xdr:nvSpPr>
      <xdr:spPr>
        <a:xfrm>
          <a:off x="12833994" y="1019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132097</xdr:rowOff>
    </xdr:from>
    <xdr:ext cx="405111" cy="259045"/>
    <xdr:sp macro="" textlink="">
      <xdr:nvSpPr>
        <xdr:cNvPr id="483" name="n_4aveValue【学校施設】&#10;有形固定資産減価償却率"/>
        <xdr:cNvSpPr txBox="1"/>
      </xdr:nvSpPr>
      <xdr:spPr>
        <a:xfrm>
          <a:off x="11983094" y="1007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38117</xdr:rowOff>
    </xdr:from>
    <xdr:ext cx="405111" cy="259045"/>
    <xdr:sp macro="" textlink="">
      <xdr:nvSpPr>
        <xdr:cNvPr id="484" name="n_1mainValue【学校施設】&#10;有形固定資産減価償却率"/>
        <xdr:cNvSpPr txBox="1"/>
      </xdr:nvSpPr>
      <xdr:spPr>
        <a:xfrm>
          <a:off x="14504044" y="1083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85" name="正方形/長方形 484"/>
        <xdr:cNvSpPr/>
      </xdr:nvSpPr>
      <xdr:spPr>
        <a:xfrm>
          <a:off x="17373600" y="800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6" name="正方形/長方形 485"/>
        <xdr:cNvSpPr/>
      </xdr:nvSpPr>
      <xdr:spPr>
        <a:xfrm>
          <a:off x="175006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7" name="正方形/長方形 486"/>
        <xdr:cNvSpPr/>
      </xdr:nvSpPr>
      <xdr:spPr>
        <a:xfrm>
          <a:off x="175006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88" name="正方形/長方形 487"/>
        <xdr:cNvSpPr/>
      </xdr:nvSpPr>
      <xdr:spPr>
        <a:xfrm>
          <a:off x="1845945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9" name="正方形/長方形 488"/>
        <xdr:cNvSpPr/>
      </xdr:nvSpPr>
      <xdr:spPr>
        <a:xfrm>
          <a:off x="1845945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0" name="正方形/長方形 489"/>
        <xdr:cNvSpPr/>
      </xdr:nvSpPr>
      <xdr:spPr>
        <a:xfrm>
          <a:off x="195453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1" name="正方形/長方形 490"/>
        <xdr:cNvSpPr/>
      </xdr:nvSpPr>
      <xdr:spPr>
        <a:xfrm>
          <a:off x="195453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2" name="正方形/長方形 491"/>
        <xdr:cNvSpPr/>
      </xdr:nvSpPr>
      <xdr:spPr>
        <a:xfrm>
          <a:off x="17373600" y="914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93" name="テキスト ボックス 492"/>
        <xdr:cNvSpPr txBox="1"/>
      </xdr:nvSpPr>
      <xdr:spPr>
        <a:xfrm>
          <a:off x="1734502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94" name="直線コネクタ 493"/>
        <xdr:cNvCxnSpPr/>
      </xdr:nvCxnSpPr>
      <xdr:spPr>
        <a:xfrm>
          <a:off x="17373600" y="1143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95" name="テキスト ボックス 494"/>
        <xdr:cNvSpPr txBox="1"/>
      </xdr:nvSpPr>
      <xdr:spPr>
        <a:xfrm>
          <a:off x="1693499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96" name="直線コネクタ 495"/>
        <xdr:cNvCxnSpPr/>
      </xdr:nvCxnSpPr>
      <xdr:spPr>
        <a:xfrm>
          <a:off x="17373600" y="11103428"/>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97" name="テキスト ボックス 496"/>
        <xdr:cNvSpPr txBox="1"/>
      </xdr:nvSpPr>
      <xdr:spPr>
        <a:xfrm>
          <a:off x="16934996"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98" name="直線コネクタ 497"/>
        <xdr:cNvCxnSpPr/>
      </xdr:nvCxnSpPr>
      <xdr:spPr>
        <a:xfrm>
          <a:off x="17373600" y="10776857"/>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99" name="テキスト ボックス 498"/>
        <xdr:cNvSpPr txBox="1"/>
      </xdr:nvSpPr>
      <xdr:spPr>
        <a:xfrm>
          <a:off x="16934996"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00" name="直線コネクタ 499"/>
        <xdr:cNvCxnSpPr/>
      </xdr:nvCxnSpPr>
      <xdr:spPr>
        <a:xfrm>
          <a:off x="17373600" y="1045028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01" name="テキスト ボックス 500"/>
        <xdr:cNvSpPr txBox="1"/>
      </xdr:nvSpPr>
      <xdr:spPr>
        <a:xfrm>
          <a:off x="16934996"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02" name="直線コネクタ 501"/>
        <xdr:cNvCxnSpPr/>
      </xdr:nvCxnSpPr>
      <xdr:spPr>
        <a:xfrm>
          <a:off x="17373600" y="1012371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03" name="テキスト ボックス 502"/>
        <xdr:cNvSpPr txBox="1"/>
      </xdr:nvSpPr>
      <xdr:spPr>
        <a:xfrm>
          <a:off x="16934996"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04" name="直線コネクタ 503"/>
        <xdr:cNvCxnSpPr/>
      </xdr:nvCxnSpPr>
      <xdr:spPr>
        <a:xfrm>
          <a:off x="17373600" y="9797143"/>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05" name="テキスト ボックス 504"/>
        <xdr:cNvSpPr txBox="1"/>
      </xdr:nvSpPr>
      <xdr:spPr>
        <a:xfrm>
          <a:off x="16934996"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06" name="直線コネクタ 505"/>
        <xdr:cNvCxnSpPr/>
      </xdr:nvCxnSpPr>
      <xdr:spPr>
        <a:xfrm>
          <a:off x="17373600" y="9470572"/>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07" name="テキスト ボックス 506"/>
        <xdr:cNvSpPr txBox="1"/>
      </xdr:nvSpPr>
      <xdr:spPr>
        <a:xfrm>
          <a:off x="16934996"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08" name="直線コネクタ 507"/>
        <xdr:cNvCxnSpPr/>
      </xdr:nvCxnSpPr>
      <xdr:spPr>
        <a:xfrm>
          <a:off x="17373600" y="914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09" name="テキスト ボックス 508"/>
        <xdr:cNvSpPr txBox="1"/>
      </xdr:nvSpPr>
      <xdr:spPr>
        <a:xfrm>
          <a:off x="1693499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0" name="【学校施設】&#10;一人当たり面積グラフ枠"/>
        <xdr:cNvSpPr/>
      </xdr:nvSpPr>
      <xdr:spPr>
        <a:xfrm>
          <a:off x="17373600" y="914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158387</xdr:rowOff>
    </xdr:from>
    <xdr:to>
      <xdr:col>116</xdr:col>
      <xdr:colOff>62864</xdr:colOff>
      <xdr:row>63</xdr:row>
      <xdr:rowOff>89807</xdr:rowOff>
    </xdr:to>
    <xdr:cxnSp macro="">
      <xdr:nvCxnSpPr>
        <xdr:cNvPr id="511" name="直線コネクタ 510"/>
        <xdr:cNvCxnSpPr/>
      </xdr:nvCxnSpPr>
      <xdr:spPr>
        <a:xfrm flipV="1">
          <a:off x="21055964" y="9588137"/>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93634</xdr:rowOff>
    </xdr:from>
    <xdr:ext cx="469744" cy="259045"/>
    <xdr:sp macro="" textlink="">
      <xdr:nvSpPr>
        <xdr:cNvPr id="512" name="【学校施設】&#10;一人当たり面積最小値テキスト"/>
        <xdr:cNvSpPr txBox="1"/>
      </xdr:nvSpPr>
      <xdr:spPr>
        <a:xfrm>
          <a:off x="21094700" y="1089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89807</xdr:rowOff>
    </xdr:from>
    <xdr:to>
      <xdr:col>116</xdr:col>
      <xdr:colOff>152400</xdr:colOff>
      <xdr:row>63</xdr:row>
      <xdr:rowOff>89807</xdr:rowOff>
    </xdr:to>
    <xdr:cxnSp macro="">
      <xdr:nvCxnSpPr>
        <xdr:cNvPr id="513" name="直線コネクタ 512"/>
        <xdr:cNvCxnSpPr/>
      </xdr:nvCxnSpPr>
      <xdr:spPr>
        <a:xfrm>
          <a:off x="20977225" y="10891157"/>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105064</xdr:rowOff>
    </xdr:from>
    <xdr:ext cx="469744" cy="259045"/>
    <xdr:sp macro="" textlink="">
      <xdr:nvSpPr>
        <xdr:cNvPr id="514" name="【学校施設】&#10;一人当たり面積最大値テキスト"/>
        <xdr:cNvSpPr txBox="1"/>
      </xdr:nvSpPr>
      <xdr:spPr>
        <a:xfrm>
          <a:off x="21094700" y="936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158387</xdr:rowOff>
    </xdr:from>
    <xdr:to>
      <xdr:col>116</xdr:col>
      <xdr:colOff>152400</xdr:colOff>
      <xdr:row>55</xdr:row>
      <xdr:rowOff>158387</xdr:rowOff>
    </xdr:to>
    <xdr:cxnSp macro="">
      <xdr:nvCxnSpPr>
        <xdr:cNvPr id="515" name="直線コネクタ 514"/>
        <xdr:cNvCxnSpPr/>
      </xdr:nvCxnSpPr>
      <xdr:spPr>
        <a:xfrm>
          <a:off x="20977225" y="9588137"/>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107604</xdr:rowOff>
    </xdr:from>
    <xdr:ext cx="469744" cy="259045"/>
    <xdr:sp macro="" textlink="">
      <xdr:nvSpPr>
        <xdr:cNvPr id="516" name="【学校施設】&#10;一人当たり面積平均値テキスト"/>
        <xdr:cNvSpPr txBox="1"/>
      </xdr:nvSpPr>
      <xdr:spPr>
        <a:xfrm>
          <a:off x="21094700" y="10051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84727</xdr:rowOff>
    </xdr:from>
    <xdr:to>
      <xdr:col>116</xdr:col>
      <xdr:colOff>114300</xdr:colOff>
      <xdr:row>60</xdr:row>
      <xdr:rowOff>14877</xdr:rowOff>
    </xdr:to>
    <xdr:sp macro="" textlink="">
      <xdr:nvSpPr>
        <xdr:cNvPr id="517" name="フローチャート: 判断 516"/>
        <xdr:cNvSpPr/>
      </xdr:nvSpPr>
      <xdr:spPr>
        <a:xfrm>
          <a:off x="210058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102688</xdr:rowOff>
    </xdr:from>
    <xdr:to>
      <xdr:col>112</xdr:col>
      <xdr:colOff>38100</xdr:colOff>
      <xdr:row>60</xdr:row>
      <xdr:rowOff>32838</xdr:rowOff>
    </xdr:to>
    <xdr:sp macro="" textlink="">
      <xdr:nvSpPr>
        <xdr:cNvPr id="518" name="フローチャート: 判断 517"/>
        <xdr:cNvSpPr/>
      </xdr:nvSpPr>
      <xdr:spPr>
        <a:xfrm>
          <a:off x="20215225" y="10218238"/>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171269</xdr:rowOff>
    </xdr:from>
    <xdr:to>
      <xdr:col>107</xdr:col>
      <xdr:colOff>101600</xdr:colOff>
      <xdr:row>60</xdr:row>
      <xdr:rowOff>101419</xdr:rowOff>
    </xdr:to>
    <xdr:sp macro="" textlink="">
      <xdr:nvSpPr>
        <xdr:cNvPr id="519" name="フローチャート: 判断 518"/>
        <xdr:cNvSpPr/>
      </xdr:nvSpPr>
      <xdr:spPr>
        <a:xfrm>
          <a:off x="19364325" y="1028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27577</xdr:rowOff>
    </xdr:from>
    <xdr:to>
      <xdr:col>102</xdr:col>
      <xdr:colOff>165100</xdr:colOff>
      <xdr:row>60</xdr:row>
      <xdr:rowOff>129177</xdr:rowOff>
    </xdr:to>
    <xdr:sp macro="" textlink="">
      <xdr:nvSpPr>
        <xdr:cNvPr id="520" name="フローチャート: 判断 519"/>
        <xdr:cNvSpPr/>
      </xdr:nvSpPr>
      <xdr:spPr>
        <a:xfrm>
          <a:off x="18522950" y="1031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24312</xdr:rowOff>
    </xdr:from>
    <xdr:to>
      <xdr:col>98</xdr:col>
      <xdr:colOff>38100</xdr:colOff>
      <xdr:row>61</xdr:row>
      <xdr:rowOff>125912</xdr:rowOff>
    </xdr:to>
    <xdr:sp macro="" textlink="">
      <xdr:nvSpPr>
        <xdr:cNvPr id="521" name="フローチャート: 判断 520"/>
        <xdr:cNvSpPr/>
      </xdr:nvSpPr>
      <xdr:spPr>
        <a:xfrm>
          <a:off x="17681575" y="10482762"/>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22" name="テキスト ボックス 521"/>
        <xdr:cNvSpPr txBox="1"/>
      </xdr:nvSpPr>
      <xdr:spPr>
        <a:xfrm>
          <a:off x="20875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3" name="テキスト ボックス 522"/>
        <xdr:cNvSpPr txBox="1"/>
      </xdr:nvSpPr>
      <xdr:spPr>
        <a:xfrm>
          <a:off x="2008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4" name="テキスト ボックス 523"/>
        <xdr:cNvSpPr txBox="1"/>
      </xdr:nvSpPr>
      <xdr:spPr>
        <a:xfrm>
          <a:off x="192341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5" name="テキスト ボックス 524"/>
        <xdr:cNvSpPr txBox="1"/>
      </xdr:nvSpPr>
      <xdr:spPr>
        <a:xfrm>
          <a:off x="18392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26" name="テキスト ボックス 525"/>
        <xdr:cNvSpPr txBox="1"/>
      </xdr:nvSpPr>
      <xdr:spPr>
        <a:xfrm>
          <a:off x="17551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96157</xdr:rowOff>
    </xdr:from>
    <xdr:to>
      <xdr:col>116</xdr:col>
      <xdr:colOff>114300</xdr:colOff>
      <xdr:row>60</xdr:row>
      <xdr:rowOff>26307</xdr:rowOff>
    </xdr:to>
    <xdr:sp macro="" textlink="">
      <xdr:nvSpPr>
        <xdr:cNvPr id="527" name="楕円 526"/>
        <xdr:cNvSpPr/>
      </xdr:nvSpPr>
      <xdr:spPr>
        <a:xfrm>
          <a:off x="21005800" y="1021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74584</xdr:rowOff>
    </xdr:from>
    <xdr:ext cx="469744" cy="259045"/>
    <xdr:sp macro="" textlink="">
      <xdr:nvSpPr>
        <xdr:cNvPr id="528" name="【学校施設】&#10;一人当たり面積該当値テキスト"/>
        <xdr:cNvSpPr txBox="1"/>
      </xdr:nvSpPr>
      <xdr:spPr>
        <a:xfrm>
          <a:off x="21094700" y="10190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109220</xdr:rowOff>
    </xdr:from>
    <xdr:to>
      <xdr:col>112</xdr:col>
      <xdr:colOff>38100</xdr:colOff>
      <xdr:row>60</xdr:row>
      <xdr:rowOff>39370</xdr:rowOff>
    </xdr:to>
    <xdr:sp macro="" textlink="">
      <xdr:nvSpPr>
        <xdr:cNvPr id="529" name="楕円 528"/>
        <xdr:cNvSpPr/>
      </xdr:nvSpPr>
      <xdr:spPr>
        <a:xfrm>
          <a:off x="20215225" y="1022477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146957</xdr:rowOff>
    </xdr:from>
    <xdr:to>
      <xdr:col>116</xdr:col>
      <xdr:colOff>63500</xdr:colOff>
      <xdr:row>59</xdr:row>
      <xdr:rowOff>160020</xdr:rowOff>
    </xdr:to>
    <xdr:cxnSp macro="">
      <xdr:nvCxnSpPr>
        <xdr:cNvPr id="530" name="直線コネクタ 529"/>
        <xdr:cNvCxnSpPr/>
      </xdr:nvCxnSpPr>
      <xdr:spPr>
        <a:xfrm flipV="1">
          <a:off x="20266025" y="10262507"/>
          <a:ext cx="790575"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49365</xdr:rowOff>
    </xdr:from>
    <xdr:ext cx="469744" cy="259045"/>
    <xdr:sp macro="" textlink="">
      <xdr:nvSpPr>
        <xdr:cNvPr id="531" name="n_1aveValue【学校施設】&#10;一人当たり面積"/>
        <xdr:cNvSpPr txBox="1"/>
      </xdr:nvSpPr>
      <xdr:spPr>
        <a:xfrm>
          <a:off x="20027977" y="9993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117946</xdr:rowOff>
    </xdr:from>
    <xdr:ext cx="469744" cy="259045"/>
    <xdr:sp macro="" textlink="">
      <xdr:nvSpPr>
        <xdr:cNvPr id="532" name="n_2aveValue【学校施設】&#10;一人当たり面積"/>
        <xdr:cNvSpPr txBox="1"/>
      </xdr:nvSpPr>
      <xdr:spPr>
        <a:xfrm>
          <a:off x="19189777" y="10062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145704</xdr:rowOff>
    </xdr:from>
    <xdr:ext cx="469744" cy="259045"/>
    <xdr:sp macro="" textlink="">
      <xdr:nvSpPr>
        <xdr:cNvPr id="533" name="n_3aveValue【学校施設】&#10;一人当たり面積"/>
        <xdr:cNvSpPr txBox="1"/>
      </xdr:nvSpPr>
      <xdr:spPr>
        <a:xfrm>
          <a:off x="18348402" y="1008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142439</xdr:rowOff>
    </xdr:from>
    <xdr:ext cx="469744" cy="259045"/>
    <xdr:sp macro="" textlink="">
      <xdr:nvSpPr>
        <xdr:cNvPr id="534" name="n_4aveValue【学校施設】&#10;一人当たり面積"/>
        <xdr:cNvSpPr txBox="1"/>
      </xdr:nvSpPr>
      <xdr:spPr>
        <a:xfrm>
          <a:off x="17507027" y="10257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30497</xdr:rowOff>
    </xdr:from>
    <xdr:ext cx="469744" cy="259045"/>
    <xdr:sp macro="" textlink="">
      <xdr:nvSpPr>
        <xdr:cNvPr id="535" name="n_1mainValue【学校施設】&#10;一人当たり面積"/>
        <xdr:cNvSpPr txBox="1"/>
      </xdr:nvSpPr>
      <xdr:spPr>
        <a:xfrm>
          <a:off x="20027977" y="10317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6" name="正方形/長方形 535"/>
        <xdr:cNvSpPr/>
      </xdr:nvSpPr>
      <xdr:spPr>
        <a:xfrm>
          <a:off x="11826875" y="1181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7" name="正方形/長方形 536"/>
        <xdr:cNvSpPr/>
      </xdr:nvSpPr>
      <xdr:spPr>
        <a:xfrm>
          <a:off x="1194435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8" name="正方形/長方形 537"/>
        <xdr:cNvSpPr/>
      </xdr:nvSpPr>
      <xdr:spPr>
        <a:xfrm>
          <a:off x="1194435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9" name="正方形/長方形 538"/>
        <xdr:cNvSpPr/>
      </xdr:nvSpPr>
      <xdr:spPr>
        <a:xfrm>
          <a:off x="12912725"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40" name="正方形/長方形 539"/>
        <xdr:cNvSpPr/>
      </xdr:nvSpPr>
      <xdr:spPr>
        <a:xfrm>
          <a:off x="12912725"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41" name="正方形/長方形 540"/>
        <xdr:cNvSpPr/>
      </xdr:nvSpPr>
      <xdr:spPr>
        <a:xfrm>
          <a:off x="13998575"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42" name="正方形/長方形 541"/>
        <xdr:cNvSpPr/>
      </xdr:nvSpPr>
      <xdr:spPr>
        <a:xfrm>
          <a:off x="13998575"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3" name="正方形/長方形 542"/>
        <xdr:cNvSpPr/>
      </xdr:nvSpPr>
      <xdr:spPr>
        <a:xfrm>
          <a:off x="11826875" y="1295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44" name="テキスト ボックス 543"/>
        <xdr:cNvSpPr txBox="1"/>
      </xdr:nvSpPr>
      <xdr:spPr>
        <a:xfrm>
          <a:off x="117887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45" name="直線コネクタ 544"/>
        <xdr:cNvCxnSpPr/>
      </xdr:nvCxnSpPr>
      <xdr:spPr>
        <a:xfrm>
          <a:off x="11826875" y="1524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46" name="テキスト ボックス 545"/>
        <xdr:cNvSpPr txBox="1"/>
      </xdr:nvSpPr>
      <xdr:spPr>
        <a:xfrm>
          <a:off x="1138827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47" name="直線コネクタ 546"/>
        <xdr:cNvCxnSpPr/>
      </xdr:nvCxnSpPr>
      <xdr:spPr>
        <a:xfrm>
          <a:off x="11826875" y="1485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48" name="テキスト ボックス 547"/>
        <xdr:cNvSpPr txBox="1"/>
      </xdr:nvSpPr>
      <xdr:spPr>
        <a:xfrm>
          <a:off x="1138827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9" name="直線コネクタ 548"/>
        <xdr:cNvCxnSpPr/>
      </xdr:nvCxnSpPr>
      <xdr:spPr>
        <a:xfrm>
          <a:off x="11826875" y="1447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50" name="テキスト ボックス 549"/>
        <xdr:cNvSpPr txBox="1"/>
      </xdr:nvSpPr>
      <xdr:spPr>
        <a:xfrm>
          <a:off x="11442866"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51" name="直線コネクタ 550"/>
        <xdr:cNvCxnSpPr/>
      </xdr:nvCxnSpPr>
      <xdr:spPr>
        <a:xfrm>
          <a:off x="11826875" y="1409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52" name="テキスト ボックス 551"/>
        <xdr:cNvSpPr txBox="1"/>
      </xdr:nvSpPr>
      <xdr:spPr>
        <a:xfrm>
          <a:off x="11442866"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53" name="直線コネクタ 552"/>
        <xdr:cNvCxnSpPr/>
      </xdr:nvCxnSpPr>
      <xdr:spPr>
        <a:xfrm>
          <a:off x="11826875" y="1371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54" name="テキスト ボックス 553"/>
        <xdr:cNvSpPr txBox="1"/>
      </xdr:nvSpPr>
      <xdr:spPr>
        <a:xfrm>
          <a:off x="11442866"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55" name="直線コネクタ 554"/>
        <xdr:cNvCxnSpPr/>
      </xdr:nvCxnSpPr>
      <xdr:spPr>
        <a:xfrm>
          <a:off x="11826875" y="1333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56" name="テキスト ボックス 555"/>
        <xdr:cNvSpPr txBox="1"/>
      </xdr:nvSpPr>
      <xdr:spPr>
        <a:xfrm>
          <a:off x="11442866"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7" name="直線コネクタ 556"/>
        <xdr:cNvCxnSpPr/>
      </xdr:nvCxnSpPr>
      <xdr:spPr>
        <a:xfrm>
          <a:off x="11826875" y="1295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58" name="テキスト ボックス 557"/>
        <xdr:cNvSpPr txBox="1"/>
      </xdr:nvSpPr>
      <xdr:spPr>
        <a:xfrm>
          <a:off x="11506986"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9" name="【児童館】&#10;有形固定資産減価償却率グラフ枠"/>
        <xdr:cNvSpPr/>
      </xdr:nvSpPr>
      <xdr:spPr>
        <a:xfrm>
          <a:off x="11826875" y="1295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158114</xdr:rowOff>
    </xdr:from>
    <xdr:to>
      <xdr:col>85</xdr:col>
      <xdr:colOff>126364</xdr:colOff>
      <xdr:row>86</xdr:row>
      <xdr:rowOff>59055</xdr:rowOff>
    </xdr:to>
    <xdr:cxnSp macro="">
      <xdr:nvCxnSpPr>
        <xdr:cNvPr id="560" name="直線コネクタ 559"/>
        <xdr:cNvCxnSpPr/>
      </xdr:nvCxnSpPr>
      <xdr:spPr>
        <a:xfrm flipV="1">
          <a:off x="15509239" y="13359764"/>
          <a:ext cx="0" cy="1443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62882</xdr:rowOff>
    </xdr:from>
    <xdr:ext cx="405111" cy="259045"/>
    <xdr:sp macro="" textlink="">
      <xdr:nvSpPr>
        <xdr:cNvPr id="561" name="【児童館】&#10;有形固定資産減価償却率最小値テキスト"/>
        <xdr:cNvSpPr txBox="1"/>
      </xdr:nvSpPr>
      <xdr:spPr>
        <a:xfrm>
          <a:off x="15547975" y="1480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59055</xdr:rowOff>
    </xdr:from>
    <xdr:to>
      <xdr:col>86</xdr:col>
      <xdr:colOff>25400</xdr:colOff>
      <xdr:row>86</xdr:row>
      <xdr:rowOff>59055</xdr:rowOff>
    </xdr:to>
    <xdr:cxnSp macro="">
      <xdr:nvCxnSpPr>
        <xdr:cNvPr id="562" name="直線コネクタ 561"/>
        <xdr:cNvCxnSpPr/>
      </xdr:nvCxnSpPr>
      <xdr:spPr>
        <a:xfrm>
          <a:off x="15420975" y="14803755"/>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104791</xdr:rowOff>
    </xdr:from>
    <xdr:ext cx="405111" cy="259045"/>
    <xdr:sp macro="" textlink="">
      <xdr:nvSpPr>
        <xdr:cNvPr id="563" name="【児童館】&#10;有形固定資産減価償却率最大値テキスト"/>
        <xdr:cNvSpPr txBox="1"/>
      </xdr:nvSpPr>
      <xdr:spPr>
        <a:xfrm>
          <a:off x="15547975" y="13134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158114</xdr:rowOff>
    </xdr:from>
    <xdr:to>
      <xdr:col>86</xdr:col>
      <xdr:colOff>25400</xdr:colOff>
      <xdr:row>77</xdr:row>
      <xdr:rowOff>158114</xdr:rowOff>
    </xdr:to>
    <xdr:cxnSp macro="">
      <xdr:nvCxnSpPr>
        <xdr:cNvPr id="564" name="直線コネクタ 563"/>
        <xdr:cNvCxnSpPr/>
      </xdr:nvCxnSpPr>
      <xdr:spPr>
        <a:xfrm>
          <a:off x="15420975" y="13359764"/>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168291</xdr:rowOff>
    </xdr:from>
    <xdr:ext cx="405111" cy="259045"/>
    <xdr:sp macro="" textlink="">
      <xdr:nvSpPr>
        <xdr:cNvPr id="565" name="【児童館】&#10;有形固定資産減価償却率平均値テキスト"/>
        <xdr:cNvSpPr txBox="1"/>
      </xdr:nvSpPr>
      <xdr:spPr>
        <a:xfrm>
          <a:off x="15547975" y="138842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145414</xdr:rowOff>
    </xdr:from>
    <xdr:to>
      <xdr:col>85</xdr:col>
      <xdr:colOff>177800</xdr:colOff>
      <xdr:row>82</xdr:row>
      <xdr:rowOff>75564</xdr:rowOff>
    </xdr:to>
    <xdr:sp macro="" textlink="">
      <xdr:nvSpPr>
        <xdr:cNvPr id="566" name="フローチャート: 判断 565"/>
        <xdr:cNvSpPr/>
      </xdr:nvSpPr>
      <xdr:spPr>
        <a:xfrm>
          <a:off x="15459075"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151130</xdr:rowOff>
    </xdr:from>
    <xdr:to>
      <xdr:col>81</xdr:col>
      <xdr:colOff>101600</xdr:colOff>
      <xdr:row>82</xdr:row>
      <xdr:rowOff>81280</xdr:rowOff>
    </xdr:to>
    <xdr:sp macro="" textlink="">
      <xdr:nvSpPr>
        <xdr:cNvPr id="567" name="フローチャート: 判断 566"/>
        <xdr:cNvSpPr/>
      </xdr:nvSpPr>
      <xdr:spPr>
        <a:xfrm>
          <a:off x="14658975"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86361</xdr:rowOff>
    </xdr:from>
    <xdr:to>
      <xdr:col>76</xdr:col>
      <xdr:colOff>165100</xdr:colOff>
      <xdr:row>81</xdr:row>
      <xdr:rowOff>16511</xdr:rowOff>
    </xdr:to>
    <xdr:sp macro="" textlink="">
      <xdr:nvSpPr>
        <xdr:cNvPr id="568" name="フローチャート: 判断 567"/>
        <xdr:cNvSpPr/>
      </xdr:nvSpPr>
      <xdr:spPr>
        <a:xfrm>
          <a:off x="13817600" y="13802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38736</xdr:rowOff>
    </xdr:from>
    <xdr:to>
      <xdr:col>72</xdr:col>
      <xdr:colOff>38100</xdr:colOff>
      <xdr:row>80</xdr:row>
      <xdr:rowOff>140336</xdr:rowOff>
    </xdr:to>
    <xdr:sp macro="" textlink="">
      <xdr:nvSpPr>
        <xdr:cNvPr id="569" name="フローチャート: 判断 568"/>
        <xdr:cNvSpPr/>
      </xdr:nvSpPr>
      <xdr:spPr>
        <a:xfrm>
          <a:off x="12976225" y="13754736"/>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69214</xdr:rowOff>
    </xdr:from>
    <xdr:to>
      <xdr:col>67</xdr:col>
      <xdr:colOff>101600</xdr:colOff>
      <xdr:row>80</xdr:row>
      <xdr:rowOff>170814</xdr:rowOff>
    </xdr:to>
    <xdr:sp macro="" textlink="">
      <xdr:nvSpPr>
        <xdr:cNvPr id="570" name="フローチャート: 判断 569"/>
        <xdr:cNvSpPr/>
      </xdr:nvSpPr>
      <xdr:spPr>
        <a:xfrm>
          <a:off x="12125325" y="13785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71" name="テキスト ボックス 570"/>
        <xdr:cNvSpPr txBox="1"/>
      </xdr:nvSpPr>
      <xdr:spPr>
        <a:xfrm>
          <a:off x="153289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72" name="テキスト ボックス 571"/>
        <xdr:cNvSpPr txBox="1"/>
      </xdr:nvSpPr>
      <xdr:spPr>
        <a:xfrm>
          <a:off x="145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73" name="テキスト ボックス 572"/>
        <xdr:cNvSpPr txBox="1"/>
      </xdr:nvSpPr>
      <xdr:spPr>
        <a:xfrm>
          <a:off x="136874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74" name="テキスト ボックス 573"/>
        <xdr:cNvSpPr txBox="1"/>
      </xdr:nvSpPr>
      <xdr:spPr>
        <a:xfrm>
          <a:off x="12846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75" name="テキスト ボックス 574"/>
        <xdr:cNvSpPr txBox="1"/>
      </xdr:nvSpPr>
      <xdr:spPr>
        <a:xfrm>
          <a:off x="119951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31114</xdr:rowOff>
    </xdr:from>
    <xdr:to>
      <xdr:col>85</xdr:col>
      <xdr:colOff>177800</xdr:colOff>
      <xdr:row>82</xdr:row>
      <xdr:rowOff>132714</xdr:rowOff>
    </xdr:to>
    <xdr:sp macro="" textlink="">
      <xdr:nvSpPr>
        <xdr:cNvPr id="576" name="楕円 575"/>
        <xdr:cNvSpPr/>
      </xdr:nvSpPr>
      <xdr:spPr>
        <a:xfrm>
          <a:off x="15459075" y="1409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9541</xdr:rowOff>
    </xdr:from>
    <xdr:ext cx="405111" cy="259045"/>
    <xdr:sp macro="" textlink="">
      <xdr:nvSpPr>
        <xdr:cNvPr id="577" name="【児童館】&#10;有形固定資産減価償却率該当値テキスト"/>
        <xdr:cNvSpPr txBox="1"/>
      </xdr:nvSpPr>
      <xdr:spPr>
        <a:xfrm>
          <a:off x="15547975" y="14068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160655</xdr:rowOff>
    </xdr:from>
    <xdr:to>
      <xdr:col>81</xdr:col>
      <xdr:colOff>101600</xdr:colOff>
      <xdr:row>82</xdr:row>
      <xdr:rowOff>90805</xdr:rowOff>
    </xdr:to>
    <xdr:sp macro="" textlink="">
      <xdr:nvSpPr>
        <xdr:cNvPr id="578" name="楕円 577"/>
        <xdr:cNvSpPr/>
      </xdr:nvSpPr>
      <xdr:spPr>
        <a:xfrm>
          <a:off x="14658975" y="1404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40005</xdr:rowOff>
    </xdr:from>
    <xdr:to>
      <xdr:col>85</xdr:col>
      <xdr:colOff>127000</xdr:colOff>
      <xdr:row>82</xdr:row>
      <xdr:rowOff>81914</xdr:rowOff>
    </xdr:to>
    <xdr:cxnSp macro="">
      <xdr:nvCxnSpPr>
        <xdr:cNvPr id="579" name="直線コネクタ 578"/>
        <xdr:cNvCxnSpPr/>
      </xdr:nvCxnSpPr>
      <xdr:spPr>
        <a:xfrm>
          <a:off x="14709775" y="14098905"/>
          <a:ext cx="8001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97807</xdr:rowOff>
    </xdr:from>
    <xdr:ext cx="405111" cy="259045"/>
    <xdr:sp macro="" textlink="">
      <xdr:nvSpPr>
        <xdr:cNvPr id="580" name="n_1aveValue【児童館】&#10;有形固定資産減価償却率"/>
        <xdr:cNvSpPr txBox="1"/>
      </xdr:nvSpPr>
      <xdr:spPr>
        <a:xfrm>
          <a:off x="14504044" y="1381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33038</xdr:rowOff>
    </xdr:from>
    <xdr:ext cx="405111" cy="259045"/>
    <xdr:sp macro="" textlink="">
      <xdr:nvSpPr>
        <xdr:cNvPr id="581" name="n_2aveValue【児童館】&#10;有形固定資産減価償却率"/>
        <xdr:cNvSpPr txBox="1"/>
      </xdr:nvSpPr>
      <xdr:spPr>
        <a:xfrm>
          <a:off x="13675369" y="1357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156863</xdr:rowOff>
    </xdr:from>
    <xdr:ext cx="405111" cy="259045"/>
    <xdr:sp macro="" textlink="">
      <xdr:nvSpPr>
        <xdr:cNvPr id="582" name="n_3aveValue【児童館】&#10;有形固定資産減価償却率"/>
        <xdr:cNvSpPr txBox="1"/>
      </xdr:nvSpPr>
      <xdr:spPr>
        <a:xfrm>
          <a:off x="12833994" y="1352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15891</xdr:rowOff>
    </xdr:from>
    <xdr:ext cx="405111" cy="259045"/>
    <xdr:sp macro="" textlink="">
      <xdr:nvSpPr>
        <xdr:cNvPr id="583" name="n_4aveValue【児童館】&#10;有形固定資産減価償却率"/>
        <xdr:cNvSpPr txBox="1"/>
      </xdr:nvSpPr>
      <xdr:spPr>
        <a:xfrm>
          <a:off x="11983094" y="1356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81932</xdr:rowOff>
    </xdr:from>
    <xdr:ext cx="405111" cy="259045"/>
    <xdr:sp macro="" textlink="">
      <xdr:nvSpPr>
        <xdr:cNvPr id="584" name="n_1mainValue【児童館】&#10;有形固定資産減価償却率"/>
        <xdr:cNvSpPr txBox="1"/>
      </xdr:nvSpPr>
      <xdr:spPr>
        <a:xfrm>
          <a:off x="14504044" y="1414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5" name="正方形/長方形 584"/>
        <xdr:cNvSpPr/>
      </xdr:nvSpPr>
      <xdr:spPr>
        <a:xfrm>
          <a:off x="17373600" y="1181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6" name="正方形/長方形 585"/>
        <xdr:cNvSpPr/>
      </xdr:nvSpPr>
      <xdr:spPr>
        <a:xfrm>
          <a:off x="175006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7" name="正方形/長方形 586"/>
        <xdr:cNvSpPr/>
      </xdr:nvSpPr>
      <xdr:spPr>
        <a:xfrm>
          <a:off x="175006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8" name="正方形/長方形 587"/>
        <xdr:cNvSpPr/>
      </xdr:nvSpPr>
      <xdr:spPr>
        <a:xfrm>
          <a:off x="1845945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9" name="正方形/長方形 588"/>
        <xdr:cNvSpPr/>
      </xdr:nvSpPr>
      <xdr:spPr>
        <a:xfrm>
          <a:off x="1845945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0" name="正方形/長方形 589"/>
        <xdr:cNvSpPr/>
      </xdr:nvSpPr>
      <xdr:spPr>
        <a:xfrm>
          <a:off x="195453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1" name="正方形/長方形 590"/>
        <xdr:cNvSpPr/>
      </xdr:nvSpPr>
      <xdr:spPr>
        <a:xfrm>
          <a:off x="195453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2" name="正方形/長方形 591"/>
        <xdr:cNvSpPr/>
      </xdr:nvSpPr>
      <xdr:spPr>
        <a:xfrm>
          <a:off x="17373600" y="1295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3" name="テキスト ボックス 592"/>
        <xdr:cNvSpPr txBox="1"/>
      </xdr:nvSpPr>
      <xdr:spPr>
        <a:xfrm>
          <a:off x="17345025"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4" name="直線コネクタ 593"/>
        <xdr:cNvCxnSpPr/>
      </xdr:nvCxnSpPr>
      <xdr:spPr>
        <a:xfrm>
          <a:off x="17373600" y="1524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5" name="直線コネクタ 594"/>
        <xdr:cNvCxnSpPr/>
      </xdr:nvCxnSpPr>
      <xdr:spPr>
        <a:xfrm>
          <a:off x="17373600" y="147828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6" name="テキスト ボックス 595"/>
        <xdr:cNvSpPr txBox="1"/>
      </xdr:nvSpPr>
      <xdr:spPr>
        <a:xfrm>
          <a:off x="16934996"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7" name="直線コネクタ 596"/>
        <xdr:cNvCxnSpPr/>
      </xdr:nvCxnSpPr>
      <xdr:spPr>
        <a:xfrm>
          <a:off x="17373600" y="143256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8" name="テキスト ボックス 597"/>
        <xdr:cNvSpPr txBox="1"/>
      </xdr:nvSpPr>
      <xdr:spPr>
        <a:xfrm>
          <a:off x="16934996"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9" name="直線コネクタ 598"/>
        <xdr:cNvCxnSpPr/>
      </xdr:nvCxnSpPr>
      <xdr:spPr>
        <a:xfrm>
          <a:off x="17373600" y="138684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0" name="テキスト ボックス 599"/>
        <xdr:cNvSpPr txBox="1"/>
      </xdr:nvSpPr>
      <xdr:spPr>
        <a:xfrm>
          <a:off x="16934996"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1" name="直線コネクタ 600"/>
        <xdr:cNvCxnSpPr/>
      </xdr:nvCxnSpPr>
      <xdr:spPr>
        <a:xfrm>
          <a:off x="17373600" y="134112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2" name="テキスト ボックス 601"/>
        <xdr:cNvSpPr txBox="1"/>
      </xdr:nvSpPr>
      <xdr:spPr>
        <a:xfrm>
          <a:off x="16934996"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3" name="直線コネクタ 602"/>
        <xdr:cNvCxnSpPr/>
      </xdr:nvCxnSpPr>
      <xdr:spPr>
        <a:xfrm>
          <a:off x="17373600" y="1295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4" name="テキスト ボックス 603"/>
        <xdr:cNvSpPr txBox="1"/>
      </xdr:nvSpPr>
      <xdr:spPr>
        <a:xfrm>
          <a:off x="1693499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5" name="【児童館】&#10;一人当たり面積グラフ枠"/>
        <xdr:cNvSpPr/>
      </xdr:nvSpPr>
      <xdr:spPr>
        <a:xfrm>
          <a:off x="17373600" y="1295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127254</xdr:rowOff>
    </xdr:from>
    <xdr:to>
      <xdr:col>116</xdr:col>
      <xdr:colOff>62864</xdr:colOff>
      <xdr:row>86</xdr:row>
      <xdr:rowOff>28956</xdr:rowOff>
    </xdr:to>
    <xdr:cxnSp macro="">
      <xdr:nvCxnSpPr>
        <xdr:cNvPr id="606" name="直線コネクタ 605"/>
        <xdr:cNvCxnSpPr/>
      </xdr:nvCxnSpPr>
      <xdr:spPr>
        <a:xfrm flipV="1">
          <a:off x="21055964" y="13328904"/>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32783</xdr:rowOff>
    </xdr:from>
    <xdr:ext cx="469744" cy="259045"/>
    <xdr:sp macro="" textlink="">
      <xdr:nvSpPr>
        <xdr:cNvPr id="607" name="【児童館】&#10;一人当たり面積最小値テキスト"/>
        <xdr:cNvSpPr txBox="1"/>
      </xdr:nvSpPr>
      <xdr:spPr>
        <a:xfrm>
          <a:off x="21094700" y="1477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28956</xdr:rowOff>
    </xdr:from>
    <xdr:to>
      <xdr:col>116</xdr:col>
      <xdr:colOff>152400</xdr:colOff>
      <xdr:row>86</xdr:row>
      <xdr:rowOff>28956</xdr:rowOff>
    </xdr:to>
    <xdr:cxnSp macro="">
      <xdr:nvCxnSpPr>
        <xdr:cNvPr id="608" name="直線コネクタ 607"/>
        <xdr:cNvCxnSpPr/>
      </xdr:nvCxnSpPr>
      <xdr:spPr>
        <a:xfrm>
          <a:off x="20977225" y="14773656"/>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73931</xdr:rowOff>
    </xdr:from>
    <xdr:ext cx="469744" cy="259045"/>
    <xdr:sp macro="" textlink="">
      <xdr:nvSpPr>
        <xdr:cNvPr id="609" name="【児童館】&#10;一人当たり面積最大値テキスト"/>
        <xdr:cNvSpPr txBox="1"/>
      </xdr:nvSpPr>
      <xdr:spPr>
        <a:xfrm>
          <a:off x="21094700" y="1310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127254</xdr:rowOff>
    </xdr:from>
    <xdr:to>
      <xdr:col>116</xdr:col>
      <xdr:colOff>152400</xdr:colOff>
      <xdr:row>77</xdr:row>
      <xdr:rowOff>127254</xdr:rowOff>
    </xdr:to>
    <xdr:cxnSp macro="">
      <xdr:nvCxnSpPr>
        <xdr:cNvPr id="610" name="直線コネクタ 609"/>
        <xdr:cNvCxnSpPr/>
      </xdr:nvCxnSpPr>
      <xdr:spPr>
        <a:xfrm>
          <a:off x="20977225" y="13328904"/>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44466</xdr:rowOff>
    </xdr:from>
    <xdr:ext cx="469744" cy="259045"/>
    <xdr:sp macro="" textlink="">
      <xdr:nvSpPr>
        <xdr:cNvPr id="611" name="【児童館】&#10;一人当たり面積平均値テキスト"/>
        <xdr:cNvSpPr txBox="1"/>
      </xdr:nvSpPr>
      <xdr:spPr>
        <a:xfrm>
          <a:off x="21094700" y="14446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612" name="フローチャート: 判断 611"/>
        <xdr:cNvSpPr/>
      </xdr:nvSpPr>
      <xdr:spPr>
        <a:xfrm>
          <a:off x="210058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39878</xdr:rowOff>
    </xdr:from>
    <xdr:to>
      <xdr:col>112</xdr:col>
      <xdr:colOff>38100</xdr:colOff>
      <xdr:row>85</xdr:row>
      <xdr:rowOff>141478</xdr:rowOff>
    </xdr:to>
    <xdr:sp macro="" textlink="">
      <xdr:nvSpPr>
        <xdr:cNvPr id="613" name="フローチャート: 判断 612"/>
        <xdr:cNvSpPr/>
      </xdr:nvSpPr>
      <xdr:spPr>
        <a:xfrm>
          <a:off x="20215225" y="14613128"/>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49022</xdr:rowOff>
    </xdr:from>
    <xdr:to>
      <xdr:col>107</xdr:col>
      <xdr:colOff>101600</xdr:colOff>
      <xdr:row>85</xdr:row>
      <xdr:rowOff>150622</xdr:rowOff>
    </xdr:to>
    <xdr:sp macro="" textlink="">
      <xdr:nvSpPr>
        <xdr:cNvPr id="614" name="フローチャート: 判断 613"/>
        <xdr:cNvSpPr/>
      </xdr:nvSpPr>
      <xdr:spPr>
        <a:xfrm>
          <a:off x="19364325" y="1462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49022</xdr:rowOff>
    </xdr:from>
    <xdr:to>
      <xdr:col>102</xdr:col>
      <xdr:colOff>165100</xdr:colOff>
      <xdr:row>85</xdr:row>
      <xdr:rowOff>150622</xdr:rowOff>
    </xdr:to>
    <xdr:sp macro="" textlink="">
      <xdr:nvSpPr>
        <xdr:cNvPr id="615" name="フローチャート: 判断 614"/>
        <xdr:cNvSpPr/>
      </xdr:nvSpPr>
      <xdr:spPr>
        <a:xfrm>
          <a:off x="18522950" y="1462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85598</xdr:rowOff>
    </xdr:from>
    <xdr:to>
      <xdr:col>98</xdr:col>
      <xdr:colOff>38100</xdr:colOff>
      <xdr:row>86</xdr:row>
      <xdr:rowOff>15748</xdr:rowOff>
    </xdr:to>
    <xdr:sp macro="" textlink="">
      <xdr:nvSpPr>
        <xdr:cNvPr id="616" name="フローチャート: 判断 615"/>
        <xdr:cNvSpPr/>
      </xdr:nvSpPr>
      <xdr:spPr>
        <a:xfrm>
          <a:off x="17681575" y="14658848"/>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7" name="テキスト ボックス 616"/>
        <xdr:cNvSpPr txBox="1"/>
      </xdr:nvSpPr>
      <xdr:spPr>
        <a:xfrm>
          <a:off x="20875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8" name="テキスト ボックス 617"/>
        <xdr:cNvSpPr txBox="1"/>
      </xdr:nvSpPr>
      <xdr:spPr>
        <a:xfrm>
          <a:off x="2008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9" name="テキスト ボックス 618"/>
        <xdr:cNvSpPr txBox="1"/>
      </xdr:nvSpPr>
      <xdr:spPr>
        <a:xfrm>
          <a:off x="192341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0" name="テキスト ボックス 619"/>
        <xdr:cNvSpPr txBox="1"/>
      </xdr:nvSpPr>
      <xdr:spPr>
        <a:xfrm>
          <a:off x="18392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1" name="テキスト ボックス 620"/>
        <xdr:cNvSpPr txBox="1"/>
      </xdr:nvSpPr>
      <xdr:spPr>
        <a:xfrm>
          <a:off x="17551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103887</xdr:rowOff>
    </xdr:from>
    <xdr:to>
      <xdr:col>116</xdr:col>
      <xdr:colOff>114300</xdr:colOff>
      <xdr:row>86</xdr:row>
      <xdr:rowOff>34037</xdr:rowOff>
    </xdr:to>
    <xdr:sp macro="" textlink="">
      <xdr:nvSpPr>
        <xdr:cNvPr id="622" name="楕円 621"/>
        <xdr:cNvSpPr/>
      </xdr:nvSpPr>
      <xdr:spPr>
        <a:xfrm>
          <a:off x="21005800" y="1467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18814</xdr:rowOff>
    </xdr:from>
    <xdr:ext cx="469744" cy="259045"/>
    <xdr:sp macro="" textlink="">
      <xdr:nvSpPr>
        <xdr:cNvPr id="623" name="【児童館】&#10;一人当たり面積該当値テキスト"/>
        <xdr:cNvSpPr txBox="1"/>
      </xdr:nvSpPr>
      <xdr:spPr>
        <a:xfrm>
          <a:off x="21094700" y="14592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103887</xdr:rowOff>
    </xdr:from>
    <xdr:to>
      <xdr:col>112</xdr:col>
      <xdr:colOff>38100</xdr:colOff>
      <xdr:row>86</xdr:row>
      <xdr:rowOff>34037</xdr:rowOff>
    </xdr:to>
    <xdr:sp macro="" textlink="">
      <xdr:nvSpPr>
        <xdr:cNvPr id="624" name="楕円 623"/>
        <xdr:cNvSpPr/>
      </xdr:nvSpPr>
      <xdr:spPr>
        <a:xfrm>
          <a:off x="20215225" y="14677137"/>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154687</xdr:rowOff>
    </xdr:from>
    <xdr:to>
      <xdr:col>116</xdr:col>
      <xdr:colOff>63500</xdr:colOff>
      <xdr:row>85</xdr:row>
      <xdr:rowOff>154687</xdr:rowOff>
    </xdr:to>
    <xdr:cxnSp macro="">
      <xdr:nvCxnSpPr>
        <xdr:cNvPr id="625" name="直線コネクタ 624"/>
        <xdr:cNvCxnSpPr/>
      </xdr:nvCxnSpPr>
      <xdr:spPr>
        <a:xfrm>
          <a:off x="20266025" y="14727937"/>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158005</xdr:rowOff>
    </xdr:from>
    <xdr:ext cx="469744" cy="259045"/>
    <xdr:sp macro="" textlink="">
      <xdr:nvSpPr>
        <xdr:cNvPr id="626" name="n_1aveValue【児童館】&#10;一人当たり面積"/>
        <xdr:cNvSpPr txBox="1"/>
      </xdr:nvSpPr>
      <xdr:spPr>
        <a:xfrm>
          <a:off x="20027977" y="1438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167149</xdr:rowOff>
    </xdr:from>
    <xdr:ext cx="469744" cy="259045"/>
    <xdr:sp macro="" textlink="">
      <xdr:nvSpPr>
        <xdr:cNvPr id="627" name="n_2aveValue【児童館】&#10;一人当たり面積"/>
        <xdr:cNvSpPr txBox="1"/>
      </xdr:nvSpPr>
      <xdr:spPr>
        <a:xfrm>
          <a:off x="19189777" y="14397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167149</xdr:rowOff>
    </xdr:from>
    <xdr:ext cx="469744" cy="259045"/>
    <xdr:sp macro="" textlink="">
      <xdr:nvSpPr>
        <xdr:cNvPr id="628" name="n_3aveValue【児童館】&#10;一人当たり面積"/>
        <xdr:cNvSpPr txBox="1"/>
      </xdr:nvSpPr>
      <xdr:spPr>
        <a:xfrm>
          <a:off x="18348402" y="14397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32275</xdr:rowOff>
    </xdr:from>
    <xdr:ext cx="469744" cy="259045"/>
    <xdr:sp macro="" textlink="">
      <xdr:nvSpPr>
        <xdr:cNvPr id="629" name="n_4aveValue【児童館】&#10;一人当たり面積"/>
        <xdr:cNvSpPr txBox="1"/>
      </xdr:nvSpPr>
      <xdr:spPr>
        <a:xfrm>
          <a:off x="17507027" y="1443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25164</xdr:rowOff>
    </xdr:from>
    <xdr:ext cx="469744" cy="259045"/>
    <xdr:sp macro="" textlink="">
      <xdr:nvSpPr>
        <xdr:cNvPr id="630" name="n_1mainValue【児童館】&#10;一人当たり面積"/>
        <xdr:cNvSpPr txBox="1"/>
      </xdr:nvSpPr>
      <xdr:spPr>
        <a:xfrm>
          <a:off x="20027977" y="1476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1" name="正方形/長方形 630"/>
        <xdr:cNvSpPr/>
      </xdr:nvSpPr>
      <xdr:spPr>
        <a:xfrm>
          <a:off x="11826875" y="1562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2" name="正方形/長方形 631"/>
        <xdr:cNvSpPr/>
      </xdr:nvSpPr>
      <xdr:spPr>
        <a:xfrm>
          <a:off x="1194435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3" name="正方形/長方形 632"/>
        <xdr:cNvSpPr/>
      </xdr:nvSpPr>
      <xdr:spPr>
        <a:xfrm>
          <a:off x="1194435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4" name="正方形/長方形 633"/>
        <xdr:cNvSpPr/>
      </xdr:nvSpPr>
      <xdr:spPr>
        <a:xfrm>
          <a:off x="12912725"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5" name="正方形/長方形 634"/>
        <xdr:cNvSpPr/>
      </xdr:nvSpPr>
      <xdr:spPr>
        <a:xfrm>
          <a:off x="12912725"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6" name="正方形/長方形 635"/>
        <xdr:cNvSpPr/>
      </xdr:nvSpPr>
      <xdr:spPr>
        <a:xfrm>
          <a:off x="13998575"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7" name="正方形/長方形 636"/>
        <xdr:cNvSpPr/>
      </xdr:nvSpPr>
      <xdr:spPr>
        <a:xfrm>
          <a:off x="13998575"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8" name="正方形/長方形 637"/>
        <xdr:cNvSpPr/>
      </xdr:nvSpPr>
      <xdr:spPr>
        <a:xfrm>
          <a:off x="11826875" y="1676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9" name="テキスト ボックス 638"/>
        <xdr:cNvSpPr txBox="1"/>
      </xdr:nvSpPr>
      <xdr:spPr>
        <a:xfrm>
          <a:off x="1178877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0" name="直線コネクタ 639"/>
        <xdr:cNvCxnSpPr/>
      </xdr:nvCxnSpPr>
      <xdr:spPr>
        <a:xfrm>
          <a:off x="11826875" y="1905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1" name="テキスト ボックス 640"/>
        <xdr:cNvSpPr txBox="1"/>
      </xdr:nvSpPr>
      <xdr:spPr>
        <a:xfrm>
          <a:off x="1138827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42" name="直線コネクタ 641"/>
        <xdr:cNvCxnSpPr/>
      </xdr:nvCxnSpPr>
      <xdr:spPr>
        <a:xfrm>
          <a:off x="11826875" y="185928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643" name="テキスト ボックス 642"/>
        <xdr:cNvSpPr txBox="1"/>
      </xdr:nvSpPr>
      <xdr:spPr>
        <a:xfrm>
          <a:off x="1138827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44" name="直線コネクタ 643"/>
        <xdr:cNvCxnSpPr/>
      </xdr:nvCxnSpPr>
      <xdr:spPr>
        <a:xfrm>
          <a:off x="11826875" y="181356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45" name="テキスト ボックス 644"/>
        <xdr:cNvSpPr txBox="1"/>
      </xdr:nvSpPr>
      <xdr:spPr>
        <a:xfrm>
          <a:off x="11442866"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46" name="直線コネクタ 645"/>
        <xdr:cNvCxnSpPr/>
      </xdr:nvCxnSpPr>
      <xdr:spPr>
        <a:xfrm>
          <a:off x="11826875" y="176784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47" name="テキスト ボックス 646"/>
        <xdr:cNvSpPr txBox="1"/>
      </xdr:nvSpPr>
      <xdr:spPr>
        <a:xfrm>
          <a:off x="11442866"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48" name="直線コネクタ 647"/>
        <xdr:cNvCxnSpPr/>
      </xdr:nvCxnSpPr>
      <xdr:spPr>
        <a:xfrm>
          <a:off x="11826875" y="172212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649" name="テキスト ボックス 648"/>
        <xdr:cNvSpPr txBox="1"/>
      </xdr:nvSpPr>
      <xdr:spPr>
        <a:xfrm>
          <a:off x="11442866"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0" name="直線コネクタ 649"/>
        <xdr:cNvCxnSpPr/>
      </xdr:nvCxnSpPr>
      <xdr:spPr>
        <a:xfrm>
          <a:off x="11826875" y="1676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651" name="テキスト ボックス 650"/>
        <xdr:cNvSpPr txBox="1"/>
      </xdr:nvSpPr>
      <xdr:spPr>
        <a:xfrm>
          <a:off x="11442866"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2" name="【公民館】&#10;有形固定資産減価償却率グラフ枠"/>
        <xdr:cNvSpPr/>
      </xdr:nvSpPr>
      <xdr:spPr>
        <a:xfrm>
          <a:off x="11826875" y="1676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25908</xdr:rowOff>
    </xdr:from>
    <xdr:to>
      <xdr:col>85</xdr:col>
      <xdr:colOff>126364</xdr:colOff>
      <xdr:row>107</xdr:row>
      <xdr:rowOff>156211</xdr:rowOff>
    </xdr:to>
    <xdr:cxnSp macro="">
      <xdr:nvCxnSpPr>
        <xdr:cNvPr id="653" name="直線コネクタ 652"/>
        <xdr:cNvCxnSpPr/>
      </xdr:nvCxnSpPr>
      <xdr:spPr>
        <a:xfrm flipV="1">
          <a:off x="15509239" y="17170908"/>
          <a:ext cx="0" cy="1330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160038</xdr:rowOff>
    </xdr:from>
    <xdr:ext cx="405111" cy="259045"/>
    <xdr:sp macro="" textlink="">
      <xdr:nvSpPr>
        <xdr:cNvPr id="654" name="【公民館】&#10;有形固定資産減価償却率最小値テキスト"/>
        <xdr:cNvSpPr txBox="1"/>
      </xdr:nvSpPr>
      <xdr:spPr>
        <a:xfrm>
          <a:off x="15547975" y="1850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156211</xdr:rowOff>
    </xdr:from>
    <xdr:to>
      <xdr:col>86</xdr:col>
      <xdr:colOff>25400</xdr:colOff>
      <xdr:row>107</xdr:row>
      <xdr:rowOff>156211</xdr:rowOff>
    </xdr:to>
    <xdr:cxnSp macro="">
      <xdr:nvCxnSpPr>
        <xdr:cNvPr id="655" name="直線コネクタ 654"/>
        <xdr:cNvCxnSpPr/>
      </xdr:nvCxnSpPr>
      <xdr:spPr>
        <a:xfrm>
          <a:off x="15420975" y="18501361"/>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144035</xdr:rowOff>
    </xdr:from>
    <xdr:ext cx="405111" cy="259045"/>
    <xdr:sp macro="" textlink="">
      <xdr:nvSpPr>
        <xdr:cNvPr id="656" name="【公民館】&#10;有形固定資産減価償却率最大値テキスト"/>
        <xdr:cNvSpPr txBox="1"/>
      </xdr:nvSpPr>
      <xdr:spPr>
        <a:xfrm>
          <a:off x="15547975" y="16946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25908</xdr:rowOff>
    </xdr:from>
    <xdr:to>
      <xdr:col>86</xdr:col>
      <xdr:colOff>25400</xdr:colOff>
      <xdr:row>100</xdr:row>
      <xdr:rowOff>25908</xdr:rowOff>
    </xdr:to>
    <xdr:cxnSp macro="">
      <xdr:nvCxnSpPr>
        <xdr:cNvPr id="657" name="直線コネクタ 656"/>
        <xdr:cNvCxnSpPr/>
      </xdr:nvCxnSpPr>
      <xdr:spPr>
        <a:xfrm>
          <a:off x="15420975" y="17170908"/>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17542</xdr:rowOff>
    </xdr:from>
    <xdr:ext cx="405111" cy="259045"/>
    <xdr:sp macro="" textlink="">
      <xdr:nvSpPr>
        <xdr:cNvPr id="658" name="【公民館】&#10;有形固定資産減価償却率平均値テキスト"/>
        <xdr:cNvSpPr txBox="1"/>
      </xdr:nvSpPr>
      <xdr:spPr>
        <a:xfrm>
          <a:off x="15547975" y="175054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39115</xdr:rowOff>
    </xdr:from>
    <xdr:to>
      <xdr:col>85</xdr:col>
      <xdr:colOff>177800</xdr:colOff>
      <xdr:row>102</xdr:row>
      <xdr:rowOff>140715</xdr:rowOff>
    </xdr:to>
    <xdr:sp macro="" textlink="">
      <xdr:nvSpPr>
        <xdr:cNvPr id="659" name="フローチャート: 判断 658"/>
        <xdr:cNvSpPr/>
      </xdr:nvSpPr>
      <xdr:spPr>
        <a:xfrm>
          <a:off x="15459075" y="1752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27687</xdr:rowOff>
    </xdr:from>
    <xdr:to>
      <xdr:col>81</xdr:col>
      <xdr:colOff>101600</xdr:colOff>
      <xdr:row>102</xdr:row>
      <xdr:rowOff>129287</xdr:rowOff>
    </xdr:to>
    <xdr:sp macro="" textlink="">
      <xdr:nvSpPr>
        <xdr:cNvPr id="660" name="フローチャート: 判断 659"/>
        <xdr:cNvSpPr/>
      </xdr:nvSpPr>
      <xdr:spPr>
        <a:xfrm>
          <a:off x="14658975" y="17515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107696</xdr:rowOff>
    </xdr:from>
    <xdr:to>
      <xdr:col>76</xdr:col>
      <xdr:colOff>165100</xdr:colOff>
      <xdr:row>103</xdr:row>
      <xdr:rowOff>37846</xdr:rowOff>
    </xdr:to>
    <xdr:sp macro="" textlink="">
      <xdr:nvSpPr>
        <xdr:cNvPr id="661" name="フローチャート: 判断 660"/>
        <xdr:cNvSpPr/>
      </xdr:nvSpPr>
      <xdr:spPr>
        <a:xfrm>
          <a:off x="13817600" y="1759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66548</xdr:rowOff>
    </xdr:from>
    <xdr:to>
      <xdr:col>72</xdr:col>
      <xdr:colOff>38100</xdr:colOff>
      <xdr:row>102</xdr:row>
      <xdr:rowOff>168148</xdr:rowOff>
    </xdr:to>
    <xdr:sp macro="" textlink="">
      <xdr:nvSpPr>
        <xdr:cNvPr id="662" name="フローチャート: 判断 661"/>
        <xdr:cNvSpPr/>
      </xdr:nvSpPr>
      <xdr:spPr>
        <a:xfrm>
          <a:off x="12976225" y="17554448"/>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55118</xdr:rowOff>
    </xdr:from>
    <xdr:to>
      <xdr:col>67</xdr:col>
      <xdr:colOff>101600</xdr:colOff>
      <xdr:row>102</xdr:row>
      <xdr:rowOff>156718</xdr:rowOff>
    </xdr:to>
    <xdr:sp macro="" textlink="">
      <xdr:nvSpPr>
        <xdr:cNvPr id="663" name="フローチャート: 判断 662"/>
        <xdr:cNvSpPr/>
      </xdr:nvSpPr>
      <xdr:spPr>
        <a:xfrm>
          <a:off x="12125325" y="1754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4" name="テキスト ボックス 663"/>
        <xdr:cNvSpPr txBox="1"/>
      </xdr:nvSpPr>
      <xdr:spPr>
        <a:xfrm>
          <a:off x="153289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5" name="テキスト ボックス 664"/>
        <xdr:cNvSpPr txBox="1"/>
      </xdr:nvSpPr>
      <xdr:spPr>
        <a:xfrm>
          <a:off x="145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6" name="テキスト ボックス 665"/>
        <xdr:cNvSpPr txBox="1"/>
      </xdr:nvSpPr>
      <xdr:spPr>
        <a:xfrm>
          <a:off x="136874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7" name="テキスト ボックス 666"/>
        <xdr:cNvSpPr txBox="1"/>
      </xdr:nvSpPr>
      <xdr:spPr>
        <a:xfrm>
          <a:off x="128460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8" name="テキスト ボックス 667"/>
        <xdr:cNvSpPr txBox="1"/>
      </xdr:nvSpPr>
      <xdr:spPr>
        <a:xfrm>
          <a:off x="119951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4826</xdr:rowOff>
    </xdr:from>
    <xdr:to>
      <xdr:col>85</xdr:col>
      <xdr:colOff>177800</xdr:colOff>
      <xdr:row>102</xdr:row>
      <xdr:rowOff>106426</xdr:rowOff>
    </xdr:to>
    <xdr:sp macro="" textlink="">
      <xdr:nvSpPr>
        <xdr:cNvPr id="669" name="楕円 668"/>
        <xdr:cNvSpPr/>
      </xdr:nvSpPr>
      <xdr:spPr>
        <a:xfrm>
          <a:off x="15459075" y="1749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27703</xdr:rowOff>
    </xdr:from>
    <xdr:ext cx="405111" cy="259045"/>
    <xdr:sp macro="" textlink="">
      <xdr:nvSpPr>
        <xdr:cNvPr id="670" name="【公民館】&#10;有形固定資産減価償却率該当値テキスト"/>
        <xdr:cNvSpPr txBox="1"/>
      </xdr:nvSpPr>
      <xdr:spPr>
        <a:xfrm>
          <a:off x="15547975" y="17344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135128</xdr:rowOff>
    </xdr:from>
    <xdr:to>
      <xdr:col>81</xdr:col>
      <xdr:colOff>101600</xdr:colOff>
      <xdr:row>102</xdr:row>
      <xdr:rowOff>65278</xdr:rowOff>
    </xdr:to>
    <xdr:sp macro="" textlink="">
      <xdr:nvSpPr>
        <xdr:cNvPr id="671" name="楕円 670"/>
        <xdr:cNvSpPr/>
      </xdr:nvSpPr>
      <xdr:spPr>
        <a:xfrm>
          <a:off x="14658975" y="1745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14478</xdr:rowOff>
    </xdr:from>
    <xdr:to>
      <xdr:col>85</xdr:col>
      <xdr:colOff>127000</xdr:colOff>
      <xdr:row>102</xdr:row>
      <xdr:rowOff>55626</xdr:rowOff>
    </xdr:to>
    <xdr:cxnSp macro="">
      <xdr:nvCxnSpPr>
        <xdr:cNvPr id="672" name="直線コネクタ 671"/>
        <xdr:cNvCxnSpPr/>
      </xdr:nvCxnSpPr>
      <xdr:spPr>
        <a:xfrm>
          <a:off x="14709775" y="17502378"/>
          <a:ext cx="8001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120414</xdr:rowOff>
    </xdr:from>
    <xdr:ext cx="405111" cy="259045"/>
    <xdr:sp macro="" textlink="">
      <xdr:nvSpPr>
        <xdr:cNvPr id="673" name="n_1aveValue【公民館】&#10;有形固定資産減価償却率"/>
        <xdr:cNvSpPr txBox="1"/>
      </xdr:nvSpPr>
      <xdr:spPr>
        <a:xfrm>
          <a:off x="14504044" y="17608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54373</xdr:rowOff>
    </xdr:from>
    <xdr:ext cx="405111" cy="259045"/>
    <xdr:sp macro="" textlink="">
      <xdr:nvSpPr>
        <xdr:cNvPr id="674" name="n_2aveValue【公民館】&#10;有形固定資産減価償却率"/>
        <xdr:cNvSpPr txBox="1"/>
      </xdr:nvSpPr>
      <xdr:spPr>
        <a:xfrm>
          <a:off x="13675369" y="17370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13225</xdr:rowOff>
    </xdr:from>
    <xdr:ext cx="405111" cy="259045"/>
    <xdr:sp macro="" textlink="">
      <xdr:nvSpPr>
        <xdr:cNvPr id="675" name="n_3aveValue【公民館】&#10;有形固定資産減価償却率"/>
        <xdr:cNvSpPr txBox="1"/>
      </xdr:nvSpPr>
      <xdr:spPr>
        <a:xfrm>
          <a:off x="12833994" y="17329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1795</xdr:rowOff>
    </xdr:from>
    <xdr:ext cx="405111" cy="259045"/>
    <xdr:sp macro="" textlink="">
      <xdr:nvSpPr>
        <xdr:cNvPr id="676" name="n_4aveValue【公民館】&#10;有形固定資産減価償却率"/>
        <xdr:cNvSpPr txBox="1"/>
      </xdr:nvSpPr>
      <xdr:spPr>
        <a:xfrm>
          <a:off x="11983094" y="17318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81805</xdr:rowOff>
    </xdr:from>
    <xdr:ext cx="405111" cy="259045"/>
    <xdr:sp macro="" textlink="">
      <xdr:nvSpPr>
        <xdr:cNvPr id="677" name="n_1mainValue【公民館】&#10;有形固定資産減価償却率"/>
        <xdr:cNvSpPr txBox="1"/>
      </xdr:nvSpPr>
      <xdr:spPr>
        <a:xfrm>
          <a:off x="14504044" y="17226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78" name="正方形/長方形 677"/>
        <xdr:cNvSpPr/>
      </xdr:nvSpPr>
      <xdr:spPr>
        <a:xfrm>
          <a:off x="17373600" y="1562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9" name="正方形/長方形 678"/>
        <xdr:cNvSpPr/>
      </xdr:nvSpPr>
      <xdr:spPr>
        <a:xfrm>
          <a:off x="175006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0" name="正方形/長方形 679"/>
        <xdr:cNvSpPr/>
      </xdr:nvSpPr>
      <xdr:spPr>
        <a:xfrm>
          <a:off x="175006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81" name="正方形/長方形 680"/>
        <xdr:cNvSpPr/>
      </xdr:nvSpPr>
      <xdr:spPr>
        <a:xfrm>
          <a:off x="1845945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82" name="正方形/長方形 681"/>
        <xdr:cNvSpPr/>
      </xdr:nvSpPr>
      <xdr:spPr>
        <a:xfrm>
          <a:off x="1845945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83" name="正方形/長方形 682"/>
        <xdr:cNvSpPr/>
      </xdr:nvSpPr>
      <xdr:spPr>
        <a:xfrm>
          <a:off x="195453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84" name="正方形/長方形 683"/>
        <xdr:cNvSpPr/>
      </xdr:nvSpPr>
      <xdr:spPr>
        <a:xfrm>
          <a:off x="195453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85" name="正方形/長方形 684"/>
        <xdr:cNvSpPr/>
      </xdr:nvSpPr>
      <xdr:spPr>
        <a:xfrm>
          <a:off x="17373600" y="1676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86" name="テキスト ボックス 685"/>
        <xdr:cNvSpPr txBox="1"/>
      </xdr:nvSpPr>
      <xdr:spPr>
        <a:xfrm>
          <a:off x="1734502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87" name="直線コネクタ 686"/>
        <xdr:cNvCxnSpPr/>
      </xdr:nvCxnSpPr>
      <xdr:spPr>
        <a:xfrm>
          <a:off x="17373600" y="1905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88" name="直線コネクタ 687"/>
        <xdr:cNvCxnSpPr/>
      </xdr:nvCxnSpPr>
      <xdr:spPr>
        <a:xfrm>
          <a:off x="17373600" y="1866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89" name="テキスト ボックス 688"/>
        <xdr:cNvSpPr txBox="1"/>
      </xdr:nvSpPr>
      <xdr:spPr>
        <a:xfrm>
          <a:off x="16934996"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90" name="直線コネクタ 689"/>
        <xdr:cNvCxnSpPr/>
      </xdr:nvCxnSpPr>
      <xdr:spPr>
        <a:xfrm>
          <a:off x="17373600" y="1828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91" name="テキスト ボックス 690"/>
        <xdr:cNvSpPr txBox="1"/>
      </xdr:nvSpPr>
      <xdr:spPr>
        <a:xfrm>
          <a:off x="16934996"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92" name="直線コネクタ 691"/>
        <xdr:cNvCxnSpPr/>
      </xdr:nvCxnSpPr>
      <xdr:spPr>
        <a:xfrm>
          <a:off x="17373600" y="1790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93" name="テキスト ボックス 692"/>
        <xdr:cNvSpPr txBox="1"/>
      </xdr:nvSpPr>
      <xdr:spPr>
        <a:xfrm>
          <a:off x="16934996"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94" name="直線コネクタ 693"/>
        <xdr:cNvCxnSpPr/>
      </xdr:nvCxnSpPr>
      <xdr:spPr>
        <a:xfrm>
          <a:off x="17373600" y="1752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95" name="テキスト ボックス 694"/>
        <xdr:cNvSpPr txBox="1"/>
      </xdr:nvSpPr>
      <xdr:spPr>
        <a:xfrm>
          <a:off x="16934996"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96" name="直線コネクタ 695"/>
        <xdr:cNvCxnSpPr/>
      </xdr:nvCxnSpPr>
      <xdr:spPr>
        <a:xfrm>
          <a:off x="17373600" y="1714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97" name="テキスト ボックス 696"/>
        <xdr:cNvSpPr txBox="1"/>
      </xdr:nvSpPr>
      <xdr:spPr>
        <a:xfrm>
          <a:off x="16934996"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98" name="直線コネクタ 697"/>
        <xdr:cNvCxnSpPr/>
      </xdr:nvCxnSpPr>
      <xdr:spPr>
        <a:xfrm>
          <a:off x="17373600" y="1676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99" name="テキスト ボックス 698"/>
        <xdr:cNvSpPr txBox="1"/>
      </xdr:nvSpPr>
      <xdr:spPr>
        <a:xfrm>
          <a:off x="1693499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0" name="【公民館】&#10;一人当たり面積グラフ枠"/>
        <xdr:cNvSpPr/>
      </xdr:nvSpPr>
      <xdr:spPr>
        <a:xfrm>
          <a:off x="17373600" y="1676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68580</xdr:rowOff>
    </xdr:from>
    <xdr:to>
      <xdr:col>116</xdr:col>
      <xdr:colOff>62864</xdr:colOff>
      <xdr:row>108</xdr:row>
      <xdr:rowOff>114300</xdr:rowOff>
    </xdr:to>
    <xdr:cxnSp macro="">
      <xdr:nvCxnSpPr>
        <xdr:cNvPr id="701" name="直線コネクタ 700"/>
        <xdr:cNvCxnSpPr/>
      </xdr:nvCxnSpPr>
      <xdr:spPr>
        <a:xfrm flipV="1">
          <a:off x="21055964" y="172135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702" name="【公民館】&#10;一人当たり面積最小値テキスト"/>
        <xdr:cNvSpPr txBox="1"/>
      </xdr:nvSpPr>
      <xdr:spPr>
        <a:xfrm>
          <a:off x="210947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703" name="直線コネクタ 702"/>
        <xdr:cNvCxnSpPr/>
      </xdr:nvCxnSpPr>
      <xdr:spPr>
        <a:xfrm>
          <a:off x="20977225" y="186309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15257</xdr:rowOff>
    </xdr:from>
    <xdr:ext cx="469744" cy="259045"/>
    <xdr:sp macro="" textlink="">
      <xdr:nvSpPr>
        <xdr:cNvPr id="704" name="【公民館】&#10;一人当たり面積最大値テキスト"/>
        <xdr:cNvSpPr txBox="1"/>
      </xdr:nvSpPr>
      <xdr:spPr>
        <a:xfrm>
          <a:off x="21094700" y="1698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68580</xdr:rowOff>
    </xdr:from>
    <xdr:to>
      <xdr:col>116</xdr:col>
      <xdr:colOff>152400</xdr:colOff>
      <xdr:row>100</xdr:row>
      <xdr:rowOff>68580</xdr:rowOff>
    </xdr:to>
    <xdr:cxnSp macro="">
      <xdr:nvCxnSpPr>
        <xdr:cNvPr id="705" name="直線コネクタ 704"/>
        <xdr:cNvCxnSpPr/>
      </xdr:nvCxnSpPr>
      <xdr:spPr>
        <a:xfrm>
          <a:off x="20977225" y="1721358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38116</xdr:rowOff>
    </xdr:from>
    <xdr:ext cx="469744" cy="259045"/>
    <xdr:sp macro="" textlink="">
      <xdr:nvSpPr>
        <xdr:cNvPr id="706" name="【公民館】&#10;一人当たり面積平均値テキスト"/>
        <xdr:cNvSpPr txBox="1"/>
      </xdr:nvSpPr>
      <xdr:spPr>
        <a:xfrm>
          <a:off x="21094700" y="18040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59689</xdr:rowOff>
    </xdr:from>
    <xdr:to>
      <xdr:col>116</xdr:col>
      <xdr:colOff>114300</xdr:colOff>
      <xdr:row>105</xdr:row>
      <xdr:rowOff>161289</xdr:rowOff>
    </xdr:to>
    <xdr:sp macro="" textlink="">
      <xdr:nvSpPr>
        <xdr:cNvPr id="707" name="フローチャート: 判断 706"/>
        <xdr:cNvSpPr/>
      </xdr:nvSpPr>
      <xdr:spPr>
        <a:xfrm>
          <a:off x="210058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90170</xdr:rowOff>
    </xdr:from>
    <xdr:to>
      <xdr:col>112</xdr:col>
      <xdr:colOff>38100</xdr:colOff>
      <xdr:row>106</xdr:row>
      <xdr:rowOff>20320</xdr:rowOff>
    </xdr:to>
    <xdr:sp macro="" textlink="">
      <xdr:nvSpPr>
        <xdr:cNvPr id="708" name="フローチャート: 判断 707"/>
        <xdr:cNvSpPr/>
      </xdr:nvSpPr>
      <xdr:spPr>
        <a:xfrm>
          <a:off x="20215225" y="1809242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162561</xdr:rowOff>
    </xdr:from>
    <xdr:to>
      <xdr:col>107</xdr:col>
      <xdr:colOff>101600</xdr:colOff>
      <xdr:row>107</xdr:row>
      <xdr:rowOff>92711</xdr:rowOff>
    </xdr:to>
    <xdr:sp macro="" textlink="">
      <xdr:nvSpPr>
        <xdr:cNvPr id="709" name="フローチャート: 判断 708"/>
        <xdr:cNvSpPr/>
      </xdr:nvSpPr>
      <xdr:spPr>
        <a:xfrm>
          <a:off x="19364325"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170180</xdr:rowOff>
    </xdr:from>
    <xdr:to>
      <xdr:col>102</xdr:col>
      <xdr:colOff>165100</xdr:colOff>
      <xdr:row>107</xdr:row>
      <xdr:rowOff>100330</xdr:rowOff>
    </xdr:to>
    <xdr:sp macro="" textlink="">
      <xdr:nvSpPr>
        <xdr:cNvPr id="710" name="フローチャート: 判断 709"/>
        <xdr:cNvSpPr/>
      </xdr:nvSpPr>
      <xdr:spPr>
        <a:xfrm>
          <a:off x="18522950" y="1834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74930</xdr:rowOff>
    </xdr:from>
    <xdr:to>
      <xdr:col>98</xdr:col>
      <xdr:colOff>38100</xdr:colOff>
      <xdr:row>108</xdr:row>
      <xdr:rowOff>5080</xdr:rowOff>
    </xdr:to>
    <xdr:sp macro="" textlink="">
      <xdr:nvSpPr>
        <xdr:cNvPr id="711" name="フローチャート: 判断 710"/>
        <xdr:cNvSpPr/>
      </xdr:nvSpPr>
      <xdr:spPr>
        <a:xfrm>
          <a:off x="17681575" y="1842008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12" name="テキスト ボックス 711"/>
        <xdr:cNvSpPr txBox="1"/>
      </xdr:nvSpPr>
      <xdr:spPr>
        <a:xfrm>
          <a:off x="20875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13" name="テキスト ボックス 712"/>
        <xdr:cNvSpPr txBox="1"/>
      </xdr:nvSpPr>
      <xdr:spPr>
        <a:xfrm>
          <a:off x="200850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14" name="テキスト ボックス 713"/>
        <xdr:cNvSpPr txBox="1"/>
      </xdr:nvSpPr>
      <xdr:spPr>
        <a:xfrm>
          <a:off x="192341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15" name="テキスト ボックス 714"/>
        <xdr:cNvSpPr txBox="1"/>
      </xdr:nvSpPr>
      <xdr:spPr>
        <a:xfrm>
          <a:off x="183927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16" name="テキスト ボックス 715"/>
        <xdr:cNvSpPr txBox="1"/>
      </xdr:nvSpPr>
      <xdr:spPr>
        <a:xfrm>
          <a:off x="175514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124461</xdr:rowOff>
    </xdr:from>
    <xdr:to>
      <xdr:col>116</xdr:col>
      <xdr:colOff>114300</xdr:colOff>
      <xdr:row>105</xdr:row>
      <xdr:rowOff>54611</xdr:rowOff>
    </xdr:to>
    <xdr:sp macro="" textlink="">
      <xdr:nvSpPr>
        <xdr:cNvPr id="717" name="楕円 716"/>
        <xdr:cNvSpPr/>
      </xdr:nvSpPr>
      <xdr:spPr>
        <a:xfrm>
          <a:off x="21005800" y="1795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147338</xdr:rowOff>
    </xdr:from>
    <xdr:ext cx="469744" cy="259045"/>
    <xdr:sp macro="" textlink="">
      <xdr:nvSpPr>
        <xdr:cNvPr id="718" name="【公民館】&#10;一人当たり面積該当値テキスト"/>
        <xdr:cNvSpPr txBox="1"/>
      </xdr:nvSpPr>
      <xdr:spPr>
        <a:xfrm>
          <a:off x="21094700" y="17806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124461</xdr:rowOff>
    </xdr:from>
    <xdr:to>
      <xdr:col>112</xdr:col>
      <xdr:colOff>38100</xdr:colOff>
      <xdr:row>105</xdr:row>
      <xdr:rowOff>54611</xdr:rowOff>
    </xdr:to>
    <xdr:sp macro="" textlink="">
      <xdr:nvSpPr>
        <xdr:cNvPr id="719" name="楕円 718"/>
        <xdr:cNvSpPr/>
      </xdr:nvSpPr>
      <xdr:spPr>
        <a:xfrm>
          <a:off x="20215225" y="17955261"/>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3811</xdr:rowOff>
    </xdr:from>
    <xdr:to>
      <xdr:col>116</xdr:col>
      <xdr:colOff>63500</xdr:colOff>
      <xdr:row>105</xdr:row>
      <xdr:rowOff>3811</xdr:rowOff>
    </xdr:to>
    <xdr:cxnSp macro="">
      <xdr:nvCxnSpPr>
        <xdr:cNvPr id="720" name="直線コネクタ 719"/>
        <xdr:cNvCxnSpPr/>
      </xdr:nvCxnSpPr>
      <xdr:spPr>
        <a:xfrm>
          <a:off x="20266025" y="18006061"/>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11447</xdr:rowOff>
    </xdr:from>
    <xdr:ext cx="469744" cy="259045"/>
    <xdr:sp macro="" textlink="">
      <xdr:nvSpPr>
        <xdr:cNvPr id="721" name="n_1aveValue【公民館】&#10;一人当たり面積"/>
        <xdr:cNvSpPr txBox="1"/>
      </xdr:nvSpPr>
      <xdr:spPr>
        <a:xfrm>
          <a:off x="20027977" y="181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109238</xdr:rowOff>
    </xdr:from>
    <xdr:ext cx="469744" cy="259045"/>
    <xdr:sp macro="" textlink="">
      <xdr:nvSpPr>
        <xdr:cNvPr id="722" name="n_2aveValue【公民館】&#10;一人当たり面積"/>
        <xdr:cNvSpPr txBox="1"/>
      </xdr:nvSpPr>
      <xdr:spPr>
        <a:xfrm>
          <a:off x="1918977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116857</xdr:rowOff>
    </xdr:from>
    <xdr:ext cx="469744" cy="259045"/>
    <xdr:sp macro="" textlink="">
      <xdr:nvSpPr>
        <xdr:cNvPr id="723" name="n_3aveValue【公民館】&#10;一人当たり面積"/>
        <xdr:cNvSpPr txBox="1"/>
      </xdr:nvSpPr>
      <xdr:spPr>
        <a:xfrm>
          <a:off x="18348402" y="1811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21607</xdr:rowOff>
    </xdr:from>
    <xdr:ext cx="469744" cy="259045"/>
    <xdr:sp macro="" textlink="">
      <xdr:nvSpPr>
        <xdr:cNvPr id="724" name="n_4aveValue【公民館】&#10;一人当たり面積"/>
        <xdr:cNvSpPr txBox="1"/>
      </xdr:nvSpPr>
      <xdr:spPr>
        <a:xfrm>
          <a:off x="17507027" y="1819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71138</xdr:rowOff>
    </xdr:from>
    <xdr:ext cx="469744" cy="259045"/>
    <xdr:sp macro="" textlink="">
      <xdr:nvSpPr>
        <xdr:cNvPr id="725" name="n_1mainValue【公民館】&#10;一人当たり面積"/>
        <xdr:cNvSpPr txBox="1"/>
      </xdr:nvSpPr>
      <xdr:spPr>
        <a:xfrm>
          <a:off x="20027977" y="1773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6" name="正方形/長方形 725"/>
        <xdr:cNvSpPr/>
      </xdr:nvSpPr>
      <xdr:spPr>
        <a:xfrm>
          <a:off x="723900" y="19431000"/>
          <a:ext cx="21145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7" name="正方形/長方形 726"/>
        <xdr:cNvSpPr/>
      </xdr:nvSpPr>
      <xdr:spPr>
        <a:xfrm>
          <a:off x="723900" y="19494500"/>
          <a:ext cx="3657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8" name="テキスト ボックス 727"/>
        <xdr:cNvSpPr txBox="1"/>
      </xdr:nvSpPr>
      <xdr:spPr>
        <a:xfrm>
          <a:off x="800100" y="19748500"/>
          <a:ext cx="209804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有形固定資産減価償却率</a:t>
          </a:r>
          <a:r>
            <a:rPr kumimoji="1" lang="en-US" altLang="ja-JP" sz="1400">
              <a:latin typeface="ＭＳ Ｐゴシック" panose="020B0600070205080204" pitchFamily="50" charset="-128"/>
              <a:ea typeface="ＭＳ Ｐゴシック" panose="020B0600070205080204" pitchFamily="50" charset="-128"/>
            </a:rPr>
            <a:t>】</a:t>
          </a:r>
          <a:endParaRPr kumimoji="0" lang="en-US" altLang="ja-JP" sz="1400" b="0" i="0" u="none" strike="noStrike">
            <a:solidFill>
              <a:schemeClr val="dk1"/>
            </a:solidFill>
            <a:effectLst/>
            <a:latin typeface="+mn-lt"/>
            <a:ea typeface="+mn-ea"/>
            <a:cs typeface="+mn-cs"/>
          </a:endParaRPr>
        </a:p>
        <a:p>
          <a:r>
            <a:rPr kumimoji="0" lang="ja-JP" altLang="en-US" sz="14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多くの類型において、昨年度よりも増加しており、老朽化が進んでいる状況と言える。学校施設のみ減少しているのは、小中学校の耐震化・トイレ洋式化・ブロック塀改修等が実施され、この指標を算出する際の分母となる資産額が増加したためである。</a:t>
          </a:r>
          <a:endParaRPr kumimoji="0" lang="en-US" altLang="ja-JP" sz="1400" b="0" i="0" u="none" strike="noStrike">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0" lang="en-US" altLang="ja-JP" sz="1400" b="0" i="0" u="none" strike="noStrike">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0" lang="en-US" altLang="ja-JP" sz="14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a:t>
          </a:r>
          <a:r>
            <a:rPr kumimoji="0" lang="ja-JP" altLang="en-US" sz="14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一人当たり面積</a:t>
          </a:r>
          <a:r>
            <a:rPr kumimoji="0" lang="en-US" altLang="ja-JP" sz="14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a:t>
          </a:r>
        </a:p>
        <a:p>
          <a:r>
            <a:rPr kumimoji="0" lang="ja-JP" altLang="en-US" sz="14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道路が類似団体内で１位となっているほか、橋りょう・トンネル、公営住宅、公民館で類似団体平均を上回っている。これは、本市が広域面積を有するため、これらの施設サービスを広く行き渡らせる必要があることに起因する。</a:t>
          </a:r>
          <a:endParaRPr kumimoji="0" lang="en-US" altLang="ja-JP" sz="1400" b="0" i="0" u="none" strike="noStrike">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0" lang="en-US" altLang="ja-JP" sz="1200" b="0" i="0" u="none" strike="noStrike">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06425" y="127000"/>
          <a:ext cx="1206182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8097500" y="190500"/>
          <a:ext cx="3771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8116550" y="215900"/>
          <a:ext cx="3727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8141950" y="241300"/>
          <a:ext cx="3670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福島県福島市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5446375" y="190500"/>
          <a:ext cx="2527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5471775" y="215900"/>
          <a:ext cx="2482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5497175" y="241300"/>
          <a:ext cx="24257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23900" y="889000"/>
          <a:ext cx="959167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50900" y="920750"/>
          <a:ext cx="13208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117725" y="920750"/>
          <a:ext cx="126682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277,133
275,129
767.72
126,126,494
119,718,262
5,118,655
58,596,763
89,757,947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384550" y="920750"/>
          <a:ext cx="14478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832350" y="939800"/>
          <a:ext cx="19272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759575" y="939800"/>
          <a:ext cx="12033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14.3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026400" y="952500"/>
          <a:ext cx="6064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832350" y="1714500"/>
          <a:ext cx="192722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823075" y="1714500"/>
          <a:ext cx="325755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0521950" y="889000"/>
          <a:ext cx="14478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772775" y="952500"/>
          <a:ext cx="126682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772775" y="1219200"/>
          <a:ext cx="126682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772775" y="1549400"/>
          <a:ext cx="13843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604500" y="1041400"/>
          <a:ext cx="2000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658475" y="99060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658475" y="125730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69340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623550" y="1524000"/>
          <a:ext cx="16192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69340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623550" y="1905000"/>
          <a:ext cx="16192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6992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69925"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69925"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69925"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23900" y="419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509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509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80975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80975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8956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8956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23900" y="533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953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23900" y="762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85296"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23900" y="7293428"/>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85296"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23900" y="6966857"/>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49416"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23900" y="664028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49416"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23900" y="6313714"/>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49416"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23900" y="5987143"/>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49416"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23900" y="5660572"/>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0401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23900" y="533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23900" y="533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45176</xdr:rowOff>
    </xdr:from>
    <xdr:to>
      <xdr:col>24</xdr:col>
      <xdr:colOff>62865</xdr:colOff>
      <xdr:row>42</xdr:row>
      <xdr:rowOff>89263</xdr:rowOff>
    </xdr:to>
    <xdr:cxnSp macro="">
      <xdr:nvCxnSpPr>
        <xdr:cNvPr id="58" name="直線コネクタ 57"/>
        <xdr:cNvCxnSpPr/>
      </xdr:nvCxnSpPr>
      <xdr:spPr>
        <a:xfrm flipV="1">
          <a:off x="4406265" y="5874476"/>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93090</xdr:rowOff>
    </xdr:from>
    <xdr:ext cx="405111" cy="259045"/>
    <xdr:sp macro="" textlink="">
      <xdr:nvSpPr>
        <xdr:cNvPr id="59" name="【図書館】&#10;有形固定資産減価償却率最小値テキスト"/>
        <xdr:cNvSpPr txBox="1"/>
      </xdr:nvSpPr>
      <xdr:spPr>
        <a:xfrm>
          <a:off x="4445000" y="729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89263</xdr:rowOff>
    </xdr:from>
    <xdr:to>
      <xdr:col>24</xdr:col>
      <xdr:colOff>152400</xdr:colOff>
      <xdr:row>42</xdr:row>
      <xdr:rowOff>89263</xdr:rowOff>
    </xdr:to>
    <xdr:cxnSp macro="">
      <xdr:nvCxnSpPr>
        <xdr:cNvPr id="60" name="直線コネクタ 59"/>
        <xdr:cNvCxnSpPr/>
      </xdr:nvCxnSpPr>
      <xdr:spPr>
        <a:xfrm>
          <a:off x="4327525" y="7290163"/>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163303</xdr:rowOff>
    </xdr:from>
    <xdr:ext cx="405111" cy="259045"/>
    <xdr:sp macro="" textlink="">
      <xdr:nvSpPr>
        <xdr:cNvPr id="61" name="【図書館】&#10;有形固定資産減価償却率最大値テキスト"/>
        <xdr:cNvSpPr txBox="1"/>
      </xdr:nvSpPr>
      <xdr:spPr>
        <a:xfrm>
          <a:off x="4445000" y="564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45176</xdr:rowOff>
    </xdr:from>
    <xdr:to>
      <xdr:col>24</xdr:col>
      <xdr:colOff>152400</xdr:colOff>
      <xdr:row>34</xdr:row>
      <xdr:rowOff>45176</xdr:rowOff>
    </xdr:to>
    <xdr:cxnSp macro="">
      <xdr:nvCxnSpPr>
        <xdr:cNvPr id="62" name="直線コネクタ 61"/>
        <xdr:cNvCxnSpPr/>
      </xdr:nvCxnSpPr>
      <xdr:spPr>
        <a:xfrm>
          <a:off x="4327525" y="5874476"/>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18885</xdr:rowOff>
    </xdr:from>
    <xdr:ext cx="405111" cy="259045"/>
    <xdr:sp macro="" textlink="">
      <xdr:nvSpPr>
        <xdr:cNvPr id="63" name="【図書館】&#10;有形固定資産減価償却率平均値テキスト"/>
        <xdr:cNvSpPr txBox="1"/>
      </xdr:nvSpPr>
      <xdr:spPr>
        <a:xfrm>
          <a:off x="4445000" y="6191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167458</xdr:rowOff>
    </xdr:from>
    <xdr:to>
      <xdr:col>24</xdr:col>
      <xdr:colOff>114300</xdr:colOff>
      <xdr:row>37</xdr:row>
      <xdr:rowOff>97608</xdr:rowOff>
    </xdr:to>
    <xdr:sp macro="" textlink="">
      <xdr:nvSpPr>
        <xdr:cNvPr id="64" name="フローチャート: 判断 63"/>
        <xdr:cNvSpPr/>
      </xdr:nvSpPr>
      <xdr:spPr>
        <a:xfrm>
          <a:off x="43561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147864</xdr:rowOff>
    </xdr:from>
    <xdr:to>
      <xdr:col>20</xdr:col>
      <xdr:colOff>38100</xdr:colOff>
      <xdr:row>37</xdr:row>
      <xdr:rowOff>78014</xdr:rowOff>
    </xdr:to>
    <xdr:sp macro="" textlink="">
      <xdr:nvSpPr>
        <xdr:cNvPr id="65" name="フローチャート: 判断 64"/>
        <xdr:cNvSpPr/>
      </xdr:nvSpPr>
      <xdr:spPr>
        <a:xfrm>
          <a:off x="3565525" y="6320064"/>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71120</xdr:rowOff>
    </xdr:from>
    <xdr:to>
      <xdr:col>15</xdr:col>
      <xdr:colOff>101600</xdr:colOff>
      <xdr:row>38</xdr:row>
      <xdr:rowOff>1270</xdr:rowOff>
    </xdr:to>
    <xdr:sp macro="" textlink="">
      <xdr:nvSpPr>
        <xdr:cNvPr id="66" name="フローチャート: 判断 65"/>
        <xdr:cNvSpPr/>
      </xdr:nvSpPr>
      <xdr:spPr>
        <a:xfrm>
          <a:off x="2714625"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44994</xdr:rowOff>
    </xdr:from>
    <xdr:to>
      <xdr:col>10</xdr:col>
      <xdr:colOff>165100</xdr:colOff>
      <xdr:row>37</xdr:row>
      <xdr:rowOff>146594</xdr:rowOff>
    </xdr:to>
    <xdr:sp macro="" textlink="">
      <xdr:nvSpPr>
        <xdr:cNvPr id="67" name="フローチャート: 判断 66"/>
        <xdr:cNvSpPr/>
      </xdr:nvSpPr>
      <xdr:spPr>
        <a:xfrm>
          <a:off x="1873250" y="638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144599</xdr:rowOff>
    </xdr:from>
    <xdr:to>
      <xdr:col>6</xdr:col>
      <xdr:colOff>38100</xdr:colOff>
      <xdr:row>37</xdr:row>
      <xdr:rowOff>74749</xdr:rowOff>
    </xdr:to>
    <xdr:sp macro="" textlink="">
      <xdr:nvSpPr>
        <xdr:cNvPr id="68" name="フローチャート: 判断 67"/>
        <xdr:cNvSpPr/>
      </xdr:nvSpPr>
      <xdr:spPr>
        <a:xfrm>
          <a:off x="1031875" y="6316799"/>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2259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43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584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7430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01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42</xdr:row>
      <xdr:rowOff>38463</xdr:rowOff>
    </xdr:from>
    <xdr:to>
      <xdr:col>24</xdr:col>
      <xdr:colOff>114300</xdr:colOff>
      <xdr:row>42</xdr:row>
      <xdr:rowOff>140063</xdr:rowOff>
    </xdr:to>
    <xdr:sp macro="" textlink="">
      <xdr:nvSpPr>
        <xdr:cNvPr id="74" name="楕円 73"/>
        <xdr:cNvSpPr/>
      </xdr:nvSpPr>
      <xdr:spPr>
        <a:xfrm>
          <a:off x="4356100" y="723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124840</xdr:rowOff>
    </xdr:from>
    <xdr:ext cx="405111" cy="259045"/>
    <xdr:sp macro="" textlink="">
      <xdr:nvSpPr>
        <xdr:cNvPr id="75" name="【図書館】&#10;有形固定資産減価償却率該当値テキスト"/>
        <xdr:cNvSpPr txBox="1"/>
      </xdr:nvSpPr>
      <xdr:spPr>
        <a:xfrm>
          <a:off x="4445000" y="7154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42</xdr:row>
      <xdr:rowOff>38463</xdr:rowOff>
    </xdr:from>
    <xdr:to>
      <xdr:col>20</xdr:col>
      <xdr:colOff>38100</xdr:colOff>
      <xdr:row>42</xdr:row>
      <xdr:rowOff>140063</xdr:rowOff>
    </xdr:to>
    <xdr:sp macro="" textlink="">
      <xdr:nvSpPr>
        <xdr:cNvPr id="76" name="楕円 75"/>
        <xdr:cNvSpPr/>
      </xdr:nvSpPr>
      <xdr:spPr>
        <a:xfrm>
          <a:off x="3565525" y="7239363"/>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89263</xdr:rowOff>
    </xdr:from>
    <xdr:to>
      <xdr:col>24</xdr:col>
      <xdr:colOff>63500</xdr:colOff>
      <xdr:row>42</xdr:row>
      <xdr:rowOff>89263</xdr:rowOff>
    </xdr:to>
    <xdr:cxnSp macro="">
      <xdr:nvCxnSpPr>
        <xdr:cNvPr id="77" name="直線コネクタ 76"/>
        <xdr:cNvCxnSpPr/>
      </xdr:nvCxnSpPr>
      <xdr:spPr>
        <a:xfrm>
          <a:off x="3616325" y="7290163"/>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94541</xdr:rowOff>
    </xdr:from>
    <xdr:ext cx="405111" cy="259045"/>
    <xdr:sp macro="" textlink="">
      <xdr:nvSpPr>
        <xdr:cNvPr id="78" name="n_1aveValue【図書館】&#10;有形固定資産減価償却率"/>
        <xdr:cNvSpPr txBox="1"/>
      </xdr:nvSpPr>
      <xdr:spPr>
        <a:xfrm>
          <a:off x="3410594" y="609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17797</xdr:rowOff>
    </xdr:from>
    <xdr:ext cx="405111" cy="259045"/>
    <xdr:sp macro="" textlink="">
      <xdr:nvSpPr>
        <xdr:cNvPr id="79" name="n_2aveValue【図書館】&#10;有形固定資産減価償却率"/>
        <xdr:cNvSpPr txBox="1"/>
      </xdr:nvSpPr>
      <xdr:spPr>
        <a:xfrm>
          <a:off x="257239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163121</xdr:rowOff>
    </xdr:from>
    <xdr:ext cx="405111" cy="259045"/>
    <xdr:sp macro="" textlink="">
      <xdr:nvSpPr>
        <xdr:cNvPr id="80" name="n_3aveValue【図書館】&#10;有形固定資産減価償却率"/>
        <xdr:cNvSpPr txBox="1"/>
      </xdr:nvSpPr>
      <xdr:spPr>
        <a:xfrm>
          <a:off x="1731019" y="616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91276</xdr:rowOff>
    </xdr:from>
    <xdr:ext cx="405111" cy="259045"/>
    <xdr:sp macro="" textlink="">
      <xdr:nvSpPr>
        <xdr:cNvPr id="81" name="n_4aveValue【図書館】&#10;有形固定資産減価償却率"/>
        <xdr:cNvSpPr txBox="1"/>
      </xdr:nvSpPr>
      <xdr:spPr>
        <a:xfrm>
          <a:off x="889644" y="609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131190</xdr:rowOff>
    </xdr:from>
    <xdr:ext cx="405111" cy="259045"/>
    <xdr:sp macro="" textlink="">
      <xdr:nvSpPr>
        <xdr:cNvPr id="82" name="n_1mainValue【図書館】&#10;有形固定資産減価償却率"/>
        <xdr:cNvSpPr txBox="1"/>
      </xdr:nvSpPr>
      <xdr:spPr>
        <a:xfrm>
          <a:off x="3410594" y="7332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280150" y="419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397625"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397625"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3660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3660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45185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45185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280150" y="533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xdr:cNvSpPr txBox="1"/>
      </xdr:nvSpPr>
      <xdr:spPr>
        <a:xfrm>
          <a:off x="62420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280150" y="7620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3" name="直線コネクタ 92"/>
        <xdr:cNvCxnSpPr/>
      </xdr:nvCxnSpPr>
      <xdr:spPr>
        <a:xfrm>
          <a:off x="6280150" y="71628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4" name="テキスト ボックス 93"/>
        <xdr:cNvSpPr txBox="1"/>
      </xdr:nvSpPr>
      <xdr:spPr>
        <a:xfrm>
          <a:off x="58320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5" name="直線コネクタ 94"/>
        <xdr:cNvCxnSpPr/>
      </xdr:nvCxnSpPr>
      <xdr:spPr>
        <a:xfrm>
          <a:off x="6280150" y="67056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6" name="テキスト ボックス 95"/>
        <xdr:cNvSpPr txBox="1"/>
      </xdr:nvSpPr>
      <xdr:spPr>
        <a:xfrm>
          <a:off x="58320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7" name="直線コネクタ 96"/>
        <xdr:cNvCxnSpPr/>
      </xdr:nvCxnSpPr>
      <xdr:spPr>
        <a:xfrm>
          <a:off x="6280150" y="62484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8" name="テキスト ボックス 97"/>
        <xdr:cNvSpPr txBox="1"/>
      </xdr:nvSpPr>
      <xdr:spPr>
        <a:xfrm>
          <a:off x="58320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9" name="直線コネクタ 98"/>
        <xdr:cNvCxnSpPr/>
      </xdr:nvCxnSpPr>
      <xdr:spPr>
        <a:xfrm>
          <a:off x="6280150" y="57912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0" name="テキスト ボックス 99"/>
        <xdr:cNvSpPr txBox="1"/>
      </xdr:nvSpPr>
      <xdr:spPr>
        <a:xfrm>
          <a:off x="58320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1" name="直線コネクタ 100"/>
        <xdr:cNvCxnSpPr/>
      </xdr:nvCxnSpPr>
      <xdr:spPr>
        <a:xfrm>
          <a:off x="6280150" y="5334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2" name="テキスト ボックス 101"/>
        <xdr:cNvSpPr txBox="1"/>
      </xdr:nvSpPr>
      <xdr:spPr>
        <a:xfrm>
          <a:off x="58320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3" name="【図書館】&#10;一人当たり面積グラフ枠"/>
        <xdr:cNvSpPr/>
      </xdr:nvSpPr>
      <xdr:spPr>
        <a:xfrm>
          <a:off x="6280150" y="533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7620</xdr:rowOff>
    </xdr:from>
    <xdr:to>
      <xdr:col>54</xdr:col>
      <xdr:colOff>189865</xdr:colOff>
      <xdr:row>40</xdr:row>
      <xdr:rowOff>167640</xdr:rowOff>
    </xdr:to>
    <xdr:cxnSp macro="">
      <xdr:nvCxnSpPr>
        <xdr:cNvPr id="104" name="直線コネクタ 103"/>
        <xdr:cNvCxnSpPr/>
      </xdr:nvCxnSpPr>
      <xdr:spPr>
        <a:xfrm flipV="1">
          <a:off x="9952990" y="58369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macro="" textlink="">
      <xdr:nvSpPr>
        <xdr:cNvPr id="105" name="【図書館】&#10;一人当たり面積最小値テキスト"/>
        <xdr:cNvSpPr txBox="1"/>
      </xdr:nvSpPr>
      <xdr:spPr>
        <a:xfrm>
          <a:off x="9991725"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06" name="直線コネクタ 105"/>
        <xdr:cNvCxnSpPr/>
      </xdr:nvCxnSpPr>
      <xdr:spPr>
        <a:xfrm>
          <a:off x="9874250" y="702564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125747</xdr:rowOff>
    </xdr:from>
    <xdr:ext cx="469744" cy="259045"/>
    <xdr:sp macro="" textlink="">
      <xdr:nvSpPr>
        <xdr:cNvPr id="107" name="【図書館】&#10;一人当たり面積最大値テキスト"/>
        <xdr:cNvSpPr txBox="1"/>
      </xdr:nvSpPr>
      <xdr:spPr>
        <a:xfrm>
          <a:off x="9991725" y="561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7620</xdr:rowOff>
    </xdr:from>
    <xdr:to>
      <xdr:col>55</xdr:col>
      <xdr:colOff>88900</xdr:colOff>
      <xdr:row>34</xdr:row>
      <xdr:rowOff>7620</xdr:rowOff>
    </xdr:to>
    <xdr:cxnSp macro="">
      <xdr:nvCxnSpPr>
        <xdr:cNvPr id="108" name="直線コネクタ 107"/>
        <xdr:cNvCxnSpPr/>
      </xdr:nvCxnSpPr>
      <xdr:spPr>
        <a:xfrm>
          <a:off x="9874250" y="583692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48277</xdr:rowOff>
    </xdr:from>
    <xdr:ext cx="469744" cy="259045"/>
    <xdr:sp macro="" textlink="">
      <xdr:nvSpPr>
        <xdr:cNvPr id="109" name="【図書館】&#10;一人当たり面積平均値テキスト"/>
        <xdr:cNvSpPr txBox="1"/>
      </xdr:nvSpPr>
      <xdr:spPr>
        <a:xfrm>
          <a:off x="9991725" y="639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10" name="フローチャート: 判断 109"/>
        <xdr:cNvSpPr/>
      </xdr:nvSpPr>
      <xdr:spPr>
        <a:xfrm>
          <a:off x="9912350" y="654050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111" name="フローチャート: 判断 110"/>
        <xdr:cNvSpPr/>
      </xdr:nvSpPr>
      <xdr:spPr>
        <a:xfrm>
          <a:off x="911225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xdr:rowOff>
    </xdr:from>
    <xdr:to>
      <xdr:col>46</xdr:col>
      <xdr:colOff>38100</xdr:colOff>
      <xdr:row>38</xdr:row>
      <xdr:rowOff>104140</xdr:rowOff>
    </xdr:to>
    <xdr:sp macro="" textlink="">
      <xdr:nvSpPr>
        <xdr:cNvPr id="112" name="フローチャート: 判断 111"/>
        <xdr:cNvSpPr/>
      </xdr:nvSpPr>
      <xdr:spPr>
        <a:xfrm>
          <a:off x="8270875" y="651764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128270</xdr:rowOff>
    </xdr:from>
    <xdr:to>
      <xdr:col>41</xdr:col>
      <xdr:colOff>101600</xdr:colOff>
      <xdr:row>38</xdr:row>
      <xdr:rowOff>58420</xdr:rowOff>
    </xdr:to>
    <xdr:sp macro="" textlink="">
      <xdr:nvSpPr>
        <xdr:cNvPr id="113" name="フローチャート: 判断 112"/>
        <xdr:cNvSpPr/>
      </xdr:nvSpPr>
      <xdr:spPr>
        <a:xfrm>
          <a:off x="7419975"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116840</xdr:rowOff>
    </xdr:from>
    <xdr:to>
      <xdr:col>36</xdr:col>
      <xdr:colOff>165100</xdr:colOff>
      <xdr:row>39</xdr:row>
      <xdr:rowOff>46990</xdr:rowOff>
    </xdr:to>
    <xdr:sp macro="" textlink="">
      <xdr:nvSpPr>
        <xdr:cNvPr id="114" name="フローチャート: 判断 113"/>
        <xdr:cNvSpPr/>
      </xdr:nvSpPr>
      <xdr:spPr>
        <a:xfrm>
          <a:off x="65786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xdr:cNvSpPr txBox="1"/>
      </xdr:nvSpPr>
      <xdr:spPr>
        <a:xfrm>
          <a:off x="97726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xdr:cNvSpPr txBox="1"/>
      </xdr:nvSpPr>
      <xdr:spPr>
        <a:xfrm>
          <a:off x="89820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xdr:cNvSpPr txBox="1"/>
      </xdr:nvSpPr>
      <xdr:spPr>
        <a:xfrm>
          <a:off x="8140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xdr:cNvSpPr txBox="1"/>
      </xdr:nvSpPr>
      <xdr:spPr>
        <a:xfrm>
          <a:off x="728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xdr:cNvSpPr txBox="1"/>
      </xdr:nvSpPr>
      <xdr:spPr>
        <a:xfrm>
          <a:off x="64484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25400</xdr:rowOff>
    </xdr:from>
    <xdr:to>
      <xdr:col>55</xdr:col>
      <xdr:colOff>50800</xdr:colOff>
      <xdr:row>40</xdr:row>
      <xdr:rowOff>127000</xdr:rowOff>
    </xdr:to>
    <xdr:sp macro="" textlink="">
      <xdr:nvSpPr>
        <xdr:cNvPr id="120" name="楕円 119"/>
        <xdr:cNvSpPr/>
      </xdr:nvSpPr>
      <xdr:spPr>
        <a:xfrm>
          <a:off x="9912350" y="688340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111777</xdr:rowOff>
    </xdr:from>
    <xdr:ext cx="469744" cy="259045"/>
    <xdr:sp macro="" textlink="">
      <xdr:nvSpPr>
        <xdr:cNvPr id="121" name="【図書館】&#10;一人当たり面積該当値テキスト"/>
        <xdr:cNvSpPr txBox="1"/>
      </xdr:nvSpPr>
      <xdr:spPr>
        <a:xfrm>
          <a:off x="9991725"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25400</xdr:rowOff>
    </xdr:from>
    <xdr:to>
      <xdr:col>50</xdr:col>
      <xdr:colOff>165100</xdr:colOff>
      <xdr:row>40</xdr:row>
      <xdr:rowOff>127000</xdr:rowOff>
    </xdr:to>
    <xdr:sp macro="" textlink="">
      <xdr:nvSpPr>
        <xdr:cNvPr id="122" name="楕円 121"/>
        <xdr:cNvSpPr/>
      </xdr:nvSpPr>
      <xdr:spPr>
        <a:xfrm>
          <a:off x="911225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76200</xdr:rowOff>
    </xdr:from>
    <xdr:to>
      <xdr:col>55</xdr:col>
      <xdr:colOff>0</xdr:colOff>
      <xdr:row>40</xdr:row>
      <xdr:rowOff>76200</xdr:rowOff>
    </xdr:to>
    <xdr:cxnSp macro="">
      <xdr:nvCxnSpPr>
        <xdr:cNvPr id="123" name="直線コネクタ 122"/>
        <xdr:cNvCxnSpPr/>
      </xdr:nvCxnSpPr>
      <xdr:spPr>
        <a:xfrm>
          <a:off x="9163050" y="693420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143527</xdr:rowOff>
    </xdr:from>
    <xdr:ext cx="469744" cy="259045"/>
    <xdr:sp macro="" textlink="">
      <xdr:nvSpPr>
        <xdr:cNvPr id="124" name="n_1aveValue【図書館】&#10;一人当たり面積"/>
        <xdr:cNvSpPr txBox="1"/>
      </xdr:nvSpPr>
      <xdr:spPr>
        <a:xfrm>
          <a:off x="8925002"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120667</xdr:rowOff>
    </xdr:from>
    <xdr:ext cx="469744" cy="259045"/>
    <xdr:sp macro="" textlink="">
      <xdr:nvSpPr>
        <xdr:cNvPr id="125" name="n_2aveValue【図書館】&#10;一人当たり面積"/>
        <xdr:cNvSpPr txBox="1"/>
      </xdr:nvSpPr>
      <xdr:spPr>
        <a:xfrm>
          <a:off x="80963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74947</xdr:rowOff>
    </xdr:from>
    <xdr:ext cx="469744" cy="259045"/>
    <xdr:sp macro="" textlink="">
      <xdr:nvSpPr>
        <xdr:cNvPr id="126" name="n_3aveValue【図書館】&#10;一人当たり面積"/>
        <xdr:cNvSpPr txBox="1"/>
      </xdr:nvSpPr>
      <xdr:spPr>
        <a:xfrm>
          <a:off x="7245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63517</xdr:rowOff>
    </xdr:from>
    <xdr:ext cx="469744" cy="259045"/>
    <xdr:sp macro="" textlink="">
      <xdr:nvSpPr>
        <xdr:cNvPr id="127" name="n_4aveValue【図書館】&#10;一人当たり面積"/>
        <xdr:cNvSpPr txBox="1"/>
      </xdr:nvSpPr>
      <xdr:spPr>
        <a:xfrm>
          <a:off x="6404052"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118127</xdr:rowOff>
    </xdr:from>
    <xdr:ext cx="469744" cy="259045"/>
    <xdr:sp macro="" textlink="">
      <xdr:nvSpPr>
        <xdr:cNvPr id="128" name="n_1mainValue【図書館】&#10;一人当たり面積"/>
        <xdr:cNvSpPr txBox="1"/>
      </xdr:nvSpPr>
      <xdr:spPr>
        <a:xfrm>
          <a:off x="8925002"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9" name="正方形/長方形 128"/>
        <xdr:cNvSpPr/>
      </xdr:nvSpPr>
      <xdr:spPr>
        <a:xfrm>
          <a:off x="723900" y="800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0" name="正方形/長方形 129"/>
        <xdr:cNvSpPr/>
      </xdr:nvSpPr>
      <xdr:spPr>
        <a:xfrm>
          <a:off x="8509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1" name="正方形/長方形 130"/>
        <xdr:cNvSpPr/>
      </xdr:nvSpPr>
      <xdr:spPr>
        <a:xfrm>
          <a:off x="8509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2" name="正方形/長方形 131"/>
        <xdr:cNvSpPr/>
      </xdr:nvSpPr>
      <xdr:spPr>
        <a:xfrm>
          <a:off x="180975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3" name="正方形/長方形 132"/>
        <xdr:cNvSpPr/>
      </xdr:nvSpPr>
      <xdr:spPr>
        <a:xfrm>
          <a:off x="180975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4" name="正方形/長方形 133"/>
        <xdr:cNvSpPr/>
      </xdr:nvSpPr>
      <xdr:spPr>
        <a:xfrm>
          <a:off x="28956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5" name="正方形/長方形 134"/>
        <xdr:cNvSpPr/>
      </xdr:nvSpPr>
      <xdr:spPr>
        <a:xfrm>
          <a:off x="28956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6" name="正方形/長方形 135"/>
        <xdr:cNvSpPr/>
      </xdr:nvSpPr>
      <xdr:spPr>
        <a:xfrm>
          <a:off x="723900" y="914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7" name="テキスト ボックス 136"/>
        <xdr:cNvSpPr txBox="1"/>
      </xdr:nvSpPr>
      <xdr:spPr>
        <a:xfrm>
          <a:off x="6953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8" name="直線コネクタ 137"/>
        <xdr:cNvCxnSpPr/>
      </xdr:nvCxnSpPr>
      <xdr:spPr>
        <a:xfrm>
          <a:off x="723900" y="1143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39" name="テキスト ボックス 138"/>
        <xdr:cNvSpPr txBox="1"/>
      </xdr:nvSpPr>
      <xdr:spPr>
        <a:xfrm>
          <a:off x="28529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0" name="直線コネクタ 139"/>
        <xdr:cNvCxnSpPr/>
      </xdr:nvCxnSpPr>
      <xdr:spPr>
        <a:xfrm>
          <a:off x="723900" y="1104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41" name="テキスト ボックス 140"/>
        <xdr:cNvSpPr txBox="1"/>
      </xdr:nvSpPr>
      <xdr:spPr>
        <a:xfrm>
          <a:off x="285296"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2" name="直線コネクタ 141"/>
        <xdr:cNvCxnSpPr/>
      </xdr:nvCxnSpPr>
      <xdr:spPr>
        <a:xfrm>
          <a:off x="723900" y="1066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3" name="テキスト ボックス 142"/>
        <xdr:cNvSpPr txBox="1"/>
      </xdr:nvSpPr>
      <xdr:spPr>
        <a:xfrm>
          <a:off x="349416"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4" name="直線コネクタ 143"/>
        <xdr:cNvCxnSpPr/>
      </xdr:nvCxnSpPr>
      <xdr:spPr>
        <a:xfrm>
          <a:off x="723900" y="1028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5" name="テキスト ボックス 144"/>
        <xdr:cNvSpPr txBox="1"/>
      </xdr:nvSpPr>
      <xdr:spPr>
        <a:xfrm>
          <a:off x="349416"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6" name="直線コネクタ 145"/>
        <xdr:cNvCxnSpPr/>
      </xdr:nvCxnSpPr>
      <xdr:spPr>
        <a:xfrm>
          <a:off x="723900" y="990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7" name="テキスト ボックス 146"/>
        <xdr:cNvSpPr txBox="1"/>
      </xdr:nvSpPr>
      <xdr:spPr>
        <a:xfrm>
          <a:off x="349416"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8" name="直線コネクタ 147"/>
        <xdr:cNvCxnSpPr/>
      </xdr:nvCxnSpPr>
      <xdr:spPr>
        <a:xfrm>
          <a:off x="723900" y="952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9" name="テキスト ボックス 148"/>
        <xdr:cNvSpPr txBox="1"/>
      </xdr:nvSpPr>
      <xdr:spPr>
        <a:xfrm>
          <a:off x="349416"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0" name="直線コネクタ 149"/>
        <xdr:cNvCxnSpPr/>
      </xdr:nvCxnSpPr>
      <xdr:spPr>
        <a:xfrm>
          <a:off x="723900" y="914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51" name="テキスト ボックス 150"/>
        <xdr:cNvSpPr txBox="1"/>
      </xdr:nvSpPr>
      <xdr:spPr>
        <a:xfrm>
          <a:off x="40401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2" name="【体育館・プール】&#10;有形固定資産減価償却率グラフ枠"/>
        <xdr:cNvSpPr/>
      </xdr:nvSpPr>
      <xdr:spPr>
        <a:xfrm>
          <a:off x="723900" y="914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30480</xdr:rowOff>
    </xdr:from>
    <xdr:to>
      <xdr:col>24</xdr:col>
      <xdr:colOff>62865</xdr:colOff>
      <xdr:row>63</xdr:row>
      <xdr:rowOff>57150</xdr:rowOff>
    </xdr:to>
    <xdr:cxnSp macro="">
      <xdr:nvCxnSpPr>
        <xdr:cNvPr id="153" name="直線コネクタ 152"/>
        <xdr:cNvCxnSpPr/>
      </xdr:nvCxnSpPr>
      <xdr:spPr>
        <a:xfrm flipV="1">
          <a:off x="4406265" y="963168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60977</xdr:rowOff>
    </xdr:from>
    <xdr:ext cx="405111" cy="259045"/>
    <xdr:sp macro="" textlink="">
      <xdr:nvSpPr>
        <xdr:cNvPr id="154" name="【体育館・プール】&#10;有形固定資産減価償却率最小値テキスト"/>
        <xdr:cNvSpPr txBox="1"/>
      </xdr:nvSpPr>
      <xdr:spPr>
        <a:xfrm>
          <a:off x="4445000" y="1086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57150</xdr:rowOff>
    </xdr:from>
    <xdr:to>
      <xdr:col>24</xdr:col>
      <xdr:colOff>152400</xdr:colOff>
      <xdr:row>63</xdr:row>
      <xdr:rowOff>57150</xdr:rowOff>
    </xdr:to>
    <xdr:cxnSp macro="">
      <xdr:nvCxnSpPr>
        <xdr:cNvPr id="155" name="直線コネクタ 154"/>
        <xdr:cNvCxnSpPr/>
      </xdr:nvCxnSpPr>
      <xdr:spPr>
        <a:xfrm>
          <a:off x="4327525" y="108585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148607</xdr:rowOff>
    </xdr:from>
    <xdr:ext cx="405111" cy="259045"/>
    <xdr:sp macro="" textlink="">
      <xdr:nvSpPr>
        <xdr:cNvPr id="156" name="【体育館・プール】&#10;有形固定資産減価償却率最大値テキスト"/>
        <xdr:cNvSpPr txBox="1"/>
      </xdr:nvSpPr>
      <xdr:spPr>
        <a:xfrm>
          <a:off x="4445000" y="9406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30480</xdr:rowOff>
    </xdr:from>
    <xdr:to>
      <xdr:col>24</xdr:col>
      <xdr:colOff>152400</xdr:colOff>
      <xdr:row>56</xdr:row>
      <xdr:rowOff>30480</xdr:rowOff>
    </xdr:to>
    <xdr:cxnSp macro="">
      <xdr:nvCxnSpPr>
        <xdr:cNvPr id="157" name="直線コネクタ 156"/>
        <xdr:cNvCxnSpPr/>
      </xdr:nvCxnSpPr>
      <xdr:spPr>
        <a:xfrm>
          <a:off x="4327525" y="963168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118127</xdr:rowOff>
    </xdr:from>
    <xdr:ext cx="405111" cy="259045"/>
    <xdr:sp macro="" textlink="">
      <xdr:nvSpPr>
        <xdr:cNvPr id="158" name="【体育館・プール】&#10;有形固定資産減価償却率平均値テキスト"/>
        <xdr:cNvSpPr txBox="1"/>
      </xdr:nvSpPr>
      <xdr:spPr>
        <a:xfrm>
          <a:off x="4445000" y="10062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139700</xdr:rowOff>
    </xdr:from>
    <xdr:to>
      <xdr:col>24</xdr:col>
      <xdr:colOff>114300</xdr:colOff>
      <xdr:row>59</xdr:row>
      <xdr:rowOff>69850</xdr:rowOff>
    </xdr:to>
    <xdr:sp macro="" textlink="">
      <xdr:nvSpPr>
        <xdr:cNvPr id="159" name="フローチャート: 判断 158"/>
        <xdr:cNvSpPr/>
      </xdr:nvSpPr>
      <xdr:spPr>
        <a:xfrm>
          <a:off x="43561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139700</xdr:rowOff>
    </xdr:from>
    <xdr:to>
      <xdr:col>20</xdr:col>
      <xdr:colOff>38100</xdr:colOff>
      <xdr:row>59</xdr:row>
      <xdr:rowOff>69850</xdr:rowOff>
    </xdr:to>
    <xdr:sp macro="" textlink="">
      <xdr:nvSpPr>
        <xdr:cNvPr id="160" name="フローチャート: 判断 159"/>
        <xdr:cNvSpPr/>
      </xdr:nvSpPr>
      <xdr:spPr>
        <a:xfrm>
          <a:off x="3565525" y="1008380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93980</xdr:rowOff>
    </xdr:from>
    <xdr:to>
      <xdr:col>15</xdr:col>
      <xdr:colOff>101600</xdr:colOff>
      <xdr:row>60</xdr:row>
      <xdr:rowOff>24130</xdr:rowOff>
    </xdr:to>
    <xdr:sp macro="" textlink="">
      <xdr:nvSpPr>
        <xdr:cNvPr id="161" name="フローチャート: 判断 160"/>
        <xdr:cNvSpPr/>
      </xdr:nvSpPr>
      <xdr:spPr>
        <a:xfrm>
          <a:off x="2714625"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42545</xdr:rowOff>
    </xdr:from>
    <xdr:to>
      <xdr:col>10</xdr:col>
      <xdr:colOff>165100</xdr:colOff>
      <xdr:row>59</xdr:row>
      <xdr:rowOff>144145</xdr:rowOff>
    </xdr:to>
    <xdr:sp macro="" textlink="">
      <xdr:nvSpPr>
        <xdr:cNvPr id="162" name="フローチャート: 判断 161"/>
        <xdr:cNvSpPr/>
      </xdr:nvSpPr>
      <xdr:spPr>
        <a:xfrm>
          <a:off x="1873250" y="1015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50165</xdr:rowOff>
    </xdr:from>
    <xdr:to>
      <xdr:col>6</xdr:col>
      <xdr:colOff>38100</xdr:colOff>
      <xdr:row>59</xdr:row>
      <xdr:rowOff>151765</xdr:rowOff>
    </xdr:to>
    <xdr:sp macro="" textlink="">
      <xdr:nvSpPr>
        <xdr:cNvPr id="163" name="フローチャート: 判断 162"/>
        <xdr:cNvSpPr/>
      </xdr:nvSpPr>
      <xdr:spPr>
        <a:xfrm>
          <a:off x="1031875" y="1016571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4" name="テキスト ボックス 163"/>
        <xdr:cNvSpPr txBox="1"/>
      </xdr:nvSpPr>
      <xdr:spPr>
        <a:xfrm>
          <a:off x="42259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5" name="テキスト ボックス 164"/>
        <xdr:cNvSpPr txBox="1"/>
      </xdr:nvSpPr>
      <xdr:spPr>
        <a:xfrm>
          <a:off x="343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6" name="テキスト ボックス 165"/>
        <xdr:cNvSpPr txBox="1"/>
      </xdr:nvSpPr>
      <xdr:spPr>
        <a:xfrm>
          <a:off x="2584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7" name="テキスト ボックス 166"/>
        <xdr:cNvSpPr txBox="1"/>
      </xdr:nvSpPr>
      <xdr:spPr>
        <a:xfrm>
          <a:off x="17430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8" name="テキスト ボックス 167"/>
        <xdr:cNvSpPr txBox="1"/>
      </xdr:nvSpPr>
      <xdr:spPr>
        <a:xfrm>
          <a:off x="901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135890</xdr:rowOff>
    </xdr:from>
    <xdr:to>
      <xdr:col>24</xdr:col>
      <xdr:colOff>114300</xdr:colOff>
      <xdr:row>59</xdr:row>
      <xdr:rowOff>66040</xdr:rowOff>
    </xdr:to>
    <xdr:sp macro="" textlink="">
      <xdr:nvSpPr>
        <xdr:cNvPr id="169" name="楕円 168"/>
        <xdr:cNvSpPr/>
      </xdr:nvSpPr>
      <xdr:spPr>
        <a:xfrm>
          <a:off x="4356100" y="1007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158767</xdr:rowOff>
    </xdr:from>
    <xdr:ext cx="405111" cy="259045"/>
    <xdr:sp macro="" textlink="">
      <xdr:nvSpPr>
        <xdr:cNvPr id="170" name="【体育館・プール】&#10;有形固定資産減価償却率該当値テキスト"/>
        <xdr:cNvSpPr txBox="1"/>
      </xdr:nvSpPr>
      <xdr:spPr>
        <a:xfrm>
          <a:off x="4445000" y="993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4445</xdr:rowOff>
    </xdr:from>
    <xdr:to>
      <xdr:col>20</xdr:col>
      <xdr:colOff>38100</xdr:colOff>
      <xdr:row>58</xdr:row>
      <xdr:rowOff>106045</xdr:rowOff>
    </xdr:to>
    <xdr:sp macro="" textlink="">
      <xdr:nvSpPr>
        <xdr:cNvPr id="171" name="楕円 170"/>
        <xdr:cNvSpPr/>
      </xdr:nvSpPr>
      <xdr:spPr>
        <a:xfrm>
          <a:off x="3565525" y="9948545"/>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55245</xdr:rowOff>
    </xdr:from>
    <xdr:to>
      <xdr:col>24</xdr:col>
      <xdr:colOff>63500</xdr:colOff>
      <xdr:row>59</xdr:row>
      <xdr:rowOff>15240</xdr:rowOff>
    </xdr:to>
    <xdr:cxnSp macro="">
      <xdr:nvCxnSpPr>
        <xdr:cNvPr id="172" name="直線コネクタ 171"/>
        <xdr:cNvCxnSpPr/>
      </xdr:nvCxnSpPr>
      <xdr:spPr>
        <a:xfrm>
          <a:off x="3616325" y="9999345"/>
          <a:ext cx="790575"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60977</xdr:rowOff>
    </xdr:from>
    <xdr:ext cx="405111" cy="259045"/>
    <xdr:sp macro="" textlink="">
      <xdr:nvSpPr>
        <xdr:cNvPr id="173" name="n_1aveValue【体育館・プール】&#10;有形固定資産減価償却率"/>
        <xdr:cNvSpPr txBox="1"/>
      </xdr:nvSpPr>
      <xdr:spPr>
        <a:xfrm>
          <a:off x="3410594" y="1017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40657</xdr:rowOff>
    </xdr:from>
    <xdr:ext cx="405111" cy="259045"/>
    <xdr:sp macro="" textlink="">
      <xdr:nvSpPr>
        <xdr:cNvPr id="174" name="n_2aveValue【体育館・プール】&#10;有形固定資産減価償却率"/>
        <xdr:cNvSpPr txBox="1"/>
      </xdr:nvSpPr>
      <xdr:spPr>
        <a:xfrm>
          <a:off x="257239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160672</xdr:rowOff>
    </xdr:from>
    <xdr:ext cx="405111" cy="259045"/>
    <xdr:sp macro="" textlink="">
      <xdr:nvSpPr>
        <xdr:cNvPr id="175" name="n_3aveValue【体育館・プール】&#10;有形固定資産減価償却率"/>
        <xdr:cNvSpPr txBox="1"/>
      </xdr:nvSpPr>
      <xdr:spPr>
        <a:xfrm>
          <a:off x="1731019" y="993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168292</xdr:rowOff>
    </xdr:from>
    <xdr:ext cx="405111" cy="259045"/>
    <xdr:sp macro="" textlink="">
      <xdr:nvSpPr>
        <xdr:cNvPr id="176" name="n_4aveValue【体育館・プール】&#10;有形固定資産減価償却率"/>
        <xdr:cNvSpPr txBox="1"/>
      </xdr:nvSpPr>
      <xdr:spPr>
        <a:xfrm>
          <a:off x="889644" y="994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122572</xdr:rowOff>
    </xdr:from>
    <xdr:ext cx="405111" cy="259045"/>
    <xdr:sp macro="" textlink="">
      <xdr:nvSpPr>
        <xdr:cNvPr id="177" name="n_1mainValue【体育館・プール】&#10;有形固定資産減価償却率"/>
        <xdr:cNvSpPr txBox="1"/>
      </xdr:nvSpPr>
      <xdr:spPr>
        <a:xfrm>
          <a:off x="3410594" y="972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8" name="正方形/長方形 177"/>
        <xdr:cNvSpPr/>
      </xdr:nvSpPr>
      <xdr:spPr>
        <a:xfrm>
          <a:off x="6280150" y="800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9" name="正方形/長方形 178"/>
        <xdr:cNvSpPr/>
      </xdr:nvSpPr>
      <xdr:spPr>
        <a:xfrm>
          <a:off x="6397625"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0" name="正方形/長方形 179"/>
        <xdr:cNvSpPr/>
      </xdr:nvSpPr>
      <xdr:spPr>
        <a:xfrm>
          <a:off x="6397625"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1" name="正方形/長方形 180"/>
        <xdr:cNvSpPr/>
      </xdr:nvSpPr>
      <xdr:spPr>
        <a:xfrm>
          <a:off x="73660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2" name="正方形/長方形 181"/>
        <xdr:cNvSpPr/>
      </xdr:nvSpPr>
      <xdr:spPr>
        <a:xfrm>
          <a:off x="73660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3" name="正方形/長方形 182"/>
        <xdr:cNvSpPr/>
      </xdr:nvSpPr>
      <xdr:spPr>
        <a:xfrm>
          <a:off x="845185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4" name="正方形/長方形 183"/>
        <xdr:cNvSpPr/>
      </xdr:nvSpPr>
      <xdr:spPr>
        <a:xfrm>
          <a:off x="845185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5" name="正方形/長方形 184"/>
        <xdr:cNvSpPr/>
      </xdr:nvSpPr>
      <xdr:spPr>
        <a:xfrm>
          <a:off x="6280150" y="914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6" name="テキスト ボックス 185"/>
        <xdr:cNvSpPr txBox="1"/>
      </xdr:nvSpPr>
      <xdr:spPr>
        <a:xfrm>
          <a:off x="62420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7" name="直線コネクタ 186"/>
        <xdr:cNvCxnSpPr/>
      </xdr:nvCxnSpPr>
      <xdr:spPr>
        <a:xfrm>
          <a:off x="6280150" y="11430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8" name="直線コネクタ 187"/>
        <xdr:cNvCxnSpPr/>
      </xdr:nvCxnSpPr>
      <xdr:spPr>
        <a:xfrm>
          <a:off x="6280150" y="109728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89" name="テキスト ボックス 188"/>
        <xdr:cNvSpPr txBox="1"/>
      </xdr:nvSpPr>
      <xdr:spPr>
        <a:xfrm>
          <a:off x="58320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0" name="直線コネクタ 189"/>
        <xdr:cNvCxnSpPr/>
      </xdr:nvCxnSpPr>
      <xdr:spPr>
        <a:xfrm>
          <a:off x="6280150" y="105156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91" name="テキスト ボックス 190"/>
        <xdr:cNvSpPr txBox="1"/>
      </xdr:nvSpPr>
      <xdr:spPr>
        <a:xfrm>
          <a:off x="58320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2" name="直線コネクタ 191"/>
        <xdr:cNvCxnSpPr/>
      </xdr:nvCxnSpPr>
      <xdr:spPr>
        <a:xfrm>
          <a:off x="6280150" y="100584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93" name="テキスト ボックス 192"/>
        <xdr:cNvSpPr txBox="1"/>
      </xdr:nvSpPr>
      <xdr:spPr>
        <a:xfrm>
          <a:off x="58320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4" name="直線コネクタ 193"/>
        <xdr:cNvCxnSpPr/>
      </xdr:nvCxnSpPr>
      <xdr:spPr>
        <a:xfrm>
          <a:off x="6280150" y="96012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95" name="テキスト ボックス 194"/>
        <xdr:cNvSpPr txBox="1"/>
      </xdr:nvSpPr>
      <xdr:spPr>
        <a:xfrm>
          <a:off x="58320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6" name="直線コネクタ 195"/>
        <xdr:cNvCxnSpPr/>
      </xdr:nvCxnSpPr>
      <xdr:spPr>
        <a:xfrm>
          <a:off x="6280150" y="9144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7" name="テキスト ボックス 196"/>
        <xdr:cNvSpPr txBox="1"/>
      </xdr:nvSpPr>
      <xdr:spPr>
        <a:xfrm>
          <a:off x="58320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8" name="【体育館・プール】&#10;一人当たり面積グラフ枠"/>
        <xdr:cNvSpPr/>
      </xdr:nvSpPr>
      <xdr:spPr>
        <a:xfrm>
          <a:off x="6280150" y="914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155448</xdr:rowOff>
    </xdr:from>
    <xdr:to>
      <xdr:col>54</xdr:col>
      <xdr:colOff>189865</xdr:colOff>
      <xdr:row>63</xdr:row>
      <xdr:rowOff>157734</xdr:rowOff>
    </xdr:to>
    <xdr:cxnSp macro="">
      <xdr:nvCxnSpPr>
        <xdr:cNvPr id="199" name="直線コネクタ 198"/>
        <xdr:cNvCxnSpPr/>
      </xdr:nvCxnSpPr>
      <xdr:spPr>
        <a:xfrm flipV="1">
          <a:off x="9952990" y="9756648"/>
          <a:ext cx="0" cy="1202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00" name="【体育館・プール】&#10;一人当たり面積最小値テキスト"/>
        <xdr:cNvSpPr txBox="1"/>
      </xdr:nvSpPr>
      <xdr:spPr>
        <a:xfrm>
          <a:off x="9991725"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01" name="直線コネクタ 200"/>
        <xdr:cNvCxnSpPr/>
      </xdr:nvCxnSpPr>
      <xdr:spPr>
        <a:xfrm>
          <a:off x="9874250" y="10959084"/>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102125</xdr:rowOff>
    </xdr:from>
    <xdr:ext cx="469744" cy="259045"/>
    <xdr:sp macro="" textlink="">
      <xdr:nvSpPr>
        <xdr:cNvPr id="202" name="【体育館・プール】&#10;一人当たり面積最大値テキスト"/>
        <xdr:cNvSpPr txBox="1"/>
      </xdr:nvSpPr>
      <xdr:spPr>
        <a:xfrm>
          <a:off x="9991725" y="953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155448</xdr:rowOff>
    </xdr:from>
    <xdr:to>
      <xdr:col>55</xdr:col>
      <xdr:colOff>88900</xdr:colOff>
      <xdr:row>56</xdr:row>
      <xdr:rowOff>155448</xdr:rowOff>
    </xdr:to>
    <xdr:cxnSp macro="">
      <xdr:nvCxnSpPr>
        <xdr:cNvPr id="203" name="直線コネクタ 202"/>
        <xdr:cNvCxnSpPr/>
      </xdr:nvCxnSpPr>
      <xdr:spPr>
        <a:xfrm>
          <a:off x="9874250" y="9756648"/>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12209</xdr:rowOff>
    </xdr:from>
    <xdr:ext cx="469744" cy="259045"/>
    <xdr:sp macro="" textlink="">
      <xdr:nvSpPr>
        <xdr:cNvPr id="204" name="【体育館・プール】&#10;一人当たり面積平均値テキスト"/>
        <xdr:cNvSpPr txBox="1"/>
      </xdr:nvSpPr>
      <xdr:spPr>
        <a:xfrm>
          <a:off x="9991725" y="106421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33782</xdr:rowOff>
    </xdr:from>
    <xdr:to>
      <xdr:col>55</xdr:col>
      <xdr:colOff>50800</xdr:colOff>
      <xdr:row>62</xdr:row>
      <xdr:rowOff>135382</xdr:rowOff>
    </xdr:to>
    <xdr:sp macro="" textlink="">
      <xdr:nvSpPr>
        <xdr:cNvPr id="205" name="フローチャート: 判断 204"/>
        <xdr:cNvSpPr/>
      </xdr:nvSpPr>
      <xdr:spPr>
        <a:xfrm>
          <a:off x="9912350" y="10663682"/>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36068</xdr:rowOff>
    </xdr:from>
    <xdr:to>
      <xdr:col>50</xdr:col>
      <xdr:colOff>165100</xdr:colOff>
      <xdr:row>62</xdr:row>
      <xdr:rowOff>137668</xdr:rowOff>
    </xdr:to>
    <xdr:sp macro="" textlink="">
      <xdr:nvSpPr>
        <xdr:cNvPr id="206" name="フローチャート: 判断 205"/>
        <xdr:cNvSpPr/>
      </xdr:nvSpPr>
      <xdr:spPr>
        <a:xfrm>
          <a:off x="911225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97790</xdr:rowOff>
    </xdr:from>
    <xdr:to>
      <xdr:col>46</xdr:col>
      <xdr:colOff>38100</xdr:colOff>
      <xdr:row>63</xdr:row>
      <xdr:rowOff>27940</xdr:rowOff>
    </xdr:to>
    <xdr:sp macro="" textlink="">
      <xdr:nvSpPr>
        <xdr:cNvPr id="207" name="フローチャート: 判断 206"/>
        <xdr:cNvSpPr/>
      </xdr:nvSpPr>
      <xdr:spPr>
        <a:xfrm>
          <a:off x="8270875" y="1072769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95504</xdr:rowOff>
    </xdr:from>
    <xdr:to>
      <xdr:col>41</xdr:col>
      <xdr:colOff>101600</xdr:colOff>
      <xdr:row>63</xdr:row>
      <xdr:rowOff>25654</xdr:rowOff>
    </xdr:to>
    <xdr:sp macro="" textlink="">
      <xdr:nvSpPr>
        <xdr:cNvPr id="208" name="フローチャート: 判断 207"/>
        <xdr:cNvSpPr/>
      </xdr:nvSpPr>
      <xdr:spPr>
        <a:xfrm>
          <a:off x="7419975" y="1072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134366</xdr:rowOff>
    </xdr:from>
    <xdr:to>
      <xdr:col>36</xdr:col>
      <xdr:colOff>165100</xdr:colOff>
      <xdr:row>63</xdr:row>
      <xdr:rowOff>64516</xdr:rowOff>
    </xdr:to>
    <xdr:sp macro="" textlink="">
      <xdr:nvSpPr>
        <xdr:cNvPr id="209" name="フローチャート: 判断 208"/>
        <xdr:cNvSpPr/>
      </xdr:nvSpPr>
      <xdr:spPr>
        <a:xfrm>
          <a:off x="6578600" y="1076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0" name="テキスト ボックス 209"/>
        <xdr:cNvSpPr txBox="1"/>
      </xdr:nvSpPr>
      <xdr:spPr>
        <a:xfrm>
          <a:off x="97726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1" name="テキスト ボックス 210"/>
        <xdr:cNvSpPr txBox="1"/>
      </xdr:nvSpPr>
      <xdr:spPr>
        <a:xfrm>
          <a:off x="89820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2" name="テキスト ボックス 211"/>
        <xdr:cNvSpPr txBox="1"/>
      </xdr:nvSpPr>
      <xdr:spPr>
        <a:xfrm>
          <a:off x="8140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3" name="テキスト ボックス 212"/>
        <xdr:cNvSpPr txBox="1"/>
      </xdr:nvSpPr>
      <xdr:spPr>
        <a:xfrm>
          <a:off x="728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4" name="テキスト ボックス 213"/>
        <xdr:cNvSpPr txBox="1"/>
      </xdr:nvSpPr>
      <xdr:spPr>
        <a:xfrm>
          <a:off x="64484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31496</xdr:rowOff>
    </xdr:from>
    <xdr:to>
      <xdr:col>55</xdr:col>
      <xdr:colOff>50800</xdr:colOff>
      <xdr:row>62</xdr:row>
      <xdr:rowOff>133096</xdr:rowOff>
    </xdr:to>
    <xdr:sp macro="" textlink="">
      <xdr:nvSpPr>
        <xdr:cNvPr id="215" name="楕円 214"/>
        <xdr:cNvSpPr/>
      </xdr:nvSpPr>
      <xdr:spPr>
        <a:xfrm>
          <a:off x="9912350" y="10661396"/>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54373</xdr:rowOff>
    </xdr:from>
    <xdr:ext cx="469744" cy="259045"/>
    <xdr:sp macro="" textlink="">
      <xdr:nvSpPr>
        <xdr:cNvPr id="216" name="【体育館・プール】&#10;一人当たり面積該当値テキスト"/>
        <xdr:cNvSpPr txBox="1"/>
      </xdr:nvSpPr>
      <xdr:spPr>
        <a:xfrm>
          <a:off x="9991725" y="10512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63500</xdr:rowOff>
    </xdr:from>
    <xdr:to>
      <xdr:col>50</xdr:col>
      <xdr:colOff>165100</xdr:colOff>
      <xdr:row>62</xdr:row>
      <xdr:rowOff>165100</xdr:rowOff>
    </xdr:to>
    <xdr:sp macro="" textlink="">
      <xdr:nvSpPr>
        <xdr:cNvPr id="217" name="楕円 216"/>
        <xdr:cNvSpPr/>
      </xdr:nvSpPr>
      <xdr:spPr>
        <a:xfrm>
          <a:off x="911225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82296</xdr:rowOff>
    </xdr:from>
    <xdr:to>
      <xdr:col>55</xdr:col>
      <xdr:colOff>0</xdr:colOff>
      <xdr:row>62</xdr:row>
      <xdr:rowOff>114300</xdr:rowOff>
    </xdr:to>
    <xdr:cxnSp macro="">
      <xdr:nvCxnSpPr>
        <xdr:cNvPr id="218" name="直線コネクタ 217"/>
        <xdr:cNvCxnSpPr/>
      </xdr:nvCxnSpPr>
      <xdr:spPr>
        <a:xfrm flipV="1">
          <a:off x="9163050" y="10712196"/>
          <a:ext cx="790575"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154195</xdr:rowOff>
    </xdr:from>
    <xdr:ext cx="469744" cy="259045"/>
    <xdr:sp macro="" textlink="">
      <xdr:nvSpPr>
        <xdr:cNvPr id="219" name="n_1aveValue【体育館・プール】&#10;一人当たり面積"/>
        <xdr:cNvSpPr txBox="1"/>
      </xdr:nvSpPr>
      <xdr:spPr>
        <a:xfrm>
          <a:off x="8925002" y="1044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44467</xdr:rowOff>
    </xdr:from>
    <xdr:ext cx="469744" cy="259045"/>
    <xdr:sp macro="" textlink="">
      <xdr:nvSpPr>
        <xdr:cNvPr id="220" name="n_2aveValue【体育館・プール】&#10;一人当たり面積"/>
        <xdr:cNvSpPr txBox="1"/>
      </xdr:nvSpPr>
      <xdr:spPr>
        <a:xfrm>
          <a:off x="8096327" y="1050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42181</xdr:rowOff>
    </xdr:from>
    <xdr:ext cx="469744" cy="259045"/>
    <xdr:sp macro="" textlink="">
      <xdr:nvSpPr>
        <xdr:cNvPr id="221" name="n_3aveValue【体育館・プール】&#10;一人当たり面積"/>
        <xdr:cNvSpPr txBox="1"/>
      </xdr:nvSpPr>
      <xdr:spPr>
        <a:xfrm>
          <a:off x="7245427" y="1050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81043</xdr:rowOff>
    </xdr:from>
    <xdr:ext cx="469744" cy="259045"/>
    <xdr:sp macro="" textlink="">
      <xdr:nvSpPr>
        <xdr:cNvPr id="222" name="n_4aveValue【体育館・プール】&#10;一人当たり面積"/>
        <xdr:cNvSpPr txBox="1"/>
      </xdr:nvSpPr>
      <xdr:spPr>
        <a:xfrm>
          <a:off x="6404052" y="10539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156227</xdr:rowOff>
    </xdr:from>
    <xdr:ext cx="469744" cy="259045"/>
    <xdr:sp macro="" textlink="">
      <xdr:nvSpPr>
        <xdr:cNvPr id="223" name="n_1mainValue【体育館・プール】&#10;一人当たり面積"/>
        <xdr:cNvSpPr txBox="1"/>
      </xdr:nvSpPr>
      <xdr:spPr>
        <a:xfrm>
          <a:off x="8925002"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4" name="正方形/長方形 223"/>
        <xdr:cNvSpPr/>
      </xdr:nvSpPr>
      <xdr:spPr>
        <a:xfrm>
          <a:off x="723900" y="1181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5" name="正方形/長方形 224"/>
        <xdr:cNvSpPr/>
      </xdr:nvSpPr>
      <xdr:spPr>
        <a:xfrm>
          <a:off x="8509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6" name="正方形/長方形 225"/>
        <xdr:cNvSpPr/>
      </xdr:nvSpPr>
      <xdr:spPr>
        <a:xfrm>
          <a:off x="8509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7" name="正方形/長方形 226"/>
        <xdr:cNvSpPr/>
      </xdr:nvSpPr>
      <xdr:spPr>
        <a:xfrm>
          <a:off x="180975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8" name="正方形/長方形 227"/>
        <xdr:cNvSpPr/>
      </xdr:nvSpPr>
      <xdr:spPr>
        <a:xfrm>
          <a:off x="180975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9" name="正方形/長方形 228"/>
        <xdr:cNvSpPr/>
      </xdr:nvSpPr>
      <xdr:spPr>
        <a:xfrm>
          <a:off x="28956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0" name="正方形/長方形 229"/>
        <xdr:cNvSpPr/>
      </xdr:nvSpPr>
      <xdr:spPr>
        <a:xfrm>
          <a:off x="28956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1" name="正方形/長方形 230"/>
        <xdr:cNvSpPr/>
      </xdr:nvSpPr>
      <xdr:spPr>
        <a:xfrm>
          <a:off x="723900" y="1295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2" name="テキスト ボックス 231"/>
        <xdr:cNvSpPr txBox="1"/>
      </xdr:nvSpPr>
      <xdr:spPr>
        <a:xfrm>
          <a:off x="69532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3" name="直線コネクタ 232"/>
        <xdr:cNvCxnSpPr/>
      </xdr:nvCxnSpPr>
      <xdr:spPr>
        <a:xfrm>
          <a:off x="723900" y="1524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34" name="テキスト ボックス 233"/>
        <xdr:cNvSpPr txBox="1"/>
      </xdr:nvSpPr>
      <xdr:spPr>
        <a:xfrm>
          <a:off x="285296"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35" name="直線コネクタ 234"/>
        <xdr:cNvCxnSpPr/>
      </xdr:nvCxnSpPr>
      <xdr:spPr>
        <a:xfrm>
          <a:off x="723900" y="147828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36" name="テキスト ボックス 235"/>
        <xdr:cNvSpPr txBox="1"/>
      </xdr:nvSpPr>
      <xdr:spPr>
        <a:xfrm>
          <a:off x="285296"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37" name="直線コネクタ 236"/>
        <xdr:cNvCxnSpPr/>
      </xdr:nvCxnSpPr>
      <xdr:spPr>
        <a:xfrm>
          <a:off x="723900" y="143256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38" name="テキスト ボックス 237"/>
        <xdr:cNvSpPr txBox="1"/>
      </xdr:nvSpPr>
      <xdr:spPr>
        <a:xfrm>
          <a:off x="349416"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39" name="直線コネクタ 238"/>
        <xdr:cNvCxnSpPr/>
      </xdr:nvCxnSpPr>
      <xdr:spPr>
        <a:xfrm>
          <a:off x="723900" y="138684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40" name="テキスト ボックス 239"/>
        <xdr:cNvSpPr txBox="1"/>
      </xdr:nvSpPr>
      <xdr:spPr>
        <a:xfrm>
          <a:off x="349416"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41" name="直線コネクタ 240"/>
        <xdr:cNvCxnSpPr/>
      </xdr:nvCxnSpPr>
      <xdr:spPr>
        <a:xfrm>
          <a:off x="723900" y="134112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42" name="テキスト ボックス 241"/>
        <xdr:cNvSpPr txBox="1"/>
      </xdr:nvSpPr>
      <xdr:spPr>
        <a:xfrm>
          <a:off x="349416"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3" name="直線コネクタ 242"/>
        <xdr:cNvCxnSpPr/>
      </xdr:nvCxnSpPr>
      <xdr:spPr>
        <a:xfrm>
          <a:off x="723900" y="1295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44" name="テキスト ボックス 243"/>
        <xdr:cNvSpPr txBox="1"/>
      </xdr:nvSpPr>
      <xdr:spPr>
        <a:xfrm>
          <a:off x="349416"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5" name="【福祉施設】&#10;有形固定資産減価償却率グラフ枠"/>
        <xdr:cNvSpPr/>
      </xdr:nvSpPr>
      <xdr:spPr>
        <a:xfrm>
          <a:off x="723900" y="1295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115824</xdr:rowOff>
    </xdr:from>
    <xdr:to>
      <xdr:col>24</xdr:col>
      <xdr:colOff>62865</xdr:colOff>
      <xdr:row>84</xdr:row>
      <xdr:rowOff>106680</xdr:rowOff>
    </xdr:to>
    <xdr:cxnSp macro="">
      <xdr:nvCxnSpPr>
        <xdr:cNvPr id="246" name="直線コネクタ 245"/>
        <xdr:cNvCxnSpPr/>
      </xdr:nvCxnSpPr>
      <xdr:spPr>
        <a:xfrm flipV="1">
          <a:off x="4406265" y="13317474"/>
          <a:ext cx="0"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110507</xdr:rowOff>
    </xdr:from>
    <xdr:ext cx="405111" cy="259045"/>
    <xdr:sp macro="" textlink="">
      <xdr:nvSpPr>
        <xdr:cNvPr id="247" name="【福祉施設】&#10;有形固定資産減価償却率最小値テキスト"/>
        <xdr:cNvSpPr txBox="1"/>
      </xdr:nvSpPr>
      <xdr:spPr>
        <a:xfrm>
          <a:off x="4445000" y="1451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106680</xdr:rowOff>
    </xdr:from>
    <xdr:to>
      <xdr:col>24</xdr:col>
      <xdr:colOff>152400</xdr:colOff>
      <xdr:row>84</xdr:row>
      <xdr:rowOff>106680</xdr:rowOff>
    </xdr:to>
    <xdr:cxnSp macro="">
      <xdr:nvCxnSpPr>
        <xdr:cNvPr id="248" name="直線コネクタ 247"/>
        <xdr:cNvCxnSpPr/>
      </xdr:nvCxnSpPr>
      <xdr:spPr>
        <a:xfrm>
          <a:off x="4327525" y="1450848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62501</xdr:rowOff>
    </xdr:from>
    <xdr:ext cx="405111" cy="259045"/>
    <xdr:sp macro="" textlink="">
      <xdr:nvSpPr>
        <xdr:cNvPr id="249" name="【福祉施設】&#10;有形固定資産減価償却率最大値テキスト"/>
        <xdr:cNvSpPr txBox="1"/>
      </xdr:nvSpPr>
      <xdr:spPr>
        <a:xfrm>
          <a:off x="4445000" y="13092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115824</xdr:rowOff>
    </xdr:from>
    <xdr:to>
      <xdr:col>24</xdr:col>
      <xdr:colOff>152400</xdr:colOff>
      <xdr:row>77</xdr:row>
      <xdr:rowOff>115824</xdr:rowOff>
    </xdr:to>
    <xdr:cxnSp macro="">
      <xdr:nvCxnSpPr>
        <xdr:cNvPr id="250" name="直線コネクタ 249"/>
        <xdr:cNvCxnSpPr/>
      </xdr:nvCxnSpPr>
      <xdr:spPr>
        <a:xfrm>
          <a:off x="4327525" y="13317474"/>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133621</xdr:rowOff>
    </xdr:from>
    <xdr:ext cx="405111" cy="259045"/>
    <xdr:sp macro="" textlink="">
      <xdr:nvSpPr>
        <xdr:cNvPr id="251" name="【福祉施設】&#10;有形固定資産減価償却率平均値テキスト"/>
        <xdr:cNvSpPr txBox="1"/>
      </xdr:nvSpPr>
      <xdr:spPr>
        <a:xfrm>
          <a:off x="4445000" y="135067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110744</xdr:rowOff>
    </xdr:from>
    <xdr:to>
      <xdr:col>24</xdr:col>
      <xdr:colOff>114300</xdr:colOff>
      <xdr:row>80</xdr:row>
      <xdr:rowOff>40894</xdr:rowOff>
    </xdr:to>
    <xdr:sp macro="" textlink="">
      <xdr:nvSpPr>
        <xdr:cNvPr id="252" name="フローチャート: 判断 251"/>
        <xdr:cNvSpPr/>
      </xdr:nvSpPr>
      <xdr:spPr>
        <a:xfrm>
          <a:off x="4356100" y="1365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90170</xdr:rowOff>
    </xdr:from>
    <xdr:to>
      <xdr:col>20</xdr:col>
      <xdr:colOff>38100</xdr:colOff>
      <xdr:row>80</xdr:row>
      <xdr:rowOff>20320</xdr:rowOff>
    </xdr:to>
    <xdr:sp macro="" textlink="">
      <xdr:nvSpPr>
        <xdr:cNvPr id="253" name="フローチャート: 判断 252"/>
        <xdr:cNvSpPr/>
      </xdr:nvSpPr>
      <xdr:spPr>
        <a:xfrm>
          <a:off x="3565525" y="1363472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92456</xdr:rowOff>
    </xdr:from>
    <xdr:to>
      <xdr:col>15</xdr:col>
      <xdr:colOff>101600</xdr:colOff>
      <xdr:row>80</xdr:row>
      <xdr:rowOff>22606</xdr:rowOff>
    </xdr:to>
    <xdr:sp macro="" textlink="">
      <xdr:nvSpPr>
        <xdr:cNvPr id="254" name="フローチャート: 判断 253"/>
        <xdr:cNvSpPr/>
      </xdr:nvSpPr>
      <xdr:spPr>
        <a:xfrm>
          <a:off x="2714625" y="13637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58165</xdr:rowOff>
    </xdr:from>
    <xdr:to>
      <xdr:col>10</xdr:col>
      <xdr:colOff>165100</xdr:colOff>
      <xdr:row>79</xdr:row>
      <xdr:rowOff>159765</xdr:rowOff>
    </xdr:to>
    <xdr:sp macro="" textlink="">
      <xdr:nvSpPr>
        <xdr:cNvPr id="255" name="フローチャート: 判断 254"/>
        <xdr:cNvSpPr/>
      </xdr:nvSpPr>
      <xdr:spPr>
        <a:xfrm>
          <a:off x="1873250" y="1360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78</xdr:row>
      <xdr:rowOff>158750</xdr:rowOff>
    </xdr:from>
    <xdr:to>
      <xdr:col>6</xdr:col>
      <xdr:colOff>38100</xdr:colOff>
      <xdr:row>79</xdr:row>
      <xdr:rowOff>88900</xdr:rowOff>
    </xdr:to>
    <xdr:sp macro="" textlink="">
      <xdr:nvSpPr>
        <xdr:cNvPr id="256" name="フローチャート: 判断 255"/>
        <xdr:cNvSpPr/>
      </xdr:nvSpPr>
      <xdr:spPr>
        <a:xfrm>
          <a:off x="1031875" y="1353185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7" name="テキスト ボックス 256"/>
        <xdr:cNvSpPr txBox="1"/>
      </xdr:nvSpPr>
      <xdr:spPr>
        <a:xfrm>
          <a:off x="42259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8" name="テキスト ボックス 257"/>
        <xdr:cNvSpPr txBox="1"/>
      </xdr:nvSpPr>
      <xdr:spPr>
        <a:xfrm>
          <a:off x="343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9" name="テキスト ボックス 258"/>
        <xdr:cNvSpPr txBox="1"/>
      </xdr:nvSpPr>
      <xdr:spPr>
        <a:xfrm>
          <a:off x="2584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0" name="テキスト ボックス 259"/>
        <xdr:cNvSpPr txBox="1"/>
      </xdr:nvSpPr>
      <xdr:spPr>
        <a:xfrm>
          <a:off x="17430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1" name="テキスト ボックス 260"/>
        <xdr:cNvSpPr txBox="1"/>
      </xdr:nvSpPr>
      <xdr:spPr>
        <a:xfrm>
          <a:off x="901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23876</xdr:rowOff>
    </xdr:from>
    <xdr:to>
      <xdr:col>24</xdr:col>
      <xdr:colOff>114300</xdr:colOff>
      <xdr:row>80</xdr:row>
      <xdr:rowOff>125476</xdr:rowOff>
    </xdr:to>
    <xdr:sp macro="" textlink="">
      <xdr:nvSpPr>
        <xdr:cNvPr id="262" name="楕円 261"/>
        <xdr:cNvSpPr/>
      </xdr:nvSpPr>
      <xdr:spPr>
        <a:xfrm>
          <a:off x="4356100" y="1373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2303</xdr:rowOff>
    </xdr:from>
    <xdr:ext cx="405111" cy="259045"/>
    <xdr:sp macro="" textlink="">
      <xdr:nvSpPr>
        <xdr:cNvPr id="263" name="【福祉施設】&#10;有形固定資産減価償却率該当値テキスト"/>
        <xdr:cNvSpPr txBox="1"/>
      </xdr:nvSpPr>
      <xdr:spPr>
        <a:xfrm>
          <a:off x="4445000" y="13718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151892</xdr:rowOff>
    </xdr:from>
    <xdr:to>
      <xdr:col>20</xdr:col>
      <xdr:colOff>38100</xdr:colOff>
      <xdr:row>81</xdr:row>
      <xdr:rowOff>82042</xdr:rowOff>
    </xdr:to>
    <xdr:sp macro="" textlink="">
      <xdr:nvSpPr>
        <xdr:cNvPr id="264" name="楕円 263"/>
        <xdr:cNvSpPr/>
      </xdr:nvSpPr>
      <xdr:spPr>
        <a:xfrm>
          <a:off x="3565525" y="13867892"/>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74676</xdr:rowOff>
    </xdr:from>
    <xdr:to>
      <xdr:col>24</xdr:col>
      <xdr:colOff>63500</xdr:colOff>
      <xdr:row>81</xdr:row>
      <xdr:rowOff>31242</xdr:rowOff>
    </xdr:to>
    <xdr:cxnSp macro="">
      <xdr:nvCxnSpPr>
        <xdr:cNvPr id="265" name="直線コネクタ 264"/>
        <xdr:cNvCxnSpPr/>
      </xdr:nvCxnSpPr>
      <xdr:spPr>
        <a:xfrm flipV="1">
          <a:off x="3616325" y="13790676"/>
          <a:ext cx="790575"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36847</xdr:rowOff>
    </xdr:from>
    <xdr:ext cx="405111" cy="259045"/>
    <xdr:sp macro="" textlink="">
      <xdr:nvSpPr>
        <xdr:cNvPr id="266" name="n_1aveValue【福祉施設】&#10;有形固定資産減価償却率"/>
        <xdr:cNvSpPr txBox="1"/>
      </xdr:nvSpPr>
      <xdr:spPr>
        <a:xfrm>
          <a:off x="3410594" y="1340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39133</xdr:rowOff>
    </xdr:from>
    <xdr:ext cx="405111" cy="259045"/>
    <xdr:sp macro="" textlink="">
      <xdr:nvSpPr>
        <xdr:cNvPr id="267" name="n_2aveValue【福祉施設】&#10;有形固定資産減価償却率"/>
        <xdr:cNvSpPr txBox="1"/>
      </xdr:nvSpPr>
      <xdr:spPr>
        <a:xfrm>
          <a:off x="2572394" y="1341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4842</xdr:rowOff>
    </xdr:from>
    <xdr:ext cx="405111" cy="259045"/>
    <xdr:sp macro="" textlink="">
      <xdr:nvSpPr>
        <xdr:cNvPr id="268" name="n_3aveValue【福祉施設】&#10;有形固定資産減価償却率"/>
        <xdr:cNvSpPr txBox="1"/>
      </xdr:nvSpPr>
      <xdr:spPr>
        <a:xfrm>
          <a:off x="1731019" y="13377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105427</xdr:rowOff>
    </xdr:from>
    <xdr:ext cx="405111" cy="259045"/>
    <xdr:sp macro="" textlink="">
      <xdr:nvSpPr>
        <xdr:cNvPr id="269" name="n_4aveValue【福祉施設】&#10;有形固定資産減価償却率"/>
        <xdr:cNvSpPr txBox="1"/>
      </xdr:nvSpPr>
      <xdr:spPr>
        <a:xfrm>
          <a:off x="889644" y="1330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73169</xdr:rowOff>
    </xdr:from>
    <xdr:ext cx="405111" cy="259045"/>
    <xdr:sp macro="" textlink="">
      <xdr:nvSpPr>
        <xdr:cNvPr id="270" name="n_1mainValue【福祉施設】&#10;有形固定資産減価償却率"/>
        <xdr:cNvSpPr txBox="1"/>
      </xdr:nvSpPr>
      <xdr:spPr>
        <a:xfrm>
          <a:off x="3410594" y="13960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1" name="正方形/長方形 270"/>
        <xdr:cNvSpPr/>
      </xdr:nvSpPr>
      <xdr:spPr>
        <a:xfrm>
          <a:off x="6280150" y="1181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2" name="正方形/長方形 271"/>
        <xdr:cNvSpPr/>
      </xdr:nvSpPr>
      <xdr:spPr>
        <a:xfrm>
          <a:off x="6397625"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3" name="正方形/長方形 272"/>
        <xdr:cNvSpPr/>
      </xdr:nvSpPr>
      <xdr:spPr>
        <a:xfrm>
          <a:off x="6397625"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4" name="正方形/長方形 273"/>
        <xdr:cNvSpPr/>
      </xdr:nvSpPr>
      <xdr:spPr>
        <a:xfrm>
          <a:off x="73660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5" name="正方形/長方形 274"/>
        <xdr:cNvSpPr/>
      </xdr:nvSpPr>
      <xdr:spPr>
        <a:xfrm>
          <a:off x="73660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6" name="正方形/長方形 275"/>
        <xdr:cNvSpPr/>
      </xdr:nvSpPr>
      <xdr:spPr>
        <a:xfrm>
          <a:off x="845185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7" name="正方形/長方形 276"/>
        <xdr:cNvSpPr/>
      </xdr:nvSpPr>
      <xdr:spPr>
        <a:xfrm>
          <a:off x="845185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8" name="正方形/長方形 277"/>
        <xdr:cNvSpPr/>
      </xdr:nvSpPr>
      <xdr:spPr>
        <a:xfrm>
          <a:off x="6280150" y="1295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9" name="テキスト ボックス 278"/>
        <xdr:cNvSpPr txBox="1"/>
      </xdr:nvSpPr>
      <xdr:spPr>
        <a:xfrm>
          <a:off x="62420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0" name="直線コネクタ 279"/>
        <xdr:cNvCxnSpPr/>
      </xdr:nvCxnSpPr>
      <xdr:spPr>
        <a:xfrm>
          <a:off x="6280150" y="15240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81" name="直線コネクタ 280"/>
        <xdr:cNvCxnSpPr/>
      </xdr:nvCxnSpPr>
      <xdr:spPr>
        <a:xfrm>
          <a:off x="6280150" y="14913429"/>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82" name="テキスト ボックス 281"/>
        <xdr:cNvSpPr txBox="1"/>
      </xdr:nvSpPr>
      <xdr:spPr>
        <a:xfrm>
          <a:off x="58320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83" name="直線コネクタ 282"/>
        <xdr:cNvCxnSpPr/>
      </xdr:nvCxnSpPr>
      <xdr:spPr>
        <a:xfrm>
          <a:off x="6280150" y="14586857"/>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84" name="テキスト ボックス 283"/>
        <xdr:cNvSpPr txBox="1"/>
      </xdr:nvSpPr>
      <xdr:spPr>
        <a:xfrm>
          <a:off x="58320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85" name="直線コネクタ 284"/>
        <xdr:cNvCxnSpPr/>
      </xdr:nvCxnSpPr>
      <xdr:spPr>
        <a:xfrm>
          <a:off x="6280150" y="14260286"/>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86" name="テキスト ボックス 285"/>
        <xdr:cNvSpPr txBox="1"/>
      </xdr:nvSpPr>
      <xdr:spPr>
        <a:xfrm>
          <a:off x="58320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87" name="直線コネクタ 286"/>
        <xdr:cNvCxnSpPr/>
      </xdr:nvCxnSpPr>
      <xdr:spPr>
        <a:xfrm>
          <a:off x="6280150" y="13933714"/>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88" name="テキスト ボックス 287"/>
        <xdr:cNvSpPr txBox="1"/>
      </xdr:nvSpPr>
      <xdr:spPr>
        <a:xfrm>
          <a:off x="58320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89" name="直線コネクタ 288"/>
        <xdr:cNvCxnSpPr/>
      </xdr:nvCxnSpPr>
      <xdr:spPr>
        <a:xfrm>
          <a:off x="6280150" y="13607143"/>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90" name="テキスト ボックス 289"/>
        <xdr:cNvSpPr txBox="1"/>
      </xdr:nvSpPr>
      <xdr:spPr>
        <a:xfrm>
          <a:off x="58320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91" name="直線コネクタ 290"/>
        <xdr:cNvCxnSpPr/>
      </xdr:nvCxnSpPr>
      <xdr:spPr>
        <a:xfrm>
          <a:off x="6280150" y="13280571"/>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92" name="テキスト ボックス 291"/>
        <xdr:cNvSpPr txBox="1"/>
      </xdr:nvSpPr>
      <xdr:spPr>
        <a:xfrm>
          <a:off x="58320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3" name="直線コネクタ 292"/>
        <xdr:cNvCxnSpPr/>
      </xdr:nvCxnSpPr>
      <xdr:spPr>
        <a:xfrm>
          <a:off x="6280150" y="12954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4" name="テキスト ボックス 293"/>
        <xdr:cNvSpPr txBox="1"/>
      </xdr:nvSpPr>
      <xdr:spPr>
        <a:xfrm>
          <a:off x="58320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5" name="【福祉施設】&#10;一人当たり面積グラフ枠"/>
        <xdr:cNvSpPr/>
      </xdr:nvSpPr>
      <xdr:spPr>
        <a:xfrm>
          <a:off x="6280150" y="1295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155121</xdr:rowOff>
    </xdr:from>
    <xdr:to>
      <xdr:col>54</xdr:col>
      <xdr:colOff>189865</xdr:colOff>
      <xdr:row>86</xdr:row>
      <xdr:rowOff>125186</xdr:rowOff>
    </xdr:to>
    <xdr:cxnSp macro="">
      <xdr:nvCxnSpPr>
        <xdr:cNvPr id="296" name="直線コネクタ 295"/>
        <xdr:cNvCxnSpPr/>
      </xdr:nvCxnSpPr>
      <xdr:spPr>
        <a:xfrm flipV="1">
          <a:off x="9952990" y="13356771"/>
          <a:ext cx="0" cy="151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129013</xdr:rowOff>
    </xdr:from>
    <xdr:ext cx="469744" cy="259045"/>
    <xdr:sp macro="" textlink="">
      <xdr:nvSpPr>
        <xdr:cNvPr id="297" name="【福祉施設】&#10;一人当たり面積最小値テキスト"/>
        <xdr:cNvSpPr txBox="1"/>
      </xdr:nvSpPr>
      <xdr:spPr>
        <a:xfrm>
          <a:off x="9991725" y="1487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125186</xdr:rowOff>
    </xdr:from>
    <xdr:to>
      <xdr:col>55</xdr:col>
      <xdr:colOff>88900</xdr:colOff>
      <xdr:row>86</xdr:row>
      <xdr:rowOff>125186</xdr:rowOff>
    </xdr:to>
    <xdr:cxnSp macro="">
      <xdr:nvCxnSpPr>
        <xdr:cNvPr id="298" name="直線コネクタ 297"/>
        <xdr:cNvCxnSpPr/>
      </xdr:nvCxnSpPr>
      <xdr:spPr>
        <a:xfrm>
          <a:off x="9874250" y="14869886"/>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101798</xdr:rowOff>
    </xdr:from>
    <xdr:ext cx="469744" cy="259045"/>
    <xdr:sp macro="" textlink="">
      <xdr:nvSpPr>
        <xdr:cNvPr id="299" name="【福祉施設】&#10;一人当たり面積最大値テキスト"/>
        <xdr:cNvSpPr txBox="1"/>
      </xdr:nvSpPr>
      <xdr:spPr>
        <a:xfrm>
          <a:off x="9991725" y="13131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155121</xdr:rowOff>
    </xdr:from>
    <xdr:to>
      <xdr:col>55</xdr:col>
      <xdr:colOff>88900</xdr:colOff>
      <xdr:row>77</xdr:row>
      <xdr:rowOff>155121</xdr:rowOff>
    </xdr:to>
    <xdr:cxnSp macro="">
      <xdr:nvCxnSpPr>
        <xdr:cNvPr id="300" name="直線コネクタ 299"/>
        <xdr:cNvCxnSpPr/>
      </xdr:nvCxnSpPr>
      <xdr:spPr>
        <a:xfrm>
          <a:off x="9874250" y="13356771"/>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110870</xdr:rowOff>
    </xdr:from>
    <xdr:ext cx="469744" cy="259045"/>
    <xdr:sp macro="" textlink="">
      <xdr:nvSpPr>
        <xdr:cNvPr id="301" name="【福祉施設】&#10;一人当たり面積平均値テキスト"/>
        <xdr:cNvSpPr txBox="1"/>
      </xdr:nvSpPr>
      <xdr:spPr>
        <a:xfrm>
          <a:off x="9991725" y="141697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87993</xdr:rowOff>
    </xdr:from>
    <xdr:to>
      <xdr:col>55</xdr:col>
      <xdr:colOff>50800</xdr:colOff>
      <xdr:row>84</xdr:row>
      <xdr:rowOff>18143</xdr:rowOff>
    </xdr:to>
    <xdr:sp macro="" textlink="">
      <xdr:nvSpPr>
        <xdr:cNvPr id="302" name="フローチャート: 判断 301"/>
        <xdr:cNvSpPr/>
      </xdr:nvSpPr>
      <xdr:spPr>
        <a:xfrm>
          <a:off x="9912350" y="14318343"/>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87993</xdr:rowOff>
    </xdr:from>
    <xdr:to>
      <xdr:col>50</xdr:col>
      <xdr:colOff>165100</xdr:colOff>
      <xdr:row>84</xdr:row>
      <xdr:rowOff>18143</xdr:rowOff>
    </xdr:to>
    <xdr:sp macro="" textlink="">
      <xdr:nvSpPr>
        <xdr:cNvPr id="303" name="フローチャート: 判断 302"/>
        <xdr:cNvSpPr/>
      </xdr:nvSpPr>
      <xdr:spPr>
        <a:xfrm>
          <a:off x="911225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120650</xdr:rowOff>
    </xdr:from>
    <xdr:to>
      <xdr:col>46</xdr:col>
      <xdr:colOff>38100</xdr:colOff>
      <xdr:row>84</xdr:row>
      <xdr:rowOff>50800</xdr:rowOff>
    </xdr:to>
    <xdr:sp macro="" textlink="">
      <xdr:nvSpPr>
        <xdr:cNvPr id="304" name="フローチャート: 判断 303"/>
        <xdr:cNvSpPr/>
      </xdr:nvSpPr>
      <xdr:spPr>
        <a:xfrm>
          <a:off x="8270875" y="1435100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131536</xdr:rowOff>
    </xdr:from>
    <xdr:to>
      <xdr:col>41</xdr:col>
      <xdr:colOff>101600</xdr:colOff>
      <xdr:row>84</xdr:row>
      <xdr:rowOff>61686</xdr:rowOff>
    </xdr:to>
    <xdr:sp macro="" textlink="">
      <xdr:nvSpPr>
        <xdr:cNvPr id="305" name="フローチャート: 判断 304"/>
        <xdr:cNvSpPr/>
      </xdr:nvSpPr>
      <xdr:spPr>
        <a:xfrm>
          <a:off x="7419975" y="1436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68943</xdr:rowOff>
    </xdr:from>
    <xdr:to>
      <xdr:col>36</xdr:col>
      <xdr:colOff>165100</xdr:colOff>
      <xdr:row>84</xdr:row>
      <xdr:rowOff>170543</xdr:rowOff>
    </xdr:to>
    <xdr:sp macro="" textlink="">
      <xdr:nvSpPr>
        <xdr:cNvPr id="306" name="フローチャート: 判断 305"/>
        <xdr:cNvSpPr/>
      </xdr:nvSpPr>
      <xdr:spPr>
        <a:xfrm>
          <a:off x="65786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7" name="テキスト ボックス 306"/>
        <xdr:cNvSpPr txBox="1"/>
      </xdr:nvSpPr>
      <xdr:spPr>
        <a:xfrm>
          <a:off x="97726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8" name="テキスト ボックス 307"/>
        <xdr:cNvSpPr txBox="1"/>
      </xdr:nvSpPr>
      <xdr:spPr>
        <a:xfrm>
          <a:off x="89820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9" name="テキスト ボックス 308"/>
        <xdr:cNvSpPr txBox="1"/>
      </xdr:nvSpPr>
      <xdr:spPr>
        <a:xfrm>
          <a:off x="8140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0" name="テキスト ボックス 309"/>
        <xdr:cNvSpPr txBox="1"/>
      </xdr:nvSpPr>
      <xdr:spPr>
        <a:xfrm>
          <a:off x="728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1" name="テキスト ボックス 310"/>
        <xdr:cNvSpPr txBox="1"/>
      </xdr:nvSpPr>
      <xdr:spPr>
        <a:xfrm>
          <a:off x="64484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126093</xdr:rowOff>
    </xdr:from>
    <xdr:to>
      <xdr:col>55</xdr:col>
      <xdr:colOff>50800</xdr:colOff>
      <xdr:row>86</xdr:row>
      <xdr:rowOff>56243</xdr:rowOff>
    </xdr:to>
    <xdr:sp macro="" textlink="">
      <xdr:nvSpPr>
        <xdr:cNvPr id="312" name="楕円 311"/>
        <xdr:cNvSpPr/>
      </xdr:nvSpPr>
      <xdr:spPr>
        <a:xfrm>
          <a:off x="9912350" y="14699343"/>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41020</xdr:rowOff>
    </xdr:from>
    <xdr:ext cx="469744" cy="259045"/>
    <xdr:sp macro="" textlink="">
      <xdr:nvSpPr>
        <xdr:cNvPr id="313" name="【福祉施設】&#10;一人当たり面積該当値テキスト"/>
        <xdr:cNvSpPr txBox="1"/>
      </xdr:nvSpPr>
      <xdr:spPr>
        <a:xfrm>
          <a:off x="9991725" y="14614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147864</xdr:rowOff>
    </xdr:from>
    <xdr:to>
      <xdr:col>50</xdr:col>
      <xdr:colOff>165100</xdr:colOff>
      <xdr:row>86</xdr:row>
      <xdr:rowOff>78014</xdr:rowOff>
    </xdr:to>
    <xdr:sp macro="" textlink="">
      <xdr:nvSpPr>
        <xdr:cNvPr id="314" name="楕円 313"/>
        <xdr:cNvSpPr/>
      </xdr:nvSpPr>
      <xdr:spPr>
        <a:xfrm>
          <a:off x="9112250" y="1472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5443</xdr:rowOff>
    </xdr:from>
    <xdr:to>
      <xdr:col>55</xdr:col>
      <xdr:colOff>0</xdr:colOff>
      <xdr:row>86</xdr:row>
      <xdr:rowOff>27214</xdr:rowOff>
    </xdr:to>
    <xdr:cxnSp macro="">
      <xdr:nvCxnSpPr>
        <xdr:cNvPr id="315" name="直線コネクタ 314"/>
        <xdr:cNvCxnSpPr/>
      </xdr:nvCxnSpPr>
      <xdr:spPr>
        <a:xfrm flipV="1">
          <a:off x="9163050" y="14750143"/>
          <a:ext cx="790575"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34670</xdr:rowOff>
    </xdr:from>
    <xdr:ext cx="469744" cy="259045"/>
    <xdr:sp macro="" textlink="">
      <xdr:nvSpPr>
        <xdr:cNvPr id="316" name="n_1aveValue【福祉施設】&#10;一人当たり面積"/>
        <xdr:cNvSpPr txBox="1"/>
      </xdr:nvSpPr>
      <xdr:spPr>
        <a:xfrm>
          <a:off x="8925002"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67327</xdr:rowOff>
    </xdr:from>
    <xdr:ext cx="469744" cy="259045"/>
    <xdr:sp macro="" textlink="">
      <xdr:nvSpPr>
        <xdr:cNvPr id="317" name="n_2aveValue【福祉施設】&#10;一人当たり面積"/>
        <xdr:cNvSpPr txBox="1"/>
      </xdr:nvSpPr>
      <xdr:spPr>
        <a:xfrm>
          <a:off x="80963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78213</xdr:rowOff>
    </xdr:from>
    <xdr:ext cx="469744" cy="259045"/>
    <xdr:sp macro="" textlink="">
      <xdr:nvSpPr>
        <xdr:cNvPr id="318" name="n_3aveValue【福祉施設】&#10;一人当たり面積"/>
        <xdr:cNvSpPr txBox="1"/>
      </xdr:nvSpPr>
      <xdr:spPr>
        <a:xfrm>
          <a:off x="7245427" y="14137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15620</xdr:rowOff>
    </xdr:from>
    <xdr:ext cx="469744" cy="259045"/>
    <xdr:sp macro="" textlink="">
      <xdr:nvSpPr>
        <xdr:cNvPr id="319" name="n_4aveValue【福祉施設】&#10;一人当たり面積"/>
        <xdr:cNvSpPr txBox="1"/>
      </xdr:nvSpPr>
      <xdr:spPr>
        <a:xfrm>
          <a:off x="6404052" y="1424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69141</xdr:rowOff>
    </xdr:from>
    <xdr:ext cx="469744" cy="259045"/>
    <xdr:sp macro="" textlink="">
      <xdr:nvSpPr>
        <xdr:cNvPr id="320" name="n_1mainValue【福祉施設】&#10;一人当たり面積"/>
        <xdr:cNvSpPr txBox="1"/>
      </xdr:nvSpPr>
      <xdr:spPr>
        <a:xfrm>
          <a:off x="8925002" y="1481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1" name="正方形/長方形 320"/>
        <xdr:cNvSpPr/>
      </xdr:nvSpPr>
      <xdr:spPr>
        <a:xfrm>
          <a:off x="723900" y="1562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2" name="正方形/長方形 321"/>
        <xdr:cNvSpPr/>
      </xdr:nvSpPr>
      <xdr:spPr>
        <a:xfrm>
          <a:off x="8509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3" name="正方形/長方形 322"/>
        <xdr:cNvSpPr/>
      </xdr:nvSpPr>
      <xdr:spPr>
        <a:xfrm>
          <a:off x="8509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4" name="正方形/長方形 323"/>
        <xdr:cNvSpPr/>
      </xdr:nvSpPr>
      <xdr:spPr>
        <a:xfrm>
          <a:off x="180975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5" name="正方形/長方形 324"/>
        <xdr:cNvSpPr/>
      </xdr:nvSpPr>
      <xdr:spPr>
        <a:xfrm>
          <a:off x="180975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6" name="正方形/長方形 325"/>
        <xdr:cNvSpPr/>
      </xdr:nvSpPr>
      <xdr:spPr>
        <a:xfrm>
          <a:off x="28956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7" name="正方形/長方形 326"/>
        <xdr:cNvSpPr/>
      </xdr:nvSpPr>
      <xdr:spPr>
        <a:xfrm>
          <a:off x="28956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8" name="正方形/長方形 327"/>
        <xdr:cNvSpPr/>
      </xdr:nvSpPr>
      <xdr:spPr>
        <a:xfrm>
          <a:off x="723900" y="1676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9" name="テキスト ボックス 328"/>
        <xdr:cNvSpPr txBox="1"/>
      </xdr:nvSpPr>
      <xdr:spPr>
        <a:xfrm>
          <a:off x="6953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0" name="直線コネクタ 329"/>
        <xdr:cNvCxnSpPr/>
      </xdr:nvCxnSpPr>
      <xdr:spPr>
        <a:xfrm>
          <a:off x="723900" y="1905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31" name="テキスト ボックス 330"/>
        <xdr:cNvSpPr txBox="1"/>
      </xdr:nvSpPr>
      <xdr:spPr>
        <a:xfrm>
          <a:off x="285296"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32" name="直線コネクタ 331"/>
        <xdr:cNvCxnSpPr/>
      </xdr:nvCxnSpPr>
      <xdr:spPr>
        <a:xfrm>
          <a:off x="723900" y="18723429"/>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33" name="テキスト ボックス 332"/>
        <xdr:cNvSpPr txBox="1"/>
      </xdr:nvSpPr>
      <xdr:spPr>
        <a:xfrm>
          <a:off x="285296"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34" name="直線コネクタ 333"/>
        <xdr:cNvCxnSpPr/>
      </xdr:nvCxnSpPr>
      <xdr:spPr>
        <a:xfrm>
          <a:off x="723900" y="18396857"/>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35" name="テキスト ボックス 334"/>
        <xdr:cNvSpPr txBox="1"/>
      </xdr:nvSpPr>
      <xdr:spPr>
        <a:xfrm>
          <a:off x="349416"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36" name="直線コネクタ 335"/>
        <xdr:cNvCxnSpPr/>
      </xdr:nvCxnSpPr>
      <xdr:spPr>
        <a:xfrm>
          <a:off x="723900" y="18070286"/>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37" name="テキスト ボックス 336"/>
        <xdr:cNvSpPr txBox="1"/>
      </xdr:nvSpPr>
      <xdr:spPr>
        <a:xfrm>
          <a:off x="349416"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38" name="直線コネクタ 337"/>
        <xdr:cNvCxnSpPr/>
      </xdr:nvCxnSpPr>
      <xdr:spPr>
        <a:xfrm>
          <a:off x="723900" y="17743714"/>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39" name="テキスト ボックス 338"/>
        <xdr:cNvSpPr txBox="1"/>
      </xdr:nvSpPr>
      <xdr:spPr>
        <a:xfrm>
          <a:off x="349416"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40" name="直線コネクタ 339"/>
        <xdr:cNvCxnSpPr/>
      </xdr:nvCxnSpPr>
      <xdr:spPr>
        <a:xfrm>
          <a:off x="723900" y="17417143"/>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41" name="テキスト ボックス 340"/>
        <xdr:cNvSpPr txBox="1"/>
      </xdr:nvSpPr>
      <xdr:spPr>
        <a:xfrm>
          <a:off x="349416"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42" name="直線コネクタ 341"/>
        <xdr:cNvCxnSpPr/>
      </xdr:nvCxnSpPr>
      <xdr:spPr>
        <a:xfrm>
          <a:off x="723900" y="17090571"/>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43" name="テキスト ボックス 342"/>
        <xdr:cNvSpPr txBox="1"/>
      </xdr:nvSpPr>
      <xdr:spPr>
        <a:xfrm>
          <a:off x="40401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4" name="直線コネクタ 343"/>
        <xdr:cNvCxnSpPr/>
      </xdr:nvCxnSpPr>
      <xdr:spPr>
        <a:xfrm>
          <a:off x="723900" y="1676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45" name="【市民会館】&#10;有形固定資産減価償却率グラフ枠"/>
        <xdr:cNvSpPr/>
      </xdr:nvSpPr>
      <xdr:spPr>
        <a:xfrm>
          <a:off x="723900" y="1676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136616</xdr:rowOff>
    </xdr:from>
    <xdr:to>
      <xdr:col>24</xdr:col>
      <xdr:colOff>62865</xdr:colOff>
      <xdr:row>109</xdr:row>
      <xdr:rowOff>35379</xdr:rowOff>
    </xdr:to>
    <xdr:cxnSp macro="">
      <xdr:nvCxnSpPr>
        <xdr:cNvPr id="346" name="直線コネクタ 345"/>
        <xdr:cNvCxnSpPr/>
      </xdr:nvCxnSpPr>
      <xdr:spPr>
        <a:xfrm flipV="1">
          <a:off x="4406265" y="17281616"/>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47" name="【市民会館】&#10;有形固定資産減価償却率最小値テキスト"/>
        <xdr:cNvSpPr txBox="1"/>
      </xdr:nvSpPr>
      <xdr:spPr>
        <a:xfrm>
          <a:off x="44450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48" name="直線コネクタ 347"/>
        <xdr:cNvCxnSpPr/>
      </xdr:nvCxnSpPr>
      <xdr:spPr>
        <a:xfrm>
          <a:off x="4327525" y="18723429"/>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83293</xdr:rowOff>
    </xdr:from>
    <xdr:ext cx="405111" cy="259045"/>
    <xdr:sp macro="" textlink="">
      <xdr:nvSpPr>
        <xdr:cNvPr id="349" name="【市民会館】&#10;有形固定資産減価償却率最大値テキスト"/>
        <xdr:cNvSpPr txBox="1"/>
      </xdr:nvSpPr>
      <xdr:spPr>
        <a:xfrm>
          <a:off x="4445000" y="1705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136616</xdr:rowOff>
    </xdr:from>
    <xdr:to>
      <xdr:col>24</xdr:col>
      <xdr:colOff>152400</xdr:colOff>
      <xdr:row>100</xdr:row>
      <xdr:rowOff>136616</xdr:rowOff>
    </xdr:to>
    <xdr:cxnSp macro="">
      <xdr:nvCxnSpPr>
        <xdr:cNvPr id="350" name="直線コネクタ 349"/>
        <xdr:cNvCxnSpPr/>
      </xdr:nvCxnSpPr>
      <xdr:spPr>
        <a:xfrm>
          <a:off x="4327525" y="17281616"/>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49909</xdr:rowOff>
    </xdr:from>
    <xdr:ext cx="405111" cy="259045"/>
    <xdr:sp macro="" textlink="">
      <xdr:nvSpPr>
        <xdr:cNvPr id="351" name="【市民会館】&#10;有形固定資産減価償却率平均値テキスト"/>
        <xdr:cNvSpPr txBox="1"/>
      </xdr:nvSpPr>
      <xdr:spPr>
        <a:xfrm>
          <a:off x="4445000" y="177092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27032</xdr:rowOff>
    </xdr:from>
    <xdr:to>
      <xdr:col>24</xdr:col>
      <xdr:colOff>114300</xdr:colOff>
      <xdr:row>104</xdr:row>
      <xdr:rowOff>128632</xdr:rowOff>
    </xdr:to>
    <xdr:sp macro="" textlink="">
      <xdr:nvSpPr>
        <xdr:cNvPr id="352" name="フローチャート: 判断 351"/>
        <xdr:cNvSpPr/>
      </xdr:nvSpPr>
      <xdr:spPr>
        <a:xfrm>
          <a:off x="4356100" y="1785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64588</xdr:rowOff>
    </xdr:from>
    <xdr:to>
      <xdr:col>20</xdr:col>
      <xdr:colOff>38100</xdr:colOff>
      <xdr:row>104</xdr:row>
      <xdr:rowOff>166188</xdr:rowOff>
    </xdr:to>
    <xdr:sp macro="" textlink="">
      <xdr:nvSpPr>
        <xdr:cNvPr id="353" name="フローチャート: 判断 352"/>
        <xdr:cNvSpPr/>
      </xdr:nvSpPr>
      <xdr:spPr>
        <a:xfrm>
          <a:off x="3565525" y="17895388"/>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113574</xdr:rowOff>
    </xdr:from>
    <xdr:to>
      <xdr:col>15</xdr:col>
      <xdr:colOff>101600</xdr:colOff>
      <xdr:row>105</xdr:row>
      <xdr:rowOff>43724</xdr:rowOff>
    </xdr:to>
    <xdr:sp macro="" textlink="">
      <xdr:nvSpPr>
        <xdr:cNvPr id="354" name="フローチャート: 判断 353"/>
        <xdr:cNvSpPr/>
      </xdr:nvSpPr>
      <xdr:spPr>
        <a:xfrm>
          <a:off x="2714625"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138068</xdr:rowOff>
    </xdr:from>
    <xdr:to>
      <xdr:col>10</xdr:col>
      <xdr:colOff>165100</xdr:colOff>
      <xdr:row>105</xdr:row>
      <xdr:rowOff>68218</xdr:rowOff>
    </xdr:to>
    <xdr:sp macro="" textlink="">
      <xdr:nvSpPr>
        <xdr:cNvPr id="355" name="フローチャート: 判断 354"/>
        <xdr:cNvSpPr/>
      </xdr:nvSpPr>
      <xdr:spPr>
        <a:xfrm>
          <a:off x="187325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38463</xdr:rowOff>
    </xdr:from>
    <xdr:to>
      <xdr:col>6</xdr:col>
      <xdr:colOff>38100</xdr:colOff>
      <xdr:row>104</xdr:row>
      <xdr:rowOff>140063</xdr:rowOff>
    </xdr:to>
    <xdr:sp macro="" textlink="">
      <xdr:nvSpPr>
        <xdr:cNvPr id="356" name="フローチャート: 判断 355"/>
        <xdr:cNvSpPr/>
      </xdr:nvSpPr>
      <xdr:spPr>
        <a:xfrm>
          <a:off x="1031875" y="17869263"/>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7" name="テキスト ボックス 356"/>
        <xdr:cNvSpPr txBox="1"/>
      </xdr:nvSpPr>
      <xdr:spPr>
        <a:xfrm>
          <a:off x="42259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8" name="テキスト ボックス 357"/>
        <xdr:cNvSpPr txBox="1"/>
      </xdr:nvSpPr>
      <xdr:spPr>
        <a:xfrm>
          <a:off x="34353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9" name="テキスト ボックス 358"/>
        <xdr:cNvSpPr txBox="1"/>
      </xdr:nvSpPr>
      <xdr:spPr>
        <a:xfrm>
          <a:off x="2584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0" name="テキスト ボックス 359"/>
        <xdr:cNvSpPr txBox="1"/>
      </xdr:nvSpPr>
      <xdr:spPr>
        <a:xfrm>
          <a:off x="17430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1" name="テキスト ボックス 360"/>
        <xdr:cNvSpPr txBox="1"/>
      </xdr:nvSpPr>
      <xdr:spPr>
        <a:xfrm>
          <a:off x="901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100512</xdr:rowOff>
    </xdr:from>
    <xdr:to>
      <xdr:col>24</xdr:col>
      <xdr:colOff>114300</xdr:colOff>
      <xdr:row>109</xdr:row>
      <xdr:rowOff>30662</xdr:rowOff>
    </xdr:to>
    <xdr:sp macro="" textlink="">
      <xdr:nvSpPr>
        <xdr:cNvPr id="362" name="楕円 361"/>
        <xdr:cNvSpPr/>
      </xdr:nvSpPr>
      <xdr:spPr>
        <a:xfrm>
          <a:off x="4356100" y="1861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108</xdr:row>
      <xdr:rowOff>15439</xdr:rowOff>
    </xdr:from>
    <xdr:ext cx="405111" cy="259045"/>
    <xdr:sp macro="" textlink="">
      <xdr:nvSpPr>
        <xdr:cNvPr id="363" name="【市民会館】&#10;有形固定資産減価償却率該当値テキスト"/>
        <xdr:cNvSpPr txBox="1"/>
      </xdr:nvSpPr>
      <xdr:spPr>
        <a:xfrm>
          <a:off x="4445000" y="18532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76019</xdr:rowOff>
    </xdr:from>
    <xdr:to>
      <xdr:col>20</xdr:col>
      <xdr:colOff>38100</xdr:colOff>
      <xdr:row>109</xdr:row>
      <xdr:rowOff>6169</xdr:rowOff>
    </xdr:to>
    <xdr:sp macro="" textlink="">
      <xdr:nvSpPr>
        <xdr:cNvPr id="364" name="楕円 363"/>
        <xdr:cNvSpPr/>
      </xdr:nvSpPr>
      <xdr:spPr>
        <a:xfrm>
          <a:off x="3565525" y="18592619"/>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126819</xdr:rowOff>
    </xdr:from>
    <xdr:to>
      <xdr:col>24</xdr:col>
      <xdr:colOff>63500</xdr:colOff>
      <xdr:row>108</xdr:row>
      <xdr:rowOff>151312</xdr:rowOff>
    </xdr:to>
    <xdr:cxnSp macro="">
      <xdr:nvCxnSpPr>
        <xdr:cNvPr id="365" name="直線コネクタ 364"/>
        <xdr:cNvCxnSpPr/>
      </xdr:nvCxnSpPr>
      <xdr:spPr>
        <a:xfrm>
          <a:off x="3616325" y="18643419"/>
          <a:ext cx="790575"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11265</xdr:rowOff>
    </xdr:from>
    <xdr:ext cx="405111" cy="259045"/>
    <xdr:sp macro="" textlink="">
      <xdr:nvSpPr>
        <xdr:cNvPr id="366" name="n_1aveValue【市民会館】&#10;有形固定資産減価償却率"/>
        <xdr:cNvSpPr txBox="1"/>
      </xdr:nvSpPr>
      <xdr:spPr>
        <a:xfrm>
          <a:off x="3410594" y="1767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60251</xdr:rowOff>
    </xdr:from>
    <xdr:ext cx="405111" cy="259045"/>
    <xdr:sp macro="" textlink="">
      <xdr:nvSpPr>
        <xdr:cNvPr id="367" name="n_2aveValue【市民会館】&#10;有形固定資産減価償却率"/>
        <xdr:cNvSpPr txBox="1"/>
      </xdr:nvSpPr>
      <xdr:spPr>
        <a:xfrm>
          <a:off x="2572394" y="1771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84745</xdr:rowOff>
    </xdr:from>
    <xdr:ext cx="405111" cy="259045"/>
    <xdr:sp macro="" textlink="">
      <xdr:nvSpPr>
        <xdr:cNvPr id="368" name="n_3aveValue【市民会館】&#10;有形固定資産減価償却率"/>
        <xdr:cNvSpPr txBox="1"/>
      </xdr:nvSpPr>
      <xdr:spPr>
        <a:xfrm>
          <a:off x="1731019" y="1774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156590</xdr:rowOff>
    </xdr:from>
    <xdr:ext cx="405111" cy="259045"/>
    <xdr:sp macro="" textlink="">
      <xdr:nvSpPr>
        <xdr:cNvPr id="369" name="n_4aveValue【市民会館】&#10;有形固定資産減価償却率"/>
        <xdr:cNvSpPr txBox="1"/>
      </xdr:nvSpPr>
      <xdr:spPr>
        <a:xfrm>
          <a:off x="8896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168746</xdr:rowOff>
    </xdr:from>
    <xdr:ext cx="405111" cy="259045"/>
    <xdr:sp macro="" textlink="">
      <xdr:nvSpPr>
        <xdr:cNvPr id="370" name="n_1mainValue【市民会館】&#10;有形固定資産減価償却率"/>
        <xdr:cNvSpPr txBox="1"/>
      </xdr:nvSpPr>
      <xdr:spPr>
        <a:xfrm>
          <a:off x="3410594" y="18685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1" name="正方形/長方形 370"/>
        <xdr:cNvSpPr/>
      </xdr:nvSpPr>
      <xdr:spPr>
        <a:xfrm>
          <a:off x="6280150" y="1562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2" name="正方形/長方形 371"/>
        <xdr:cNvSpPr/>
      </xdr:nvSpPr>
      <xdr:spPr>
        <a:xfrm>
          <a:off x="6397625"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3" name="正方形/長方形 372"/>
        <xdr:cNvSpPr/>
      </xdr:nvSpPr>
      <xdr:spPr>
        <a:xfrm>
          <a:off x="6397625"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4" name="正方形/長方形 373"/>
        <xdr:cNvSpPr/>
      </xdr:nvSpPr>
      <xdr:spPr>
        <a:xfrm>
          <a:off x="73660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5" name="正方形/長方形 374"/>
        <xdr:cNvSpPr/>
      </xdr:nvSpPr>
      <xdr:spPr>
        <a:xfrm>
          <a:off x="73660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6" name="正方形/長方形 375"/>
        <xdr:cNvSpPr/>
      </xdr:nvSpPr>
      <xdr:spPr>
        <a:xfrm>
          <a:off x="845185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7" name="正方形/長方形 376"/>
        <xdr:cNvSpPr/>
      </xdr:nvSpPr>
      <xdr:spPr>
        <a:xfrm>
          <a:off x="845185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8" name="正方形/長方形 377"/>
        <xdr:cNvSpPr/>
      </xdr:nvSpPr>
      <xdr:spPr>
        <a:xfrm>
          <a:off x="6280150" y="1676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9" name="テキスト ボックス 378"/>
        <xdr:cNvSpPr txBox="1"/>
      </xdr:nvSpPr>
      <xdr:spPr>
        <a:xfrm>
          <a:off x="62420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0" name="直線コネクタ 379"/>
        <xdr:cNvCxnSpPr/>
      </xdr:nvCxnSpPr>
      <xdr:spPr>
        <a:xfrm>
          <a:off x="6280150" y="19050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381" name="直線コネクタ 380"/>
        <xdr:cNvCxnSpPr/>
      </xdr:nvCxnSpPr>
      <xdr:spPr>
        <a:xfrm>
          <a:off x="6280150" y="184785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382" name="テキスト ボックス 381"/>
        <xdr:cNvSpPr txBox="1"/>
      </xdr:nvSpPr>
      <xdr:spPr>
        <a:xfrm>
          <a:off x="58320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83" name="直線コネクタ 382"/>
        <xdr:cNvCxnSpPr/>
      </xdr:nvCxnSpPr>
      <xdr:spPr>
        <a:xfrm>
          <a:off x="6280150" y="17907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84" name="テキスト ボックス 383"/>
        <xdr:cNvSpPr txBox="1"/>
      </xdr:nvSpPr>
      <xdr:spPr>
        <a:xfrm>
          <a:off x="58320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385" name="直線コネクタ 384"/>
        <xdr:cNvCxnSpPr/>
      </xdr:nvCxnSpPr>
      <xdr:spPr>
        <a:xfrm>
          <a:off x="6280150" y="173355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386" name="テキスト ボックス 385"/>
        <xdr:cNvSpPr txBox="1"/>
      </xdr:nvSpPr>
      <xdr:spPr>
        <a:xfrm>
          <a:off x="58320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7" name="直線コネクタ 386"/>
        <xdr:cNvCxnSpPr/>
      </xdr:nvCxnSpPr>
      <xdr:spPr>
        <a:xfrm>
          <a:off x="6280150" y="16764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88" name="テキスト ボックス 387"/>
        <xdr:cNvSpPr txBox="1"/>
      </xdr:nvSpPr>
      <xdr:spPr>
        <a:xfrm>
          <a:off x="58320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9" name="【市民会館】&#10;一人当たり面積グラフ枠"/>
        <xdr:cNvSpPr/>
      </xdr:nvSpPr>
      <xdr:spPr>
        <a:xfrm>
          <a:off x="6280150" y="1676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121920</xdr:rowOff>
    </xdr:from>
    <xdr:to>
      <xdr:col>54</xdr:col>
      <xdr:colOff>189865</xdr:colOff>
      <xdr:row>107</xdr:row>
      <xdr:rowOff>104775</xdr:rowOff>
    </xdr:to>
    <xdr:cxnSp macro="">
      <xdr:nvCxnSpPr>
        <xdr:cNvPr id="390" name="直線コネクタ 389"/>
        <xdr:cNvCxnSpPr/>
      </xdr:nvCxnSpPr>
      <xdr:spPr>
        <a:xfrm flipV="1">
          <a:off x="9952990" y="17266920"/>
          <a:ext cx="0" cy="1183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391" name="【市民会館】&#10;一人当たり面積最小値テキスト"/>
        <xdr:cNvSpPr txBox="1"/>
      </xdr:nvSpPr>
      <xdr:spPr>
        <a:xfrm>
          <a:off x="9991725"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392" name="直線コネクタ 391"/>
        <xdr:cNvCxnSpPr/>
      </xdr:nvCxnSpPr>
      <xdr:spPr>
        <a:xfrm>
          <a:off x="9874250" y="18449925"/>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68597</xdr:rowOff>
    </xdr:from>
    <xdr:ext cx="469744" cy="259045"/>
    <xdr:sp macro="" textlink="">
      <xdr:nvSpPr>
        <xdr:cNvPr id="393" name="【市民会館】&#10;一人当たり面積最大値テキスト"/>
        <xdr:cNvSpPr txBox="1"/>
      </xdr:nvSpPr>
      <xdr:spPr>
        <a:xfrm>
          <a:off x="9991725" y="1704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121920</xdr:rowOff>
    </xdr:from>
    <xdr:to>
      <xdr:col>55</xdr:col>
      <xdr:colOff>88900</xdr:colOff>
      <xdr:row>100</xdr:row>
      <xdr:rowOff>121920</xdr:rowOff>
    </xdr:to>
    <xdr:cxnSp macro="">
      <xdr:nvCxnSpPr>
        <xdr:cNvPr id="394" name="直線コネクタ 393"/>
        <xdr:cNvCxnSpPr/>
      </xdr:nvCxnSpPr>
      <xdr:spPr>
        <a:xfrm>
          <a:off x="9874250" y="1726692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31132</xdr:rowOff>
    </xdr:from>
    <xdr:ext cx="469744" cy="259045"/>
    <xdr:sp macro="" textlink="">
      <xdr:nvSpPr>
        <xdr:cNvPr id="395" name="【市民会館】&#10;一人当たり面積平均値テキスト"/>
        <xdr:cNvSpPr txBox="1"/>
      </xdr:nvSpPr>
      <xdr:spPr>
        <a:xfrm>
          <a:off x="9991725" y="17861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8255</xdr:rowOff>
    </xdr:from>
    <xdr:to>
      <xdr:col>55</xdr:col>
      <xdr:colOff>50800</xdr:colOff>
      <xdr:row>105</xdr:row>
      <xdr:rowOff>109855</xdr:rowOff>
    </xdr:to>
    <xdr:sp macro="" textlink="">
      <xdr:nvSpPr>
        <xdr:cNvPr id="396" name="フローチャート: 判断 395"/>
        <xdr:cNvSpPr/>
      </xdr:nvSpPr>
      <xdr:spPr>
        <a:xfrm>
          <a:off x="9912350" y="1801050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19686</xdr:rowOff>
    </xdr:from>
    <xdr:to>
      <xdr:col>50</xdr:col>
      <xdr:colOff>165100</xdr:colOff>
      <xdr:row>105</xdr:row>
      <xdr:rowOff>121286</xdr:rowOff>
    </xdr:to>
    <xdr:sp macro="" textlink="">
      <xdr:nvSpPr>
        <xdr:cNvPr id="397" name="フローチャート: 判断 396"/>
        <xdr:cNvSpPr/>
      </xdr:nvSpPr>
      <xdr:spPr>
        <a:xfrm>
          <a:off x="911225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71120</xdr:rowOff>
    </xdr:from>
    <xdr:to>
      <xdr:col>46</xdr:col>
      <xdr:colOff>38100</xdr:colOff>
      <xdr:row>106</xdr:row>
      <xdr:rowOff>1270</xdr:rowOff>
    </xdr:to>
    <xdr:sp macro="" textlink="">
      <xdr:nvSpPr>
        <xdr:cNvPr id="398" name="フローチャート: 判断 397"/>
        <xdr:cNvSpPr/>
      </xdr:nvSpPr>
      <xdr:spPr>
        <a:xfrm>
          <a:off x="8270875" y="1807337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76836</xdr:rowOff>
    </xdr:from>
    <xdr:to>
      <xdr:col>41</xdr:col>
      <xdr:colOff>101600</xdr:colOff>
      <xdr:row>106</xdr:row>
      <xdr:rowOff>6986</xdr:rowOff>
    </xdr:to>
    <xdr:sp macro="" textlink="">
      <xdr:nvSpPr>
        <xdr:cNvPr id="399" name="フローチャート: 判断 398"/>
        <xdr:cNvSpPr/>
      </xdr:nvSpPr>
      <xdr:spPr>
        <a:xfrm>
          <a:off x="7419975" y="1807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151130</xdr:rowOff>
    </xdr:from>
    <xdr:to>
      <xdr:col>36</xdr:col>
      <xdr:colOff>165100</xdr:colOff>
      <xdr:row>106</xdr:row>
      <xdr:rowOff>81280</xdr:rowOff>
    </xdr:to>
    <xdr:sp macro="" textlink="">
      <xdr:nvSpPr>
        <xdr:cNvPr id="400" name="フローチャート: 判断 399"/>
        <xdr:cNvSpPr/>
      </xdr:nvSpPr>
      <xdr:spPr>
        <a:xfrm>
          <a:off x="65786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01" name="テキスト ボックス 400"/>
        <xdr:cNvSpPr txBox="1"/>
      </xdr:nvSpPr>
      <xdr:spPr>
        <a:xfrm>
          <a:off x="97726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02" name="テキスト ボックス 401"/>
        <xdr:cNvSpPr txBox="1"/>
      </xdr:nvSpPr>
      <xdr:spPr>
        <a:xfrm>
          <a:off x="89820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03" name="テキスト ボックス 402"/>
        <xdr:cNvSpPr txBox="1"/>
      </xdr:nvSpPr>
      <xdr:spPr>
        <a:xfrm>
          <a:off x="8140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4" name="テキスト ボックス 403"/>
        <xdr:cNvSpPr txBox="1"/>
      </xdr:nvSpPr>
      <xdr:spPr>
        <a:xfrm>
          <a:off x="728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5" name="テキスト ボックス 404"/>
        <xdr:cNvSpPr txBox="1"/>
      </xdr:nvSpPr>
      <xdr:spPr>
        <a:xfrm>
          <a:off x="64484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31114</xdr:rowOff>
    </xdr:from>
    <xdr:to>
      <xdr:col>55</xdr:col>
      <xdr:colOff>50800</xdr:colOff>
      <xdr:row>106</xdr:row>
      <xdr:rowOff>132714</xdr:rowOff>
    </xdr:to>
    <xdr:sp macro="" textlink="">
      <xdr:nvSpPr>
        <xdr:cNvPr id="406" name="楕円 405"/>
        <xdr:cNvSpPr/>
      </xdr:nvSpPr>
      <xdr:spPr>
        <a:xfrm>
          <a:off x="9912350" y="18204814"/>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9541</xdr:rowOff>
    </xdr:from>
    <xdr:ext cx="469744" cy="259045"/>
    <xdr:sp macro="" textlink="">
      <xdr:nvSpPr>
        <xdr:cNvPr id="407" name="【市民会館】&#10;一人当たり面積該当値テキスト"/>
        <xdr:cNvSpPr txBox="1"/>
      </xdr:nvSpPr>
      <xdr:spPr>
        <a:xfrm>
          <a:off x="9991725" y="1818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31114</xdr:rowOff>
    </xdr:from>
    <xdr:to>
      <xdr:col>50</xdr:col>
      <xdr:colOff>165100</xdr:colOff>
      <xdr:row>106</xdr:row>
      <xdr:rowOff>132714</xdr:rowOff>
    </xdr:to>
    <xdr:sp macro="" textlink="">
      <xdr:nvSpPr>
        <xdr:cNvPr id="408" name="楕円 407"/>
        <xdr:cNvSpPr/>
      </xdr:nvSpPr>
      <xdr:spPr>
        <a:xfrm>
          <a:off x="9112250" y="1820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81914</xdr:rowOff>
    </xdr:from>
    <xdr:to>
      <xdr:col>55</xdr:col>
      <xdr:colOff>0</xdr:colOff>
      <xdr:row>106</xdr:row>
      <xdr:rowOff>81914</xdr:rowOff>
    </xdr:to>
    <xdr:cxnSp macro="">
      <xdr:nvCxnSpPr>
        <xdr:cNvPr id="409" name="直線コネクタ 408"/>
        <xdr:cNvCxnSpPr/>
      </xdr:nvCxnSpPr>
      <xdr:spPr>
        <a:xfrm>
          <a:off x="9163050" y="18255614"/>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137813</xdr:rowOff>
    </xdr:from>
    <xdr:ext cx="469744" cy="259045"/>
    <xdr:sp macro="" textlink="">
      <xdr:nvSpPr>
        <xdr:cNvPr id="410" name="n_1aveValue【市民会館】&#10;一人当たり面積"/>
        <xdr:cNvSpPr txBox="1"/>
      </xdr:nvSpPr>
      <xdr:spPr>
        <a:xfrm>
          <a:off x="8925002" y="1779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17797</xdr:rowOff>
    </xdr:from>
    <xdr:ext cx="469744" cy="259045"/>
    <xdr:sp macro="" textlink="">
      <xdr:nvSpPr>
        <xdr:cNvPr id="411" name="n_2aveValue【市民会館】&#10;一人当たり面積"/>
        <xdr:cNvSpPr txBox="1"/>
      </xdr:nvSpPr>
      <xdr:spPr>
        <a:xfrm>
          <a:off x="8096327" y="1784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23513</xdr:rowOff>
    </xdr:from>
    <xdr:ext cx="469744" cy="259045"/>
    <xdr:sp macro="" textlink="">
      <xdr:nvSpPr>
        <xdr:cNvPr id="412" name="n_3aveValue【市民会館】&#10;一人当たり面積"/>
        <xdr:cNvSpPr txBox="1"/>
      </xdr:nvSpPr>
      <xdr:spPr>
        <a:xfrm>
          <a:off x="7245427" y="17854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97807</xdr:rowOff>
    </xdr:from>
    <xdr:ext cx="469744" cy="259045"/>
    <xdr:sp macro="" textlink="">
      <xdr:nvSpPr>
        <xdr:cNvPr id="413" name="n_4aveValue【市民会館】&#10;一人当たり面積"/>
        <xdr:cNvSpPr txBox="1"/>
      </xdr:nvSpPr>
      <xdr:spPr>
        <a:xfrm>
          <a:off x="6404052"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123841</xdr:rowOff>
    </xdr:from>
    <xdr:ext cx="469744" cy="259045"/>
    <xdr:sp macro="" textlink="">
      <xdr:nvSpPr>
        <xdr:cNvPr id="414" name="n_1mainValue【市民会館】&#10;一人当たり面積"/>
        <xdr:cNvSpPr txBox="1"/>
      </xdr:nvSpPr>
      <xdr:spPr>
        <a:xfrm>
          <a:off x="8925002" y="18297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5" name="正方形/長方形 414"/>
        <xdr:cNvSpPr/>
      </xdr:nvSpPr>
      <xdr:spPr>
        <a:xfrm>
          <a:off x="11826875" y="419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6" name="正方形/長方形 415"/>
        <xdr:cNvSpPr/>
      </xdr:nvSpPr>
      <xdr:spPr>
        <a:xfrm>
          <a:off x="1194435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7" name="正方形/長方形 416"/>
        <xdr:cNvSpPr/>
      </xdr:nvSpPr>
      <xdr:spPr>
        <a:xfrm>
          <a:off x="1194435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8" name="正方形/長方形 417"/>
        <xdr:cNvSpPr/>
      </xdr:nvSpPr>
      <xdr:spPr>
        <a:xfrm>
          <a:off x="12912725"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9" name="正方形/長方形 418"/>
        <xdr:cNvSpPr/>
      </xdr:nvSpPr>
      <xdr:spPr>
        <a:xfrm>
          <a:off x="12912725"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20" name="正方形/長方形 419"/>
        <xdr:cNvSpPr/>
      </xdr:nvSpPr>
      <xdr:spPr>
        <a:xfrm>
          <a:off x="13998575"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21" name="正方形/長方形 420"/>
        <xdr:cNvSpPr/>
      </xdr:nvSpPr>
      <xdr:spPr>
        <a:xfrm>
          <a:off x="13998575"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22" name="正方形/長方形 421"/>
        <xdr:cNvSpPr/>
      </xdr:nvSpPr>
      <xdr:spPr>
        <a:xfrm>
          <a:off x="11826875" y="533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23" name="テキスト ボックス 422"/>
        <xdr:cNvSpPr txBox="1"/>
      </xdr:nvSpPr>
      <xdr:spPr>
        <a:xfrm>
          <a:off x="117887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24" name="直線コネクタ 423"/>
        <xdr:cNvCxnSpPr/>
      </xdr:nvCxnSpPr>
      <xdr:spPr>
        <a:xfrm>
          <a:off x="11826875" y="762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25" name="テキスト ボックス 424"/>
        <xdr:cNvSpPr txBox="1"/>
      </xdr:nvSpPr>
      <xdr:spPr>
        <a:xfrm>
          <a:off x="1138827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26" name="直線コネクタ 425"/>
        <xdr:cNvCxnSpPr/>
      </xdr:nvCxnSpPr>
      <xdr:spPr>
        <a:xfrm>
          <a:off x="11826875" y="7293428"/>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27" name="テキスト ボックス 426"/>
        <xdr:cNvSpPr txBox="1"/>
      </xdr:nvSpPr>
      <xdr:spPr>
        <a:xfrm>
          <a:off x="1138827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28" name="直線コネクタ 427"/>
        <xdr:cNvCxnSpPr/>
      </xdr:nvCxnSpPr>
      <xdr:spPr>
        <a:xfrm>
          <a:off x="11826875" y="6966857"/>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29" name="テキスト ボックス 428"/>
        <xdr:cNvSpPr txBox="1"/>
      </xdr:nvSpPr>
      <xdr:spPr>
        <a:xfrm>
          <a:off x="11442866"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30" name="直線コネクタ 429"/>
        <xdr:cNvCxnSpPr/>
      </xdr:nvCxnSpPr>
      <xdr:spPr>
        <a:xfrm>
          <a:off x="11826875" y="664028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31" name="テキスト ボックス 430"/>
        <xdr:cNvSpPr txBox="1"/>
      </xdr:nvSpPr>
      <xdr:spPr>
        <a:xfrm>
          <a:off x="11442866"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32" name="直線コネクタ 431"/>
        <xdr:cNvCxnSpPr/>
      </xdr:nvCxnSpPr>
      <xdr:spPr>
        <a:xfrm>
          <a:off x="11826875" y="6313714"/>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33" name="テキスト ボックス 432"/>
        <xdr:cNvSpPr txBox="1"/>
      </xdr:nvSpPr>
      <xdr:spPr>
        <a:xfrm>
          <a:off x="11442866"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34" name="直線コネクタ 433"/>
        <xdr:cNvCxnSpPr/>
      </xdr:nvCxnSpPr>
      <xdr:spPr>
        <a:xfrm>
          <a:off x="11826875" y="5987143"/>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35" name="テキスト ボックス 434"/>
        <xdr:cNvSpPr txBox="1"/>
      </xdr:nvSpPr>
      <xdr:spPr>
        <a:xfrm>
          <a:off x="11442866"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36" name="直線コネクタ 435"/>
        <xdr:cNvCxnSpPr/>
      </xdr:nvCxnSpPr>
      <xdr:spPr>
        <a:xfrm>
          <a:off x="11826875" y="5660572"/>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37" name="テキスト ボックス 436"/>
        <xdr:cNvSpPr txBox="1"/>
      </xdr:nvSpPr>
      <xdr:spPr>
        <a:xfrm>
          <a:off x="11506986"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8" name="直線コネクタ 437"/>
        <xdr:cNvCxnSpPr/>
      </xdr:nvCxnSpPr>
      <xdr:spPr>
        <a:xfrm>
          <a:off x="11826875" y="533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39" name="【一般廃棄物処理施設】&#10;有形固定資産減価償却率グラフ枠"/>
        <xdr:cNvSpPr/>
      </xdr:nvSpPr>
      <xdr:spPr>
        <a:xfrm>
          <a:off x="11826875" y="533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56606</xdr:rowOff>
    </xdr:from>
    <xdr:to>
      <xdr:col>85</xdr:col>
      <xdr:colOff>126364</xdr:colOff>
      <xdr:row>41</xdr:row>
      <xdr:rowOff>152944</xdr:rowOff>
    </xdr:to>
    <xdr:cxnSp macro="">
      <xdr:nvCxnSpPr>
        <xdr:cNvPr id="440" name="直線コネクタ 439"/>
        <xdr:cNvCxnSpPr/>
      </xdr:nvCxnSpPr>
      <xdr:spPr>
        <a:xfrm flipV="1">
          <a:off x="15509239" y="5885906"/>
          <a:ext cx="0" cy="1296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156771</xdr:rowOff>
    </xdr:from>
    <xdr:ext cx="405111" cy="259045"/>
    <xdr:sp macro="" textlink="">
      <xdr:nvSpPr>
        <xdr:cNvPr id="441" name="【一般廃棄物処理施設】&#10;有形固定資産減価償却率最小値テキスト"/>
        <xdr:cNvSpPr txBox="1"/>
      </xdr:nvSpPr>
      <xdr:spPr>
        <a:xfrm>
          <a:off x="15547975" y="718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152944</xdr:rowOff>
    </xdr:from>
    <xdr:to>
      <xdr:col>86</xdr:col>
      <xdr:colOff>25400</xdr:colOff>
      <xdr:row>41</xdr:row>
      <xdr:rowOff>152944</xdr:rowOff>
    </xdr:to>
    <xdr:cxnSp macro="">
      <xdr:nvCxnSpPr>
        <xdr:cNvPr id="442" name="直線コネクタ 441"/>
        <xdr:cNvCxnSpPr/>
      </xdr:nvCxnSpPr>
      <xdr:spPr>
        <a:xfrm>
          <a:off x="15420975" y="7182394"/>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3283</xdr:rowOff>
    </xdr:from>
    <xdr:ext cx="405111" cy="259045"/>
    <xdr:sp macro="" textlink="">
      <xdr:nvSpPr>
        <xdr:cNvPr id="443" name="【一般廃棄物処理施設】&#10;有形固定資産減価償却率最大値テキスト"/>
        <xdr:cNvSpPr txBox="1"/>
      </xdr:nvSpPr>
      <xdr:spPr>
        <a:xfrm>
          <a:off x="15547975" y="566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56606</xdr:rowOff>
    </xdr:from>
    <xdr:to>
      <xdr:col>86</xdr:col>
      <xdr:colOff>25400</xdr:colOff>
      <xdr:row>34</xdr:row>
      <xdr:rowOff>56606</xdr:rowOff>
    </xdr:to>
    <xdr:cxnSp macro="">
      <xdr:nvCxnSpPr>
        <xdr:cNvPr id="444" name="直線コネクタ 443"/>
        <xdr:cNvCxnSpPr/>
      </xdr:nvCxnSpPr>
      <xdr:spPr>
        <a:xfrm>
          <a:off x="15420975" y="5885906"/>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58074</xdr:rowOff>
    </xdr:from>
    <xdr:ext cx="405111" cy="259045"/>
    <xdr:sp macro="" textlink="">
      <xdr:nvSpPr>
        <xdr:cNvPr id="445" name="【一般廃棄物処理施設】&#10;有形固定資産減価償却率平均値テキスト"/>
        <xdr:cNvSpPr txBox="1"/>
      </xdr:nvSpPr>
      <xdr:spPr>
        <a:xfrm>
          <a:off x="15547975" y="64017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35197</xdr:rowOff>
    </xdr:from>
    <xdr:to>
      <xdr:col>85</xdr:col>
      <xdr:colOff>177800</xdr:colOff>
      <xdr:row>38</xdr:row>
      <xdr:rowOff>136797</xdr:rowOff>
    </xdr:to>
    <xdr:sp macro="" textlink="">
      <xdr:nvSpPr>
        <xdr:cNvPr id="446" name="フローチャート: 判断 445"/>
        <xdr:cNvSpPr/>
      </xdr:nvSpPr>
      <xdr:spPr>
        <a:xfrm>
          <a:off x="15459075"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53159</xdr:rowOff>
    </xdr:from>
    <xdr:to>
      <xdr:col>81</xdr:col>
      <xdr:colOff>101600</xdr:colOff>
      <xdr:row>38</xdr:row>
      <xdr:rowOff>154759</xdr:rowOff>
    </xdr:to>
    <xdr:sp macro="" textlink="">
      <xdr:nvSpPr>
        <xdr:cNvPr id="447" name="フローチャート: 判断 446"/>
        <xdr:cNvSpPr/>
      </xdr:nvSpPr>
      <xdr:spPr>
        <a:xfrm>
          <a:off x="14658975" y="656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40096</xdr:rowOff>
    </xdr:from>
    <xdr:to>
      <xdr:col>76</xdr:col>
      <xdr:colOff>165100</xdr:colOff>
      <xdr:row>39</xdr:row>
      <xdr:rowOff>141696</xdr:rowOff>
    </xdr:to>
    <xdr:sp macro="" textlink="">
      <xdr:nvSpPr>
        <xdr:cNvPr id="448" name="フローチャート: 判断 447"/>
        <xdr:cNvSpPr/>
      </xdr:nvSpPr>
      <xdr:spPr>
        <a:xfrm>
          <a:off x="13817600" y="67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170724</xdr:rowOff>
    </xdr:from>
    <xdr:to>
      <xdr:col>72</xdr:col>
      <xdr:colOff>38100</xdr:colOff>
      <xdr:row>39</xdr:row>
      <xdr:rowOff>100874</xdr:rowOff>
    </xdr:to>
    <xdr:sp macro="" textlink="">
      <xdr:nvSpPr>
        <xdr:cNvPr id="449" name="フローチャート: 判断 448"/>
        <xdr:cNvSpPr/>
      </xdr:nvSpPr>
      <xdr:spPr>
        <a:xfrm>
          <a:off x="12976225" y="6685824"/>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59690</xdr:rowOff>
    </xdr:from>
    <xdr:to>
      <xdr:col>67</xdr:col>
      <xdr:colOff>101600</xdr:colOff>
      <xdr:row>39</xdr:row>
      <xdr:rowOff>161290</xdr:rowOff>
    </xdr:to>
    <xdr:sp macro="" textlink="">
      <xdr:nvSpPr>
        <xdr:cNvPr id="450" name="フローチャート: 判断 449"/>
        <xdr:cNvSpPr/>
      </xdr:nvSpPr>
      <xdr:spPr>
        <a:xfrm>
          <a:off x="12125325"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51" name="テキスト ボックス 450"/>
        <xdr:cNvSpPr txBox="1"/>
      </xdr:nvSpPr>
      <xdr:spPr>
        <a:xfrm>
          <a:off x="153289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52" name="テキスト ボックス 451"/>
        <xdr:cNvSpPr txBox="1"/>
      </xdr:nvSpPr>
      <xdr:spPr>
        <a:xfrm>
          <a:off x="145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53" name="テキスト ボックス 452"/>
        <xdr:cNvSpPr txBox="1"/>
      </xdr:nvSpPr>
      <xdr:spPr>
        <a:xfrm>
          <a:off x="136874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54" name="テキスト ボックス 453"/>
        <xdr:cNvSpPr txBox="1"/>
      </xdr:nvSpPr>
      <xdr:spPr>
        <a:xfrm>
          <a:off x="12846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55" name="テキスト ボックス 454"/>
        <xdr:cNvSpPr txBox="1"/>
      </xdr:nvSpPr>
      <xdr:spPr>
        <a:xfrm>
          <a:off x="119951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17235</xdr:rowOff>
    </xdr:from>
    <xdr:to>
      <xdr:col>85</xdr:col>
      <xdr:colOff>177800</xdr:colOff>
      <xdr:row>39</xdr:row>
      <xdr:rowOff>118835</xdr:rowOff>
    </xdr:to>
    <xdr:sp macro="" textlink="">
      <xdr:nvSpPr>
        <xdr:cNvPr id="456" name="楕円 455"/>
        <xdr:cNvSpPr/>
      </xdr:nvSpPr>
      <xdr:spPr>
        <a:xfrm>
          <a:off x="15459075" y="670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167112</xdr:rowOff>
    </xdr:from>
    <xdr:ext cx="405111" cy="259045"/>
    <xdr:sp macro="" textlink="">
      <xdr:nvSpPr>
        <xdr:cNvPr id="457" name="【一般廃棄物処理施設】&#10;有形固定資産減価償却率該当値テキスト"/>
        <xdr:cNvSpPr txBox="1"/>
      </xdr:nvSpPr>
      <xdr:spPr>
        <a:xfrm>
          <a:off x="15547975" y="668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138067</xdr:rowOff>
    </xdr:from>
    <xdr:to>
      <xdr:col>81</xdr:col>
      <xdr:colOff>101600</xdr:colOff>
      <xdr:row>38</xdr:row>
      <xdr:rowOff>68218</xdr:rowOff>
    </xdr:to>
    <xdr:sp macro="" textlink="">
      <xdr:nvSpPr>
        <xdr:cNvPr id="458" name="楕円 457"/>
        <xdr:cNvSpPr/>
      </xdr:nvSpPr>
      <xdr:spPr>
        <a:xfrm>
          <a:off x="14658975" y="648171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17417</xdr:rowOff>
    </xdr:from>
    <xdr:to>
      <xdr:col>85</xdr:col>
      <xdr:colOff>127000</xdr:colOff>
      <xdr:row>39</xdr:row>
      <xdr:rowOff>68035</xdr:rowOff>
    </xdr:to>
    <xdr:cxnSp macro="">
      <xdr:nvCxnSpPr>
        <xdr:cNvPr id="459" name="直線コネクタ 458"/>
        <xdr:cNvCxnSpPr/>
      </xdr:nvCxnSpPr>
      <xdr:spPr>
        <a:xfrm>
          <a:off x="14709775" y="6532517"/>
          <a:ext cx="800100" cy="22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145886</xdr:rowOff>
    </xdr:from>
    <xdr:ext cx="405111" cy="259045"/>
    <xdr:sp macro="" textlink="">
      <xdr:nvSpPr>
        <xdr:cNvPr id="460" name="n_1aveValue【一般廃棄物処理施設】&#10;有形固定資産減価償却率"/>
        <xdr:cNvSpPr txBox="1"/>
      </xdr:nvSpPr>
      <xdr:spPr>
        <a:xfrm>
          <a:off x="14504044" y="666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158223</xdr:rowOff>
    </xdr:from>
    <xdr:ext cx="405111" cy="259045"/>
    <xdr:sp macro="" textlink="">
      <xdr:nvSpPr>
        <xdr:cNvPr id="461" name="n_2aveValue【一般廃棄物処理施設】&#10;有形固定資産減価償却率"/>
        <xdr:cNvSpPr txBox="1"/>
      </xdr:nvSpPr>
      <xdr:spPr>
        <a:xfrm>
          <a:off x="13675369" y="6501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117401</xdr:rowOff>
    </xdr:from>
    <xdr:ext cx="405111" cy="259045"/>
    <xdr:sp macro="" textlink="">
      <xdr:nvSpPr>
        <xdr:cNvPr id="462" name="n_3aveValue【一般廃棄物処理施設】&#10;有形固定資産減価償却率"/>
        <xdr:cNvSpPr txBox="1"/>
      </xdr:nvSpPr>
      <xdr:spPr>
        <a:xfrm>
          <a:off x="12833994" y="6461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6367</xdr:rowOff>
    </xdr:from>
    <xdr:ext cx="405111" cy="259045"/>
    <xdr:sp macro="" textlink="">
      <xdr:nvSpPr>
        <xdr:cNvPr id="463" name="n_4aveValue【一般廃棄物処理施設】&#10;有形固定資産減価償却率"/>
        <xdr:cNvSpPr txBox="1"/>
      </xdr:nvSpPr>
      <xdr:spPr>
        <a:xfrm>
          <a:off x="11983094" y="6521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84744</xdr:rowOff>
    </xdr:from>
    <xdr:ext cx="405111" cy="259045"/>
    <xdr:sp macro="" textlink="">
      <xdr:nvSpPr>
        <xdr:cNvPr id="464" name="n_1mainValue【一般廃棄物処理施設】&#10;有形固定資産減価償却率"/>
        <xdr:cNvSpPr txBox="1"/>
      </xdr:nvSpPr>
      <xdr:spPr>
        <a:xfrm>
          <a:off x="14504044" y="625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65" name="正方形/長方形 464"/>
        <xdr:cNvSpPr/>
      </xdr:nvSpPr>
      <xdr:spPr>
        <a:xfrm>
          <a:off x="17373600" y="419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6" name="正方形/長方形 465"/>
        <xdr:cNvSpPr/>
      </xdr:nvSpPr>
      <xdr:spPr>
        <a:xfrm>
          <a:off x="175006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7" name="正方形/長方形 466"/>
        <xdr:cNvSpPr/>
      </xdr:nvSpPr>
      <xdr:spPr>
        <a:xfrm>
          <a:off x="175006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8" name="正方形/長方形 467"/>
        <xdr:cNvSpPr/>
      </xdr:nvSpPr>
      <xdr:spPr>
        <a:xfrm>
          <a:off x="1845945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9" name="正方形/長方形 468"/>
        <xdr:cNvSpPr/>
      </xdr:nvSpPr>
      <xdr:spPr>
        <a:xfrm>
          <a:off x="1845945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70" name="正方形/長方形 469"/>
        <xdr:cNvSpPr/>
      </xdr:nvSpPr>
      <xdr:spPr>
        <a:xfrm>
          <a:off x="195453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71" name="正方形/長方形 470"/>
        <xdr:cNvSpPr/>
      </xdr:nvSpPr>
      <xdr:spPr>
        <a:xfrm>
          <a:off x="195453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72" name="正方形/長方形 471"/>
        <xdr:cNvSpPr/>
      </xdr:nvSpPr>
      <xdr:spPr>
        <a:xfrm>
          <a:off x="17373600" y="533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73" name="テキスト ボックス 472"/>
        <xdr:cNvSpPr txBox="1"/>
      </xdr:nvSpPr>
      <xdr:spPr>
        <a:xfrm>
          <a:off x="1734502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74" name="直線コネクタ 473"/>
        <xdr:cNvCxnSpPr/>
      </xdr:nvCxnSpPr>
      <xdr:spPr>
        <a:xfrm>
          <a:off x="17373600" y="762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75" name="直線コネクタ 474"/>
        <xdr:cNvCxnSpPr/>
      </xdr:nvCxnSpPr>
      <xdr:spPr>
        <a:xfrm>
          <a:off x="17373600" y="723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76" name="テキスト ボックス 475"/>
        <xdr:cNvSpPr txBox="1"/>
      </xdr:nvSpPr>
      <xdr:spPr>
        <a:xfrm>
          <a:off x="1714386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77" name="直線コネクタ 476"/>
        <xdr:cNvCxnSpPr/>
      </xdr:nvCxnSpPr>
      <xdr:spPr>
        <a:xfrm>
          <a:off x="17373600" y="685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78" name="テキスト ボックス 477"/>
        <xdr:cNvSpPr txBox="1"/>
      </xdr:nvSpPr>
      <xdr:spPr>
        <a:xfrm>
          <a:off x="16870876"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9" name="直線コネクタ 478"/>
        <xdr:cNvCxnSpPr/>
      </xdr:nvCxnSpPr>
      <xdr:spPr>
        <a:xfrm>
          <a:off x="17373600" y="647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80" name="テキスト ボックス 479"/>
        <xdr:cNvSpPr txBox="1"/>
      </xdr:nvSpPr>
      <xdr:spPr>
        <a:xfrm>
          <a:off x="168162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81" name="直線コネクタ 480"/>
        <xdr:cNvCxnSpPr/>
      </xdr:nvCxnSpPr>
      <xdr:spPr>
        <a:xfrm>
          <a:off x="17373600" y="609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82" name="テキスト ボックス 481"/>
        <xdr:cNvSpPr txBox="1"/>
      </xdr:nvSpPr>
      <xdr:spPr>
        <a:xfrm>
          <a:off x="168162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83" name="直線コネクタ 482"/>
        <xdr:cNvCxnSpPr/>
      </xdr:nvCxnSpPr>
      <xdr:spPr>
        <a:xfrm>
          <a:off x="17373600" y="571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84" name="テキスト ボックス 483"/>
        <xdr:cNvSpPr txBox="1"/>
      </xdr:nvSpPr>
      <xdr:spPr>
        <a:xfrm>
          <a:off x="168162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85" name="直線コネクタ 484"/>
        <xdr:cNvCxnSpPr/>
      </xdr:nvCxnSpPr>
      <xdr:spPr>
        <a:xfrm>
          <a:off x="17373600" y="533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86" name="テキスト ボックス 485"/>
        <xdr:cNvSpPr txBox="1"/>
      </xdr:nvSpPr>
      <xdr:spPr>
        <a:xfrm>
          <a:off x="168162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7" name="【一般廃棄物処理施設】&#10;一人当たり有形固定資産（償却資産）額グラフ枠"/>
        <xdr:cNvSpPr/>
      </xdr:nvSpPr>
      <xdr:spPr>
        <a:xfrm>
          <a:off x="17373600" y="533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105263</xdr:rowOff>
    </xdr:from>
    <xdr:to>
      <xdr:col>116</xdr:col>
      <xdr:colOff>62864</xdr:colOff>
      <xdr:row>42</xdr:row>
      <xdr:rowOff>17755</xdr:rowOff>
    </xdr:to>
    <xdr:cxnSp macro="">
      <xdr:nvCxnSpPr>
        <xdr:cNvPr id="488" name="直線コネクタ 487"/>
        <xdr:cNvCxnSpPr/>
      </xdr:nvCxnSpPr>
      <xdr:spPr>
        <a:xfrm flipV="1">
          <a:off x="21055964" y="5763113"/>
          <a:ext cx="0" cy="1455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21582</xdr:rowOff>
    </xdr:from>
    <xdr:ext cx="469744" cy="259045"/>
    <xdr:sp macro="" textlink="">
      <xdr:nvSpPr>
        <xdr:cNvPr id="489" name="【一般廃棄物処理施設】&#10;一人当たり有形固定資産（償却資産）額最小値テキスト"/>
        <xdr:cNvSpPr txBox="1"/>
      </xdr:nvSpPr>
      <xdr:spPr>
        <a:xfrm>
          <a:off x="21094700" y="7222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17755</xdr:rowOff>
    </xdr:from>
    <xdr:to>
      <xdr:col>116</xdr:col>
      <xdr:colOff>152400</xdr:colOff>
      <xdr:row>42</xdr:row>
      <xdr:rowOff>17755</xdr:rowOff>
    </xdr:to>
    <xdr:cxnSp macro="">
      <xdr:nvCxnSpPr>
        <xdr:cNvPr id="490" name="直線コネクタ 489"/>
        <xdr:cNvCxnSpPr/>
      </xdr:nvCxnSpPr>
      <xdr:spPr>
        <a:xfrm>
          <a:off x="20977225" y="7218655"/>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51940</xdr:rowOff>
    </xdr:from>
    <xdr:ext cx="599010" cy="259045"/>
    <xdr:sp macro="" textlink="">
      <xdr:nvSpPr>
        <xdr:cNvPr id="491" name="【一般廃棄物処理施設】&#10;一人当たり有形固定資産（償却資産）額最大値テキスト"/>
        <xdr:cNvSpPr txBox="1"/>
      </xdr:nvSpPr>
      <xdr:spPr>
        <a:xfrm>
          <a:off x="21094700" y="5538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105263</xdr:rowOff>
    </xdr:from>
    <xdr:to>
      <xdr:col>116</xdr:col>
      <xdr:colOff>152400</xdr:colOff>
      <xdr:row>33</xdr:row>
      <xdr:rowOff>105263</xdr:rowOff>
    </xdr:to>
    <xdr:cxnSp macro="">
      <xdr:nvCxnSpPr>
        <xdr:cNvPr id="492" name="直線コネクタ 491"/>
        <xdr:cNvCxnSpPr/>
      </xdr:nvCxnSpPr>
      <xdr:spPr>
        <a:xfrm>
          <a:off x="20977225" y="5763113"/>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3662</xdr:rowOff>
    </xdr:from>
    <xdr:ext cx="534377" cy="259045"/>
    <xdr:sp macro="" textlink="">
      <xdr:nvSpPr>
        <xdr:cNvPr id="493" name="【一般廃棄物処理施設】&#10;一人当たり有形固定資産（償却資産）額平均値テキスト"/>
        <xdr:cNvSpPr txBox="1"/>
      </xdr:nvSpPr>
      <xdr:spPr>
        <a:xfrm>
          <a:off x="21094700" y="6518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152235</xdr:rowOff>
    </xdr:from>
    <xdr:to>
      <xdr:col>116</xdr:col>
      <xdr:colOff>114300</xdr:colOff>
      <xdr:row>39</xdr:row>
      <xdr:rowOff>82385</xdr:rowOff>
    </xdr:to>
    <xdr:sp macro="" textlink="">
      <xdr:nvSpPr>
        <xdr:cNvPr id="494" name="フローチャート: 判断 493"/>
        <xdr:cNvSpPr/>
      </xdr:nvSpPr>
      <xdr:spPr>
        <a:xfrm>
          <a:off x="21005800" y="666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7516</xdr:rowOff>
    </xdr:from>
    <xdr:to>
      <xdr:col>112</xdr:col>
      <xdr:colOff>38100</xdr:colOff>
      <xdr:row>39</xdr:row>
      <xdr:rowOff>109116</xdr:rowOff>
    </xdr:to>
    <xdr:sp macro="" textlink="">
      <xdr:nvSpPr>
        <xdr:cNvPr id="495" name="フローチャート: 判断 494"/>
        <xdr:cNvSpPr/>
      </xdr:nvSpPr>
      <xdr:spPr>
        <a:xfrm>
          <a:off x="20215225" y="6694066"/>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43314</xdr:rowOff>
    </xdr:from>
    <xdr:to>
      <xdr:col>107</xdr:col>
      <xdr:colOff>101600</xdr:colOff>
      <xdr:row>39</xdr:row>
      <xdr:rowOff>144914</xdr:rowOff>
    </xdr:to>
    <xdr:sp macro="" textlink="">
      <xdr:nvSpPr>
        <xdr:cNvPr id="496" name="フローチャート: 判断 495"/>
        <xdr:cNvSpPr/>
      </xdr:nvSpPr>
      <xdr:spPr>
        <a:xfrm>
          <a:off x="19364325" y="6729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41356</xdr:rowOff>
    </xdr:from>
    <xdr:to>
      <xdr:col>102</xdr:col>
      <xdr:colOff>165100</xdr:colOff>
      <xdr:row>39</xdr:row>
      <xdr:rowOff>142956</xdr:rowOff>
    </xdr:to>
    <xdr:sp macro="" textlink="">
      <xdr:nvSpPr>
        <xdr:cNvPr id="497" name="フローチャート: 判断 496"/>
        <xdr:cNvSpPr/>
      </xdr:nvSpPr>
      <xdr:spPr>
        <a:xfrm>
          <a:off x="18522950" y="6727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159733</xdr:rowOff>
    </xdr:from>
    <xdr:to>
      <xdr:col>98</xdr:col>
      <xdr:colOff>38100</xdr:colOff>
      <xdr:row>40</xdr:row>
      <xdr:rowOff>89883</xdr:rowOff>
    </xdr:to>
    <xdr:sp macro="" textlink="">
      <xdr:nvSpPr>
        <xdr:cNvPr id="498" name="フローチャート: 判断 497"/>
        <xdr:cNvSpPr/>
      </xdr:nvSpPr>
      <xdr:spPr>
        <a:xfrm>
          <a:off x="17681575" y="6846283"/>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9" name="テキスト ボックス 498"/>
        <xdr:cNvSpPr txBox="1"/>
      </xdr:nvSpPr>
      <xdr:spPr>
        <a:xfrm>
          <a:off x="20875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00" name="テキスト ボックス 499"/>
        <xdr:cNvSpPr txBox="1"/>
      </xdr:nvSpPr>
      <xdr:spPr>
        <a:xfrm>
          <a:off x="2008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01" name="テキスト ボックス 500"/>
        <xdr:cNvSpPr txBox="1"/>
      </xdr:nvSpPr>
      <xdr:spPr>
        <a:xfrm>
          <a:off x="192341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02" name="テキスト ボックス 501"/>
        <xdr:cNvSpPr txBox="1"/>
      </xdr:nvSpPr>
      <xdr:spPr>
        <a:xfrm>
          <a:off x="18392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03" name="テキスト ボックス 502"/>
        <xdr:cNvSpPr txBox="1"/>
      </xdr:nvSpPr>
      <xdr:spPr>
        <a:xfrm>
          <a:off x="175514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167193</xdr:rowOff>
    </xdr:from>
    <xdr:to>
      <xdr:col>116</xdr:col>
      <xdr:colOff>114300</xdr:colOff>
      <xdr:row>39</xdr:row>
      <xdr:rowOff>97343</xdr:rowOff>
    </xdr:to>
    <xdr:sp macro="" textlink="">
      <xdr:nvSpPr>
        <xdr:cNvPr id="504" name="楕円 503"/>
        <xdr:cNvSpPr/>
      </xdr:nvSpPr>
      <xdr:spPr>
        <a:xfrm>
          <a:off x="21005800" y="6682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145620</xdr:rowOff>
    </xdr:from>
    <xdr:ext cx="534377" cy="259045"/>
    <xdr:sp macro="" textlink="">
      <xdr:nvSpPr>
        <xdr:cNvPr id="505" name="【一般廃棄物処理施設】&#10;一人当たり有形固定資産（償却資産）額該当値テキスト"/>
        <xdr:cNvSpPr txBox="1"/>
      </xdr:nvSpPr>
      <xdr:spPr>
        <a:xfrm>
          <a:off x="21094700" y="666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78191</xdr:rowOff>
    </xdr:from>
    <xdr:to>
      <xdr:col>112</xdr:col>
      <xdr:colOff>38100</xdr:colOff>
      <xdr:row>41</xdr:row>
      <xdr:rowOff>8341</xdr:rowOff>
    </xdr:to>
    <xdr:sp macro="" textlink="">
      <xdr:nvSpPr>
        <xdr:cNvPr id="506" name="楕円 505"/>
        <xdr:cNvSpPr/>
      </xdr:nvSpPr>
      <xdr:spPr>
        <a:xfrm>
          <a:off x="20215225" y="6936191"/>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46543</xdr:rowOff>
    </xdr:from>
    <xdr:to>
      <xdr:col>116</xdr:col>
      <xdr:colOff>63500</xdr:colOff>
      <xdr:row>40</xdr:row>
      <xdr:rowOff>128991</xdr:rowOff>
    </xdr:to>
    <xdr:cxnSp macro="">
      <xdr:nvCxnSpPr>
        <xdr:cNvPr id="507" name="直線コネクタ 506"/>
        <xdr:cNvCxnSpPr/>
      </xdr:nvCxnSpPr>
      <xdr:spPr>
        <a:xfrm flipV="1">
          <a:off x="20266025" y="6733093"/>
          <a:ext cx="790575" cy="253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125643</xdr:rowOff>
    </xdr:from>
    <xdr:ext cx="534377" cy="259045"/>
    <xdr:sp macro="" textlink="">
      <xdr:nvSpPr>
        <xdr:cNvPr id="508" name="n_1aveValue【一般廃棄物処理施設】&#10;一人当たり有形固定資産（償却資産）額"/>
        <xdr:cNvSpPr txBox="1"/>
      </xdr:nvSpPr>
      <xdr:spPr>
        <a:xfrm>
          <a:off x="19995661" y="646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161441</xdr:rowOff>
    </xdr:from>
    <xdr:ext cx="534377" cy="259045"/>
    <xdr:sp macro="" textlink="">
      <xdr:nvSpPr>
        <xdr:cNvPr id="509" name="n_2aveValue【一般廃棄物処理施設】&#10;一人当たり有形固定資産（償却資産）額"/>
        <xdr:cNvSpPr txBox="1"/>
      </xdr:nvSpPr>
      <xdr:spPr>
        <a:xfrm>
          <a:off x="19166986" y="6505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159483</xdr:rowOff>
    </xdr:from>
    <xdr:ext cx="534377" cy="259045"/>
    <xdr:sp macro="" textlink="">
      <xdr:nvSpPr>
        <xdr:cNvPr id="510" name="n_3aveValue【一般廃棄物処理施設】&#10;一人当たり有形固定資産（償却資産）額"/>
        <xdr:cNvSpPr txBox="1"/>
      </xdr:nvSpPr>
      <xdr:spPr>
        <a:xfrm>
          <a:off x="18316086" y="650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106410</xdr:rowOff>
    </xdr:from>
    <xdr:ext cx="534377" cy="259045"/>
    <xdr:sp macro="" textlink="">
      <xdr:nvSpPr>
        <xdr:cNvPr id="511" name="n_4aveValue【一般廃棄物処理施設】&#10;一人当たり有形固定資産（償却資産）額"/>
        <xdr:cNvSpPr txBox="1"/>
      </xdr:nvSpPr>
      <xdr:spPr>
        <a:xfrm>
          <a:off x="17474711" y="6621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170918</xdr:rowOff>
    </xdr:from>
    <xdr:ext cx="534377" cy="259045"/>
    <xdr:sp macro="" textlink="">
      <xdr:nvSpPr>
        <xdr:cNvPr id="512" name="n_1mainValue【一般廃棄物処理施設】&#10;一人当たり有形固定資産（償却資産）額"/>
        <xdr:cNvSpPr txBox="1"/>
      </xdr:nvSpPr>
      <xdr:spPr>
        <a:xfrm>
          <a:off x="19995661" y="702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3" name="正方形/長方形 512"/>
        <xdr:cNvSpPr/>
      </xdr:nvSpPr>
      <xdr:spPr>
        <a:xfrm>
          <a:off x="11826875" y="800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4" name="正方形/長方形 513"/>
        <xdr:cNvSpPr/>
      </xdr:nvSpPr>
      <xdr:spPr>
        <a:xfrm>
          <a:off x="1194435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5" name="正方形/長方形 514"/>
        <xdr:cNvSpPr/>
      </xdr:nvSpPr>
      <xdr:spPr>
        <a:xfrm>
          <a:off x="1194435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6" name="正方形/長方形 515"/>
        <xdr:cNvSpPr/>
      </xdr:nvSpPr>
      <xdr:spPr>
        <a:xfrm>
          <a:off x="12912725"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7" name="正方形/長方形 516"/>
        <xdr:cNvSpPr/>
      </xdr:nvSpPr>
      <xdr:spPr>
        <a:xfrm>
          <a:off x="12912725"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8" name="正方形/長方形 517"/>
        <xdr:cNvSpPr/>
      </xdr:nvSpPr>
      <xdr:spPr>
        <a:xfrm>
          <a:off x="13998575"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9" name="正方形/長方形 518"/>
        <xdr:cNvSpPr/>
      </xdr:nvSpPr>
      <xdr:spPr>
        <a:xfrm>
          <a:off x="13998575"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0" name="正方形/長方形 519"/>
        <xdr:cNvSpPr/>
      </xdr:nvSpPr>
      <xdr:spPr>
        <a:xfrm>
          <a:off x="11826875" y="914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1" name="テキスト ボックス 520"/>
        <xdr:cNvSpPr txBox="1"/>
      </xdr:nvSpPr>
      <xdr:spPr>
        <a:xfrm>
          <a:off x="117887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2" name="直線コネクタ 521"/>
        <xdr:cNvCxnSpPr/>
      </xdr:nvCxnSpPr>
      <xdr:spPr>
        <a:xfrm>
          <a:off x="11826875" y="1143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3" name="テキスト ボックス 522"/>
        <xdr:cNvSpPr txBox="1"/>
      </xdr:nvSpPr>
      <xdr:spPr>
        <a:xfrm>
          <a:off x="1138827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4" name="直線コネクタ 523"/>
        <xdr:cNvCxnSpPr/>
      </xdr:nvCxnSpPr>
      <xdr:spPr>
        <a:xfrm>
          <a:off x="11826875" y="109728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25" name="テキスト ボックス 524"/>
        <xdr:cNvSpPr txBox="1"/>
      </xdr:nvSpPr>
      <xdr:spPr>
        <a:xfrm>
          <a:off x="11442866"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6" name="直線コネクタ 525"/>
        <xdr:cNvCxnSpPr/>
      </xdr:nvCxnSpPr>
      <xdr:spPr>
        <a:xfrm>
          <a:off x="11826875" y="105156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7" name="テキスト ボックス 526"/>
        <xdr:cNvSpPr txBox="1"/>
      </xdr:nvSpPr>
      <xdr:spPr>
        <a:xfrm>
          <a:off x="11442866"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8" name="直線コネクタ 527"/>
        <xdr:cNvCxnSpPr/>
      </xdr:nvCxnSpPr>
      <xdr:spPr>
        <a:xfrm>
          <a:off x="11826875" y="100584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9" name="テキスト ボックス 528"/>
        <xdr:cNvSpPr txBox="1"/>
      </xdr:nvSpPr>
      <xdr:spPr>
        <a:xfrm>
          <a:off x="11442866"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30" name="直線コネクタ 529"/>
        <xdr:cNvCxnSpPr/>
      </xdr:nvCxnSpPr>
      <xdr:spPr>
        <a:xfrm>
          <a:off x="11826875" y="96012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31" name="テキスト ボックス 530"/>
        <xdr:cNvSpPr txBox="1"/>
      </xdr:nvSpPr>
      <xdr:spPr>
        <a:xfrm>
          <a:off x="11442866"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xdr:cNvCxnSpPr/>
      </xdr:nvCxnSpPr>
      <xdr:spPr>
        <a:xfrm>
          <a:off x="11826875" y="914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3" name="テキスト ボックス 532"/>
        <xdr:cNvSpPr txBox="1"/>
      </xdr:nvSpPr>
      <xdr:spPr>
        <a:xfrm>
          <a:off x="11506986"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保健センター・保健所】&#10;有形固定資産減価償却率グラフ枠"/>
        <xdr:cNvSpPr/>
      </xdr:nvSpPr>
      <xdr:spPr>
        <a:xfrm>
          <a:off x="11826875" y="914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59436</xdr:rowOff>
    </xdr:from>
    <xdr:to>
      <xdr:col>85</xdr:col>
      <xdr:colOff>126364</xdr:colOff>
      <xdr:row>62</xdr:row>
      <xdr:rowOff>121158</xdr:rowOff>
    </xdr:to>
    <xdr:cxnSp macro="">
      <xdr:nvCxnSpPr>
        <xdr:cNvPr id="535" name="直線コネクタ 534"/>
        <xdr:cNvCxnSpPr/>
      </xdr:nvCxnSpPr>
      <xdr:spPr>
        <a:xfrm flipV="1">
          <a:off x="15509239" y="9489186"/>
          <a:ext cx="0" cy="1261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124985</xdr:rowOff>
    </xdr:from>
    <xdr:ext cx="405111" cy="259045"/>
    <xdr:sp macro="" textlink="">
      <xdr:nvSpPr>
        <xdr:cNvPr id="536" name="【保健センター・保健所】&#10;有形固定資産減価償却率最小値テキスト"/>
        <xdr:cNvSpPr txBox="1"/>
      </xdr:nvSpPr>
      <xdr:spPr>
        <a:xfrm>
          <a:off x="15547975" y="1075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121158</xdr:rowOff>
    </xdr:from>
    <xdr:to>
      <xdr:col>86</xdr:col>
      <xdr:colOff>25400</xdr:colOff>
      <xdr:row>62</xdr:row>
      <xdr:rowOff>121158</xdr:rowOff>
    </xdr:to>
    <xdr:cxnSp macro="">
      <xdr:nvCxnSpPr>
        <xdr:cNvPr id="537" name="直線コネクタ 536"/>
        <xdr:cNvCxnSpPr/>
      </xdr:nvCxnSpPr>
      <xdr:spPr>
        <a:xfrm>
          <a:off x="15420975" y="10751058"/>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6113</xdr:rowOff>
    </xdr:from>
    <xdr:ext cx="405111" cy="259045"/>
    <xdr:sp macro="" textlink="">
      <xdr:nvSpPr>
        <xdr:cNvPr id="538" name="【保健センター・保健所】&#10;有形固定資産減価償却率最大値テキスト"/>
        <xdr:cNvSpPr txBox="1"/>
      </xdr:nvSpPr>
      <xdr:spPr>
        <a:xfrm>
          <a:off x="15547975" y="9264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59436</xdr:rowOff>
    </xdr:from>
    <xdr:to>
      <xdr:col>86</xdr:col>
      <xdr:colOff>25400</xdr:colOff>
      <xdr:row>55</xdr:row>
      <xdr:rowOff>59436</xdr:rowOff>
    </xdr:to>
    <xdr:cxnSp macro="">
      <xdr:nvCxnSpPr>
        <xdr:cNvPr id="539" name="直線コネクタ 538"/>
        <xdr:cNvCxnSpPr/>
      </xdr:nvCxnSpPr>
      <xdr:spPr>
        <a:xfrm>
          <a:off x="15420975" y="9489186"/>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118381</xdr:rowOff>
    </xdr:from>
    <xdr:ext cx="405111" cy="259045"/>
    <xdr:sp macro="" textlink="">
      <xdr:nvSpPr>
        <xdr:cNvPr id="540" name="【保健センター・保健所】&#10;有形固定資産減価償却率平均値テキスト"/>
        <xdr:cNvSpPr txBox="1"/>
      </xdr:nvSpPr>
      <xdr:spPr>
        <a:xfrm>
          <a:off x="15547975" y="98910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95504</xdr:rowOff>
    </xdr:from>
    <xdr:to>
      <xdr:col>85</xdr:col>
      <xdr:colOff>177800</xdr:colOff>
      <xdr:row>59</xdr:row>
      <xdr:rowOff>25654</xdr:rowOff>
    </xdr:to>
    <xdr:sp macro="" textlink="">
      <xdr:nvSpPr>
        <xdr:cNvPr id="541" name="フローチャート: 判断 540"/>
        <xdr:cNvSpPr/>
      </xdr:nvSpPr>
      <xdr:spPr>
        <a:xfrm>
          <a:off x="15459075" y="1003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36068</xdr:rowOff>
    </xdr:from>
    <xdr:to>
      <xdr:col>81</xdr:col>
      <xdr:colOff>101600</xdr:colOff>
      <xdr:row>58</xdr:row>
      <xdr:rowOff>137668</xdr:rowOff>
    </xdr:to>
    <xdr:sp macro="" textlink="">
      <xdr:nvSpPr>
        <xdr:cNvPr id="542" name="フローチャート: 判断 541"/>
        <xdr:cNvSpPr/>
      </xdr:nvSpPr>
      <xdr:spPr>
        <a:xfrm>
          <a:off x="14658975" y="998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116078</xdr:rowOff>
    </xdr:from>
    <xdr:to>
      <xdr:col>76</xdr:col>
      <xdr:colOff>165100</xdr:colOff>
      <xdr:row>60</xdr:row>
      <xdr:rowOff>46228</xdr:rowOff>
    </xdr:to>
    <xdr:sp macro="" textlink="">
      <xdr:nvSpPr>
        <xdr:cNvPr id="543" name="フローチャート: 判断 542"/>
        <xdr:cNvSpPr/>
      </xdr:nvSpPr>
      <xdr:spPr>
        <a:xfrm>
          <a:off x="13817600" y="1023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63500</xdr:rowOff>
    </xdr:from>
    <xdr:to>
      <xdr:col>72</xdr:col>
      <xdr:colOff>38100</xdr:colOff>
      <xdr:row>59</xdr:row>
      <xdr:rowOff>165100</xdr:rowOff>
    </xdr:to>
    <xdr:sp macro="" textlink="">
      <xdr:nvSpPr>
        <xdr:cNvPr id="544" name="フローチャート: 判断 543"/>
        <xdr:cNvSpPr/>
      </xdr:nvSpPr>
      <xdr:spPr>
        <a:xfrm>
          <a:off x="12976225" y="1017905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170942</xdr:rowOff>
    </xdr:from>
    <xdr:to>
      <xdr:col>67</xdr:col>
      <xdr:colOff>101600</xdr:colOff>
      <xdr:row>58</xdr:row>
      <xdr:rowOff>101092</xdr:rowOff>
    </xdr:to>
    <xdr:sp macro="" textlink="">
      <xdr:nvSpPr>
        <xdr:cNvPr id="545" name="フローチャート: 判断 544"/>
        <xdr:cNvSpPr/>
      </xdr:nvSpPr>
      <xdr:spPr>
        <a:xfrm>
          <a:off x="12125325" y="994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xdr:cNvSpPr txBox="1"/>
      </xdr:nvSpPr>
      <xdr:spPr>
        <a:xfrm>
          <a:off x="153289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xdr:cNvSpPr txBox="1"/>
      </xdr:nvSpPr>
      <xdr:spPr>
        <a:xfrm>
          <a:off x="145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xdr:cNvSpPr txBox="1"/>
      </xdr:nvSpPr>
      <xdr:spPr>
        <a:xfrm>
          <a:off x="136874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xdr:cNvSpPr txBox="1"/>
      </xdr:nvSpPr>
      <xdr:spPr>
        <a:xfrm>
          <a:off x="12846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xdr:cNvSpPr txBox="1"/>
      </xdr:nvSpPr>
      <xdr:spPr>
        <a:xfrm>
          <a:off x="119951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58928</xdr:rowOff>
    </xdr:from>
    <xdr:to>
      <xdr:col>85</xdr:col>
      <xdr:colOff>177800</xdr:colOff>
      <xdr:row>60</xdr:row>
      <xdr:rowOff>160528</xdr:rowOff>
    </xdr:to>
    <xdr:sp macro="" textlink="">
      <xdr:nvSpPr>
        <xdr:cNvPr id="551" name="楕円 550"/>
        <xdr:cNvSpPr/>
      </xdr:nvSpPr>
      <xdr:spPr>
        <a:xfrm>
          <a:off x="15459075" y="1034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37355</xdr:rowOff>
    </xdr:from>
    <xdr:ext cx="405111" cy="259045"/>
    <xdr:sp macro="" textlink="">
      <xdr:nvSpPr>
        <xdr:cNvPr id="552" name="【保健センター・保健所】&#10;有形固定資産減価償却率該当値テキスト"/>
        <xdr:cNvSpPr txBox="1"/>
      </xdr:nvSpPr>
      <xdr:spPr>
        <a:xfrm>
          <a:off x="15547975" y="10324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150368</xdr:rowOff>
    </xdr:from>
    <xdr:to>
      <xdr:col>81</xdr:col>
      <xdr:colOff>101600</xdr:colOff>
      <xdr:row>58</xdr:row>
      <xdr:rowOff>80518</xdr:rowOff>
    </xdr:to>
    <xdr:sp macro="" textlink="">
      <xdr:nvSpPr>
        <xdr:cNvPr id="553" name="楕円 552"/>
        <xdr:cNvSpPr/>
      </xdr:nvSpPr>
      <xdr:spPr>
        <a:xfrm>
          <a:off x="14658975" y="992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29718</xdr:rowOff>
    </xdr:from>
    <xdr:to>
      <xdr:col>85</xdr:col>
      <xdr:colOff>127000</xdr:colOff>
      <xdr:row>60</xdr:row>
      <xdr:rowOff>109728</xdr:rowOff>
    </xdr:to>
    <xdr:cxnSp macro="">
      <xdr:nvCxnSpPr>
        <xdr:cNvPr id="554" name="直線コネクタ 553"/>
        <xdr:cNvCxnSpPr/>
      </xdr:nvCxnSpPr>
      <xdr:spPr>
        <a:xfrm>
          <a:off x="14709775" y="9973818"/>
          <a:ext cx="800100" cy="422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128795</xdr:rowOff>
    </xdr:from>
    <xdr:ext cx="405111" cy="259045"/>
    <xdr:sp macro="" textlink="">
      <xdr:nvSpPr>
        <xdr:cNvPr id="555" name="n_1aveValue【保健センター・保健所】&#10;有形固定資産減価償却率"/>
        <xdr:cNvSpPr txBox="1"/>
      </xdr:nvSpPr>
      <xdr:spPr>
        <a:xfrm>
          <a:off x="14504044" y="10072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62755</xdr:rowOff>
    </xdr:from>
    <xdr:ext cx="405111" cy="259045"/>
    <xdr:sp macro="" textlink="">
      <xdr:nvSpPr>
        <xdr:cNvPr id="556" name="n_2aveValue【保健センター・保健所】&#10;有形固定資産減価償却率"/>
        <xdr:cNvSpPr txBox="1"/>
      </xdr:nvSpPr>
      <xdr:spPr>
        <a:xfrm>
          <a:off x="13675369" y="10006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10177</xdr:rowOff>
    </xdr:from>
    <xdr:ext cx="405111" cy="259045"/>
    <xdr:sp macro="" textlink="">
      <xdr:nvSpPr>
        <xdr:cNvPr id="557" name="n_3aveValue【保健センター・保健所】&#10;有形固定資産減価償却率"/>
        <xdr:cNvSpPr txBox="1"/>
      </xdr:nvSpPr>
      <xdr:spPr>
        <a:xfrm>
          <a:off x="12833994" y="995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117619</xdr:rowOff>
    </xdr:from>
    <xdr:ext cx="405111" cy="259045"/>
    <xdr:sp macro="" textlink="">
      <xdr:nvSpPr>
        <xdr:cNvPr id="558" name="n_4aveValue【保健センター・保健所】&#10;有形固定資産減価償却率"/>
        <xdr:cNvSpPr txBox="1"/>
      </xdr:nvSpPr>
      <xdr:spPr>
        <a:xfrm>
          <a:off x="11983094" y="9718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97045</xdr:rowOff>
    </xdr:from>
    <xdr:ext cx="405111" cy="259045"/>
    <xdr:sp macro="" textlink="">
      <xdr:nvSpPr>
        <xdr:cNvPr id="559" name="n_1mainValue【保健センター・保健所】&#10;有形固定資産減価償却率"/>
        <xdr:cNvSpPr txBox="1"/>
      </xdr:nvSpPr>
      <xdr:spPr>
        <a:xfrm>
          <a:off x="14504044" y="9698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0" name="正方形/長方形 559"/>
        <xdr:cNvSpPr/>
      </xdr:nvSpPr>
      <xdr:spPr>
        <a:xfrm>
          <a:off x="17373600" y="800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1" name="正方形/長方形 560"/>
        <xdr:cNvSpPr/>
      </xdr:nvSpPr>
      <xdr:spPr>
        <a:xfrm>
          <a:off x="175006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2" name="正方形/長方形 561"/>
        <xdr:cNvSpPr/>
      </xdr:nvSpPr>
      <xdr:spPr>
        <a:xfrm>
          <a:off x="175006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3" name="正方形/長方形 562"/>
        <xdr:cNvSpPr/>
      </xdr:nvSpPr>
      <xdr:spPr>
        <a:xfrm>
          <a:off x="1845945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4" name="正方形/長方形 563"/>
        <xdr:cNvSpPr/>
      </xdr:nvSpPr>
      <xdr:spPr>
        <a:xfrm>
          <a:off x="1845945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5" name="正方形/長方形 564"/>
        <xdr:cNvSpPr/>
      </xdr:nvSpPr>
      <xdr:spPr>
        <a:xfrm>
          <a:off x="195453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6" name="正方形/長方形 565"/>
        <xdr:cNvSpPr/>
      </xdr:nvSpPr>
      <xdr:spPr>
        <a:xfrm>
          <a:off x="195453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7" name="正方形/長方形 566"/>
        <xdr:cNvSpPr/>
      </xdr:nvSpPr>
      <xdr:spPr>
        <a:xfrm>
          <a:off x="17373600" y="914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8" name="テキスト ボックス 567"/>
        <xdr:cNvSpPr txBox="1"/>
      </xdr:nvSpPr>
      <xdr:spPr>
        <a:xfrm>
          <a:off x="1734502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9" name="直線コネクタ 568"/>
        <xdr:cNvCxnSpPr/>
      </xdr:nvCxnSpPr>
      <xdr:spPr>
        <a:xfrm>
          <a:off x="17373600" y="1143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0" name="直線コネクタ 569"/>
        <xdr:cNvCxnSpPr/>
      </xdr:nvCxnSpPr>
      <xdr:spPr>
        <a:xfrm>
          <a:off x="17373600" y="1104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1" name="テキスト ボックス 570"/>
        <xdr:cNvSpPr txBox="1"/>
      </xdr:nvSpPr>
      <xdr:spPr>
        <a:xfrm>
          <a:off x="16934996"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2" name="直線コネクタ 571"/>
        <xdr:cNvCxnSpPr/>
      </xdr:nvCxnSpPr>
      <xdr:spPr>
        <a:xfrm>
          <a:off x="17373600" y="1066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3" name="テキスト ボックス 572"/>
        <xdr:cNvSpPr txBox="1"/>
      </xdr:nvSpPr>
      <xdr:spPr>
        <a:xfrm>
          <a:off x="16934996"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4" name="直線コネクタ 573"/>
        <xdr:cNvCxnSpPr/>
      </xdr:nvCxnSpPr>
      <xdr:spPr>
        <a:xfrm>
          <a:off x="17373600" y="1028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5" name="テキスト ボックス 574"/>
        <xdr:cNvSpPr txBox="1"/>
      </xdr:nvSpPr>
      <xdr:spPr>
        <a:xfrm>
          <a:off x="16934996"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6" name="直線コネクタ 575"/>
        <xdr:cNvCxnSpPr/>
      </xdr:nvCxnSpPr>
      <xdr:spPr>
        <a:xfrm>
          <a:off x="17373600" y="990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77" name="テキスト ボックス 576"/>
        <xdr:cNvSpPr txBox="1"/>
      </xdr:nvSpPr>
      <xdr:spPr>
        <a:xfrm>
          <a:off x="16934996"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8" name="直線コネクタ 577"/>
        <xdr:cNvCxnSpPr/>
      </xdr:nvCxnSpPr>
      <xdr:spPr>
        <a:xfrm>
          <a:off x="17373600" y="952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79" name="テキスト ボックス 578"/>
        <xdr:cNvSpPr txBox="1"/>
      </xdr:nvSpPr>
      <xdr:spPr>
        <a:xfrm>
          <a:off x="16934996"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0" name="直線コネクタ 579"/>
        <xdr:cNvCxnSpPr/>
      </xdr:nvCxnSpPr>
      <xdr:spPr>
        <a:xfrm>
          <a:off x="17373600" y="914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1" name="テキスト ボックス 580"/>
        <xdr:cNvSpPr txBox="1"/>
      </xdr:nvSpPr>
      <xdr:spPr>
        <a:xfrm>
          <a:off x="1693499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2" name="【保健センター・保健所】&#10;一人当たり面積グラフ枠"/>
        <xdr:cNvSpPr/>
      </xdr:nvSpPr>
      <xdr:spPr>
        <a:xfrm>
          <a:off x="17373600" y="914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38100</xdr:rowOff>
    </xdr:to>
    <xdr:cxnSp macro="">
      <xdr:nvCxnSpPr>
        <xdr:cNvPr id="583" name="直線コネクタ 582"/>
        <xdr:cNvCxnSpPr/>
      </xdr:nvCxnSpPr>
      <xdr:spPr>
        <a:xfrm flipV="1">
          <a:off x="21055964" y="96393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584" name="【保健センター・保健所】&#10;一人当たり面積最小値テキスト"/>
        <xdr:cNvSpPr txBox="1"/>
      </xdr:nvSpPr>
      <xdr:spPr>
        <a:xfrm>
          <a:off x="210947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585" name="直線コネクタ 584"/>
        <xdr:cNvCxnSpPr/>
      </xdr:nvCxnSpPr>
      <xdr:spPr>
        <a:xfrm>
          <a:off x="20977225" y="110109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586" name="【保健センター・保健所】&#10;一人当たり面積最大値テキスト"/>
        <xdr:cNvSpPr txBox="1"/>
      </xdr:nvSpPr>
      <xdr:spPr>
        <a:xfrm>
          <a:off x="210947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587" name="直線コネクタ 586"/>
        <xdr:cNvCxnSpPr/>
      </xdr:nvCxnSpPr>
      <xdr:spPr>
        <a:xfrm>
          <a:off x="20977225" y="96393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41927</xdr:rowOff>
    </xdr:from>
    <xdr:ext cx="469744" cy="259045"/>
    <xdr:sp macro="" textlink="">
      <xdr:nvSpPr>
        <xdr:cNvPr id="588" name="【保健センター・保健所】&#10;一人当たり面積平均値テキスト"/>
        <xdr:cNvSpPr txBox="1"/>
      </xdr:nvSpPr>
      <xdr:spPr>
        <a:xfrm>
          <a:off x="21094700" y="10500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63500</xdr:rowOff>
    </xdr:from>
    <xdr:to>
      <xdr:col>116</xdr:col>
      <xdr:colOff>114300</xdr:colOff>
      <xdr:row>61</xdr:row>
      <xdr:rowOff>165100</xdr:rowOff>
    </xdr:to>
    <xdr:sp macro="" textlink="">
      <xdr:nvSpPr>
        <xdr:cNvPr id="589" name="フローチャート: 判断 588"/>
        <xdr:cNvSpPr/>
      </xdr:nvSpPr>
      <xdr:spPr>
        <a:xfrm>
          <a:off x="210058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44450</xdr:rowOff>
    </xdr:from>
    <xdr:to>
      <xdr:col>112</xdr:col>
      <xdr:colOff>38100</xdr:colOff>
      <xdr:row>61</xdr:row>
      <xdr:rowOff>146050</xdr:rowOff>
    </xdr:to>
    <xdr:sp macro="" textlink="">
      <xdr:nvSpPr>
        <xdr:cNvPr id="590" name="フローチャート: 判断 589"/>
        <xdr:cNvSpPr/>
      </xdr:nvSpPr>
      <xdr:spPr>
        <a:xfrm>
          <a:off x="20215225" y="1050290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63500</xdr:rowOff>
    </xdr:from>
    <xdr:to>
      <xdr:col>107</xdr:col>
      <xdr:colOff>101600</xdr:colOff>
      <xdr:row>62</xdr:row>
      <xdr:rowOff>165100</xdr:rowOff>
    </xdr:to>
    <xdr:sp macro="" textlink="">
      <xdr:nvSpPr>
        <xdr:cNvPr id="591" name="フローチャート: 判断 590"/>
        <xdr:cNvSpPr/>
      </xdr:nvSpPr>
      <xdr:spPr>
        <a:xfrm>
          <a:off x="19364325"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63500</xdr:rowOff>
    </xdr:from>
    <xdr:to>
      <xdr:col>102</xdr:col>
      <xdr:colOff>165100</xdr:colOff>
      <xdr:row>62</xdr:row>
      <xdr:rowOff>165100</xdr:rowOff>
    </xdr:to>
    <xdr:sp macro="" textlink="">
      <xdr:nvSpPr>
        <xdr:cNvPr id="592" name="フローチャート: 判断 591"/>
        <xdr:cNvSpPr/>
      </xdr:nvSpPr>
      <xdr:spPr>
        <a:xfrm>
          <a:off x="1852295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139700</xdr:rowOff>
    </xdr:from>
    <xdr:to>
      <xdr:col>98</xdr:col>
      <xdr:colOff>38100</xdr:colOff>
      <xdr:row>62</xdr:row>
      <xdr:rowOff>69850</xdr:rowOff>
    </xdr:to>
    <xdr:sp macro="" textlink="">
      <xdr:nvSpPr>
        <xdr:cNvPr id="593" name="フローチャート: 判断 592"/>
        <xdr:cNvSpPr/>
      </xdr:nvSpPr>
      <xdr:spPr>
        <a:xfrm>
          <a:off x="17681575" y="1059815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4" name="テキスト ボックス 593"/>
        <xdr:cNvSpPr txBox="1"/>
      </xdr:nvSpPr>
      <xdr:spPr>
        <a:xfrm>
          <a:off x="20875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5" name="テキスト ボックス 594"/>
        <xdr:cNvSpPr txBox="1"/>
      </xdr:nvSpPr>
      <xdr:spPr>
        <a:xfrm>
          <a:off x="2008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6" name="テキスト ボックス 595"/>
        <xdr:cNvSpPr txBox="1"/>
      </xdr:nvSpPr>
      <xdr:spPr>
        <a:xfrm>
          <a:off x="192341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7" name="テキスト ボックス 596"/>
        <xdr:cNvSpPr txBox="1"/>
      </xdr:nvSpPr>
      <xdr:spPr>
        <a:xfrm>
          <a:off x="18392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8" name="テキスト ボックス 597"/>
        <xdr:cNvSpPr txBox="1"/>
      </xdr:nvSpPr>
      <xdr:spPr>
        <a:xfrm>
          <a:off x="17551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6350</xdr:rowOff>
    </xdr:from>
    <xdr:to>
      <xdr:col>116</xdr:col>
      <xdr:colOff>114300</xdr:colOff>
      <xdr:row>59</xdr:row>
      <xdr:rowOff>107950</xdr:rowOff>
    </xdr:to>
    <xdr:sp macro="" textlink="">
      <xdr:nvSpPr>
        <xdr:cNvPr id="599" name="楕円 598"/>
        <xdr:cNvSpPr/>
      </xdr:nvSpPr>
      <xdr:spPr>
        <a:xfrm>
          <a:off x="210058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29227</xdr:rowOff>
    </xdr:from>
    <xdr:ext cx="469744" cy="259045"/>
    <xdr:sp macro="" textlink="">
      <xdr:nvSpPr>
        <xdr:cNvPr id="600" name="【保健センター・保健所】&#10;一人当たり面積該当値テキスト"/>
        <xdr:cNvSpPr txBox="1"/>
      </xdr:nvSpPr>
      <xdr:spPr>
        <a:xfrm>
          <a:off x="21094700" y="997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6350</xdr:rowOff>
    </xdr:from>
    <xdr:to>
      <xdr:col>112</xdr:col>
      <xdr:colOff>38100</xdr:colOff>
      <xdr:row>59</xdr:row>
      <xdr:rowOff>107950</xdr:rowOff>
    </xdr:to>
    <xdr:sp macro="" textlink="">
      <xdr:nvSpPr>
        <xdr:cNvPr id="601" name="楕円 600"/>
        <xdr:cNvSpPr/>
      </xdr:nvSpPr>
      <xdr:spPr>
        <a:xfrm>
          <a:off x="20215225" y="1012190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57150</xdr:rowOff>
    </xdr:from>
    <xdr:to>
      <xdr:col>116</xdr:col>
      <xdr:colOff>63500</xdr:colOff>
      <xdr:row>59</xdr:row>
      <xdr:rowOff>57150</xdr:rowOff>
    </xdr:to>
    <xdr:cxnSp macro="">
      <xdr:nvCxnSpPr>
        <xdr:cNvPr id="602" name="直線コネクタ 601"/>
        <xdr:cNvCxnSpPr/>
      </xdr:nvCxnSpPr>
      <xdr:spPr>
        <a:xfrm>
          <a:off x="20266025" y="1017270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137177</xdr:rowOff>
    </xdr:from>
    <xdr:ext cx="469744" cy="259045"/>
    <xdr:sp macro="" textlink="">
      <xdr:nvSpPr>
        <xdr:cNvPr id="603" name="n_1aveValue【保健センター・保健所】&#10;一人当たり面積"/>
        <xdr:cNvSpPr txBox="1"/>
      </xdr:nvSpPr>
      <xdr:spPr>
        <a:xfrm>
          <a:off x="20027977" y="1059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10177</xdr:rowOff>
    </xdr:from>
    <xdr:ext cx="469744" cy="259045"/>
    <xdr:sp macro="" textlink="">
      <xdr:nvSpPr>
        <xdr:cNvPr id="604" name="n_2aveValue【保健センター・保健所】&#10;一人当たり面積"/>
        <xdr:cNvSpPr txBox="1"/>
      </xdr:nvSpPr>
      <xdr:spPr>
        <a:xfrm>
          <a:off x="1918977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10177</xdr:rowOff>
    </xdr:from>
    <xdr:ext cx="469744" cy="259045"/>
    <xdr:sp macro="" textlink="">
      <xdr:nvSpPr>
        <xdr:cNvPr id="605" name="n_3aveValue【保健センター・保健所】&#10;一人当たり面積"/>
        <xdr:cNvSpPr txBox="1"/>
      </xdr:nvSpPr>
      <xdr:spPr>
        <a:xfrm>
          <a:off x="18348402"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86377</xdr:rowOff>
    </xdr:from>
    <xdr:ext cx="469744" cy="259045"/>
    <xdr:sp macro="" textlink="">
      <xdr:nvSpPr>
        <xdr:cNvPr id="606" name="n_4aveValue【保健センター・保健所】&#10;一人当たり面積"/>
        <xdr:cNvSpPr txBox="1"/>
      </xdr:nvSpPr>
      <xdr:spPr>
        <a:xfrm>
          <a:off x="17507027" y="1037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124477</xdr:rowOff>
    </xdr:from>
    <xdr:ext cx="469744" cy="259045"/>
    <xdr:sp macro="" textlink="">
      <xdr:nvSpPr>
        <xdr:cNvPr id="607" name="n_1mainValue【保健センター・保健所】&#10;一人当たり面積"/>
        <xdr:cNvSpPr txBox="1"/>
      </xdr:nvSpPr>
      <xdr:spPr>
        <a:xfrm>
          <a:off x="20027977" y="989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8" name="正方形/長方形 607"/>
        <xdr:cNvSpPr/>
      </xdr:nvSpPr>
      <xdr:spPr>
        <a:xfrm>
          <a:off x="11826875" y="1181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9" name="正方形/長方形 608"/>
        <xdr:cNvSpPr/>
      </xdr:nvSpPr>
      <xdr:spPr>
        <a:xfrm>
          <a:off x="1194435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0" name="正方形/長方形 609"/>
        <xdr:cNvSpPr/>
      </xdr:nvSpPr>
      <xdr:spPr>
        <a:xfrm>
          <a:off x="1194435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1" name="正方形/長方形 610"/>
        <xdr:cNvSpPr/>
      </xdr:nvSpPr>
      <xdr:spPr>
        <a:xfrm>
          <a:off x="12912725"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2" name="正方形/長方形 611"/>
        <xdr:cNvSpPr/>
      </xdr:nvSpPr>
      <xdr:spPr>
        <a:xfrm>
          <a:off x="12912725"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3" name="正方形/長方形 612"/>
        <xdr:cNvSpPr/>
      </xdr:nvSpPr>
      <xdr:spPr>
        <a:xfrm>
          <a:off x="13998575"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4" name="正方形/長方形 613"/>
        <xdr:cNvSpPr/>
      </xdr:nvSpPr>
      <xdr:spPr>
        <a:xfrm>
          <a:off x="13998575"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5" name="正方形/長方形 614"/>
        <xdr:cNvSpPr/>
      </xdr:nvSpPr>
      <xdr:spPr>
        <a:xfrm>
          <a:off x="11826875" y="1295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16" name="テキスト ボックス 615"/>
        <xdr:cNvSpPr txBox="1"/>
      </xdr:nvSpPr>
      <xdr:spPr>
        <a:xfrm>
          <a:off x="117887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17" name="直線コネクタ 616"/>
        <xdr:cNvCxnSpPr/>
      </xdr:nvCxnSpPr>
      <xdr:spPr>
        <a:xfrm>
          <a:off x="11826875" y="1524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18" name="テキスト ボックス 617"/>
        <xdr:cNvSpPr txBox="1"/>
      </xdr:nvSpPr>
      <xdr:spPr>
        <a:xfrm>
          <a:off x="1138827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19" name="直線コネクタ 618"/>
        <xdr:cNvCxnSpPr/>
      </xdr:nvCxnSpPr>
      <xdr:spPr>
        <a:xfrm>
          <a:off x="11826875" y="1485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0" name="テキスト ボックス 619"/>
        <xdr:cNvSpPr txBox="1"/>
      </xdr:nvSpPr>
      <xdr:spPr>
        <a:xfrm>
          <a:off x="1138827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21" name="直線コネクタ 620"/>
        <xdr:cNvCxnSpPr/>
      </xdr:nvCxnSpPr>
      <xdr:spPr>
        <a:xfrm>
          <a:off x="11826875" y="1447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22" name="テキスト ボックス 621"/>
        <xdr:cNvSpPr txBox="1"/>
      </xdr:nvSpPr>
      <xdr:spPr>
        <a:xfrm>
          <a:off x="11442866"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23" name="直線コネクタ 622"/>
        <xdr:cNvCxnSpPr/>
      </xdr:nvCxnSpPr>
      <xdr:spPr>
        <a:xfrm>
          <a:off x="11826875" y="1409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24" name="テキスト ボックス 623"/>
        <xdr:cNvSpPr txBox="1"/>
      </xdr:nvSpPr>
      <xdr:spPr>
        <a:xfrm>
          <a:off x="11442866"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25" name="直線コネクタ 624"/>
        <xdr:cNvCxnSpPr/>
      </xdr:nvCxnSpPr>
      <xdr:spPr>
        <a:xfrm>
          <a:off x="11826875" y="1371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26" name="テキスト ボックス 625"/>
        <xdr:cNvSpPr txBox="1"/>
      </xdr:nvSpPr>
      <xdr:spPr>
        <a:xfrm>
          <a:off x="11442866"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27" name="直線コネクタ 626"/>
        <xdr:cNvCxnSpPr/>
      </xdr:nvCxnSpPr>
      <xdr:spPr>
        <a:xfrm>
          <a:off x="11826875" y="1333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28" name="テキスト ボックス 627"/>
        <xdr:cNvSpPr txBox="1"/>
      </xdr:nvSpPr>
      <xdr:spPr>
        <a:xfrm>
          <a:off x="11442866"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9" name="直線コネクタ 628"/>
        <xdr:cNvCxnSpPr/>
      </xdr:nvCxnSpPr>
      <xdr:spPr>
        <a:xfrm>
          <a:off x="11826875" y="1295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0" name="テキスト ボックス 629"/>
        <xdr:cNvSpPr txBox="1"/>
      </xdr:nvSpPr>
      <xdr:spPr>
        <a:xfrm>
          <a:off x="11506986"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1" name="【消防施設】&#10;有形固定資産減価償却率グラフ枠"/>
        <xdr:cNvSpPr/>
      </xdr:nvSpPr>
      <xdr:spPr>
        <a:xfrm>
          <a:off x="11826875" y="1295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112395</xdr:rowOff>
    </xdr:from>
    <xdr:to>
      <xdr:col>85</xdr:col>
      <xdr:colOff>126364</xdr:colOff>
      <xdr:row>86</xdr:row>
      <xdr:rowOff>41911</xdr:rowOff>
    </xdr:to>
    <xdr:cxnSp macro="">
      <xdr:nvCxnSpPr>
        <xdr:cNvPr id="632" name="直線コネクタ 631"/>
        <xdr:cNvCxnSpPr/>
      </xdr:nvCxnSpPr>
      <xdr:spPr>
        <a:xfrm flipV="1">
          <a:off x="15509239" y="13485495"/>
          <a:ext cx="0" cy="1301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45738</xdr:rowOff>
    </xdr:from>
    <xdr:ext cx="405111" cy="259045"/>
    <xdr:sp macro="" textlink="">
      <xdr:nvSpPr>
        <xdr:cNvPr id="633" name="【消防施設】&#10;有形固定資産減価償却率最小値テキスト"/>
        <xdr:cNvSpPr txBox="1"/>
      </xdr:nvSpPr>
      <xdr:spPr>
        <a:xfrm>
          <a:off x="15547975" y="1479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41911</xdr:rowOff>
    </xdr:from>
    <xdr:to>
      <xdr:col>86</xdr:col>
      <xdr:colOff>25400</xdr:colOff>
      <xdr:row>86</xdr:row>
      <xdr:rowOff>41911</xdr:rowOff>
    </xdr:to>
    <xdr:cxnSp macro="">
      <xdr:nvCxnSpPr>
        <xdr:cNvPr id="634" name="直線コネクタ 633"/>
        <xdr:cNvCxnSpPr/>
      </xdr:nvCxnSpPr>
      <xdr:spPr>
        <a:xfrm>
          <a:off x="15420975" y="14786611"/>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59072</xdr:rowOff>
    </xdr:from>
    <xdr:ext cx="405111" cy="259045"/>
    <xdr:sp macro="" textlink="">
      <xdr:nvSpPr>
        <xdr:cNvPr id="635" name="【消防施設】&#10;有形固定資産減価償却率最大値テキスト"/>
        <xdr:cNvSpPr txBox="1"/>
      </xdr:nvSpPr>
      <xdr:spPr>
        <a:xfrm>
          <a:off x="15547975" y="13260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112395</xdr:rowOff>
    </xdr:from>
    <xdr:to>
      <xdr:col>86</xdr:col>
      <xdr:colOff>25400</xdr:colOff>
      <xdr:row>78</xdr:row>
      <xdr:rowOff>112395</xdr:rowOff>
    </xdr:to>
    <xdr:cxnSp macro="">
      <xdr:nvCxnSpPr>
        <xdr:cNvPr id="636" name="直線コネクタ 635"/>
        <xdr:cNvCxnSpPr/>
      </xdr:nvCxnSpPr>
      <xdr:spPr>
        <a:xfrm>
          <a:off x="15420975" y="13485495"/>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84472</xdr:rowOff>
    </xdr:from>
    <xdr:ext cx="405111" cy="259045"/>
    <xdr:sp macro="" textlink="">
      <xdr:nvSpPr>
        <xdr:cNvPr id="637" name="【消防施設】&#10;有形固定資産減価償却率平均値テキスト"/>
        <xdr:cNvSpPr txBox="1"/>
      </xdr:nvSpPr>
      <xdr:spPr>
        <a:xfrm>
          <a:off x="15547975" y="13800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61595</xdr:rowOff>
    </xdr:from>
    <xdr:to>
      <xdr:col>85</xdr:col>
      <xdr:colOff>177800</xdr:colOff>
      <xdr:row>81</xdr:row>
      <xdr:rowOff>163195</xdr:rowOff>
    </xdr:to>
    <xdr:sp macro="" textlink="">
      <xdr:nvSpPr>
        <xdr:cNvPr id="638" name="フローチャート: 判断 637"/>
        <xdr:cNvSpPr/>
      </xdr:nvSpPr>
      <xdr:spPr>
        <a:xfrm>
          <a:off x="15459075"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46355</xdr:rowOff>
    </xdr:from>
    <xdr:to>
      <xdr:col>81</xdr:col>
      <xdr:colOff>101600</xdr:colOff>
      <xdr:row>81</xdr:row>
      <xdr:rowOff>147955</xdr:rowOff>
    </xdr:to>
    <xdr:sp macro="" textlink="">
      <xdr:nvSpPr>
        <xdr:cNvPr id="639" name="フローチャート: 判断 638"/>
        <xdr:cNvSpPr/>
      </xdr:nvSpPr>
      <xdr:spPr>
        <a:xfrm>
          <a:off x="14658975"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124461</xdr:rowOff>
    </xdr:from>
    <xdr:to>
      <xdr:col>76</xdr:col>
      <xdr:colOff>165100</xdr:colOff>
      <xdr:row>82</xdr:row>
      <xdr:rowOff>54611</xdr:rowOff>
    </xdr:to>
    <xdr:sp macro="" textlink="">
      <xdr:nvSpPr>
        <xdr:cNvPr id="640" name="フローチャート: 判断 639"/>
        <xdr:cNvSpPr/>
      </xdr:nvSpPr>
      <xdr:spPr>
        <a:xfrm>
          <a:off x="138176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65405</xdr:rowOff>
    </xdr:from>
    <xdr:to>
      <xdr:col>72</xdr:col>
      <xdr:colOff>38100</xdr:colOff>
      <xdr:row>81</xdr:row>
      <xdr:rowOff>167005</xdr:rowOff>
    </xdr:to>
    <xdr:sp macro="" textlink="">
      <xdr:nvSpPr>
        <xdr:cNvPr id="641" name="フローチャート: 判断 640"/>
        <xdr:cNvSpPr/>
      </xdr:nvSpPr>
      <xdr:spPr>
        <a:xfrm>
          <a:off x="12976225" y="1395285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4445</xdr:rowOff>
    </xdr:from>
    <xdr:to>
      <xdr:col>67</xdr:col>
      <xdr:colOff>101600</xdr:colOff>
      <xdr:row>81</xdr:row>
      <xdr:rowOff>106045</xdr:rowOff>
    </xdr:to>
    <xdr:sp macro="" textlink="">
      <xdr:nvSpPr>
        <xdr:cNvPr id="642" name="フローチャート: 判断 641"/>
        <xdr:cNvSpPr/>
      </xdr:nvSpPr>
      <xdr:spPr>
        <a:xfrm>
          <a:off x="12125325" y="1389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43" name="テキスト ボックス 642"/>
        <xdr:cNvSpPr txBox="1"/>
      </xdr:nvSpPr>
      <xdr:spPr>
        <a:xfrm>
          <a:off x="153289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44" name="テキスト ボックス 643"/>
        <xdr:cNvSpPr txBox="1"/>
      </xdr:nvSpPr>
      <xdr:spPr>
        <a:xfrm>
          <a:off x="145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45" name="テキスト ボックス 644"/>
        <xdr:cNvSpPr txBox="1"/>
      </xdr:nvSpPr>
      <xdr:spPr>
        <a:xfrm>
          <a:off x="136874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46" name="テキスト ボックス 645"/>
        <xdr:cNvSpPr txBox="1"/>
      </xdr:nvSpPr>
      <xdr:spPr>
        <a:xfrm>
          <a:off x="12846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47" name="テキスト ボックス 646"/>
        <xdr:cNvSpPr txBox="1"/>
      </xdr:nvSpPr>
      <xdr:spPr>
        <a:xfrm>
          <a:off x="119951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21589</xdr:rowOff>
    </xdr:from>
    <xdr:to>
      <xdr:col>85</xdr:col>
      <xdr:colOff>177800</xdr:colOff>
      <xdr:row>84</xdr:row>
      <xdr:rowOff>123189</xdr:rowOff>
    </xdr:to>
    <xdr:sp macro="" textlink="">
      <xdr:nvSpPr>
        <xdr:cNvPr id="648" name="楕円 647"/>
        <xdr:cNvSpPr/>
      </xdr:nvSpPr>
      <xdr:spPr>
        <a:xfrm>
          <a:off x="15459075" y="1442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16</xdr:rowOff>
    </xdr:from>
    <xdr:ext cx="405111" cy="259045"/>
    <xdr:sp macro="" textlink="">
      <xdr:nvSpPr>
        <xdr:cNvPr id="649" name="【消防施設】&#10;有形固定資産減価償却率該当値テキスト"/>
        <xdr:cNvSpPr txBox="1"/>
      </xdr:nvSpPr>
      <xdr:spPr>
        <a:xfrm>
          <a:off x="15547975"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166370</xdr:rowOff>
    </xdr:from>
    <xdr:to>
      <xdr:col>81</xdr:col>
      <xdr:colOff>101600</xdr:colOff>
      <xdr:row>84</xdr:row>
      <xdr:rowOff>96520</xdr:rowOff>
    </xdr:to>
    <xdr:sp macro="" textlink="">
      <xdr:nvSpPr>
        <xdr:cNvPr id="650" name="楕円 649"/>
        <xdr:cNvSpPr/>
      </xdr:nvSpPr>
      <xdr:spPr>
        <a:xfrm>
          <a:off x="14658975" y="1439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45720</xdr:rowOff>
    </xdr:from>
    <xdr:to>
      <xdr:col>85</xdr:col>
      <xdr:colOff>127000</xdr:colOff>
      <xdr:row>84</xdr:row>
      <xdr:rowOff>72389</xdr:rowOff>
    </xdr:to>
    <xdr:cxnSp macro="">
      <xdr:nvCxnSpPr>
        <xdr:cNvPr id="651" name="直線コネクタ 650"/>
        <xdr:cNvCxnSpPr/>
      </xdr:nvCxnSpPr>
      <xdr:spPr>
        <a:xfrm>
          <a:off x="14709775" y="14447520"/>
          <a:ext cx="8001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164482</xdr:rowOff>
    </xdr:from>
    <xdr:ext cx="405111" cy="259045"/>
    <xdr:sp macro="" textlink="">
      <xdr:nvSpPr>
        <xdr:cNvPr id="652" name="n_1aveValue【消防施設】&#10;有形固定資産減価償却率"/>
        <xdr:cNvSpPr txBox="1"/>
      </xdr:nvSpPr>
      <xdr:spPr>
        <a:xfrm>
          <a:off x="14504044"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71138</xdr:rowOff>
    </xdr:from>
    <xdr:ext cx="405111" cy="259045"/>
    <xdr:sp macro="" textlink="">
      <xdr:nvSpPr>
        <xdr:cNvPr id="653" name="n_2aveValue【消防施設】&#10;有形固定資産減価償却率"/>
        <xdr:cNvSpPr txBox="1"/>
      </xdr:nvSpPr>
      <xdr:spPr>
        <a:xfrm>
          <a:off x="13675369"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12082</xdr:rowOff>
    </xdr:from>
    <xdr:ext cx="405111" cy="259045"/>
    <xdr:sp macro="" textlink="">
      <xdr:nvSpPr>
        <xdr:cNvPr id="654" name="n_3aveValue【消防施設】&#10;有形固定資産減価償却率"/>
        <xdr:cNvSpPr txBox="1"/>
      </xdr:nvSpPr>
      <xdr:spPr>
        <a:xfrm>
          <a:off x="12833994" y="1372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122572</xdr:rowOff>
    </xdr:from>
    <xdr:ext cx="405111" cy="259045"/>
    <xdr:sp macro="" textlink="">
      <xdr:nvSpPr>
        <xdr:cNvPr id="655" name="n_4aveValue【消防施設】&#10;有形固定資産減価償却率"/>
        <xdr:cNvSpPr txBox="1"/>
      </xdr:nvSpPr>
      <xdr:spPr>
        <a:xfrm>
          <a:off x="11983094" y="1366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87647</xdr:rowOff>
    </xdr:from>
    <xdr:ext cx="405111" cy="259045"/>
    <xdr:sp macro="" textlink="">
      <xdr:nvSpPr>
        <xdr:cNvPr id="656" name="n_1mainValue【消防施設】&#10;有形固定資産減価償却率"/>
        <xdr:cNvSpPr txBox="1"/>
      </xdr:nvSpPr>
      <xdr:spPr>
        <a:xfrm>
          <a:off x="14504044" y="1448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7" name="正方形/長方形 656"/>
        <xdr:cNvSpPr/>
      </xdr:nvSpPr>
      <xdr:spPr>
        <a:xfrm>
          <a:off x="17373600" y="1181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8" name="正方形/長方形 657"/>
        <xdr:cNvSpPr/>
      </xdr:nvSpPr>
      <xdr:spPr>
        <a:xfrm>
          <a:off x="175006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9" name="正方形/長方形 658"/>
        <xdr:cNvSpPr/>
      </xdr:nvSpPr>
      <xdr:spPr>
        <a:xfrm>
          <a:off x="175006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60" name="正方形/長方形 659"/>
        <xdr:cNvSpPr/>
      </xdr:nvSpPr>
      <xdr:spPr>
        <a:xfrm>
          <a:off x="1845945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61" name="正方形/長方形 660"/>
        <xdr:cNvSpPr/>
      </xdr:nvSpPr>
      <xdr:spPr>
        <a:xfrm>
          <a:off x="1845945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62" name="正方形/長方形 661"/>
        <xdr:cNvSpPr/>
      </xdr:nvSpPr>
      <xdr:spPr>
        <a:xfrm>
          <a:off x="195453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63" name="正方形/長方形 662"/>
        <xdr:cNvSpPr/>
      </xdr:nvSpPr>
      <xdr:spPr>
        <a:xfrm>
          <a:off x="195453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64" name="正方形/長方形 663"/>
        <xdr:cNvSpPr/>
      </xdr:nvSpPr>
      <xdr:spPr>
        <a:xfrm>
          <a:off x="17373600" y="1295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65" name="テキスト ボックス 664"/>
        <xdr:cNvSpPr txBox="1"/>
      </xdr:nvSpPr>
      <xdr:spPr>
        <a:xfrm>
          <a:off x="17345025"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6" name="直線コネクタ 665"/>
        <xdr:cNvCxnSpPr/>
      </xdr:nvCxnSpPr>
      <xdr:spPr>
        <a:xfrm>
          <a:off x="17373600" y="1524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67" name="直線コネクタ 666"/>
        <xdr:cNvCxnSpPr/>
      </xdr:nvCxnSpPr>
      <xdr:spPr>
        <a:xfrm>
          <a:off x="17373600" y="1485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68" name="テキスト ボックス 667"/>
        <xdr:cNvSpPr txBox="1"/>
      </xdr:nvSpPr>
      <xdr:spPr>
        <a:xfrm>
          <a:off x="16934996"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69" name="直線コネクタ 668"/>
        <xdr:cNvCxnSpPr/>
      </xdr:nvCxnSpPr>
      <xdr:spPr>
        <a:xfrm>
          <a:off x="17373600" y="1447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70" name="テキスト ボックス 669"/>
        <xdr:cNvSpPr txBox="1"/>
      </xdr:nvSpPr>
      <xdr:spPr>
        <a:xfrm>
          <a:off x="16934996"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71" name="直線コネクタ 670"/>
        <xdr:cNvCxnSpPr/>
      </xdr:nvCxnSpPr>
      <xdr:spPr>
        <a:xfrm>
          <a:off x="17373600" y="1409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72" name="テキスト ボックス 671"/>
        <xdr:cNvSpPr txBox="1"/>
      </xdr:nvSpPr>
      <xdr:spPr>
        <a:xfrm>
          <a:off x="16934996"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73" name="直線コネクタ 672"/>
        <xdr:cNvCxnSpPr/>
      </xdr:nvCxnSpPr>
      <xdr:spPr>
        <a:xfrm>
          <a:off x="17373600" y="1371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74" name="テキスト ボックス 673"/>
        <xdr:cNvSpPr txBox="1"/>
      </xdr:nvSpPr>
      <xdr:spPr>
        <a:xfrm>
          <a:off x="16934996"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75" name="直線コネクタ 674"/>
        <xdr:cNvCxnSpPr/>
      </xdr:nvCxnSpPr>
      <xdr:spPr>
        <a:xfrm>
          <a:off x="17373600" y="1333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76" name="テキスト ボックス 675"/>
        <xdr:cNvSpPr txBox="1"/>
      </xdr:nvSpPr>
      <xdr:spPr>
        <a:xfrm>
          <a:off x="16934996"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7" name="直線コネクタ 676"/>
        <xdr:cNvCxnSpPr/>
      </xdr:nvCxnSpPr>
      <xdr:spPr>
        <a:xfrm>
          <a:off x="17373600" y="1295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8" name="テキスト ボックス 677"/>
        <xdr:cNvSpPr txBox="1"/>
      </xdr:nvSpPr>
      <xdr:spPr>
        <a:xfrm>
          <a:off x="1693499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9" name="【消防施設】&#10;一人当たり面積グラフ枠"/>
        <xdr:cNvSpPr/>
      </xdr:nvSpPr>
      <xdr:spPr>
        <a:xfrm>
          <a:off x="17373600" y="1295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86</xdr:row>
      <xdr:rowOff>0</xdr:rowOff>
    </xdr:to>
    <xdr:cxnSp macro="">
      <xdr:nvCxnSpPr>
        <xdr:cNvPr id="680" name="直線コネクタ 679"/>
        <xdr:cNvCxnSpPr/>
      </xdr:nvCxnSpPr>
      <xdr:spPr>
        <a:xfrm flipV="1">
          <a:off x="21055964" y="133731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681" name="【消防施設】&#10;一人当たり面積最小値テキスト"/>
        <xdr:cNvSpPr txBox="1"/>
      </xdr:nvSpPr>
      <xdr:spPr>
        <a:xfrm>
          <a:off x="21094700"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682" name="直線コネクタ 681"/>
        <xdr:cNvCxnSpPr/>
      </xdr:nvCxnSpPr>
      <xdr:spPr>
        <a:xfrm>
          <a:off x="20977225" y="147447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683" name="【消防施設】&#10;一人当たり面積最大値テキスト"/>
        <xdr:cNvSpPr txBox="1"/>
      </xdr:nvSpPr>
      <xdr:spPr>
        <a:xfrm>
          <a:off x="210947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684" name="直線コネクタ 683"/>
        <xdr:cNvCxnSpPr/>
      </xdr:nvCxnSpPr>
      <xdr:spPr>
        <a:xfrm>
          <a:off x="20977225" y="133731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80027</xdr:rowOff>
    </xdr:from>
    <xdr:ext cx="469744" cy="259045"/>
    <xdr:sp macro="" textlink="">
      <xdr:nvSpPr>
        <xdr:cNvPr id="685" name="【消防施設】&#10;一人当たり面積平均値テキスト"/>
        <xdr:cNvSpPr txBox="1"/>
      </xdr:nvSpPr>
      <xdr:spPr>
        <a:xfrm>
          <a:off x="21094700" y="1413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686" name="フローチャート: 判断 685"/>
        <xdr:cNvSpPr/>
      </xdr:nvSpPr>
      <xdr:spPr>
        <a:xfrm>
          <a:off x="210058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139700</xdr:rowOff>
    </xdr:from>
    <xdr:to>
      <xdr:col>112</xdr:col>
      <xdr:colOff>38100</xdr:colOff>
      <xdr:row>83</xdr:row>
      <xdr:rowOff>69850</xdr:rowOff>
    </xdr:to>
    <xdr:sp macro="" textlink="">
      <xdr:nvSpPr>
        <xdr:cNvPr id="687" name="フローチャート: 判断 686"/>
        <xdr:cNvSpPr/>
      </xdr:nvSpPr>
      <xdr:spPr>
        <a:xfrm>
          <a:off x="20215225" y="1419860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82550</xdr:rowOff>
    </xdr:from>
    <xdr:to>
      <xdr:col>107</xdr:col>
      <xdr:colOff>101600</xdr:colOff>
      <xdr:row>84</xdr:row>
      <xdr:rowOff>12700</xdr:rowOff>
    </xdr:to>
    <xdr:sp macro="" textlink="">
      <xdr:nvSpPr>
        <xdr:cNvPr id="688" name="フローチャート: 判断 687"/>
        <xdr:cNvSpPr/>
      </xdr:nvSpPr>
      <xdr:spPr>
        <a:xfrm>
          <a:off x="19364325"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69850</xdr:rowOff>
    </xdr:from>
    <xdr:to>
      <xdr:col>102</xdr:col>
      <xdr:colOff>165100</xdr:colOff>
      <xdr:row>84</xdr:row>
      <xdr:rowOff>0</xdr:rowOff>
    </xdr:to>
    <xdr:sp macro="" textlink="">
      <xdr:nvSpPr>
        <xdr:cNvPr id="689" name="フローチャート: 判断 688"/>
        <xdr:cNvSpPr/>
      </xdr:nvSpPr>
      <xdr:spPr>
        <a:xfrm>
          <a:off x="18522950" y="1430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69850</xdr:rowOff>
    </xdr:from>
    <xdr:to>
      <xdr:col>98</xdr:col>
      <xdr:colOff>38100</xdr:colOff>
      <xdr:row>84</xdr:row>
      <xdr:rowOff>0</xdr:rowOff>
    </xdr:to>
    <xdr:sp macro="" textlink="">
      <xdr:nvSpPr>
        <xdr:cNvPr id="690" name="フローチャート: 判断 689"/>
        <xdr:cNvSpPr/>
      </xdr:nvSpPr>
      <xdr:spPr>
        <a:xfrm>
          <a:off x="17681575" y="1430020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91" name="テキスト ボックス 690"/>
        <xdr:cNvSpPr txBox="1"/>
      </xdr:nvSpPr>
      <xdr:spPr>
        <a:xfrm>
          <a:off x="20875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92" name="テキスト ボックス 691"/>
        <xdr:cNvSpPr txBox="1"/>
      </xdr:nvSpPr>
      <xdr:spPr>
        <a:xfrm>
          <a:off x="2008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93" name="テキスト ボックス 692"/>
        <xdr:cNvSpPr txBox="1"/>
      </xdr:nvSpPr>
      <xdr:spPr>
        <a:xfrm>
          <a:off x="192341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94" name="テキスト ボックス 693"/>
        <xdr:cNvSpPr txBox="1"/>
      </xdr:nvSpPr>
      <xdr:spPr>
        <a:xfrm>
          <a:off x="18392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95" name="テキスト ボックス 694"/>
        <xdr:cNvSpPr txBox="1"/>
      </xdr:nvSpPr>
      <xdr:spPr>
        <a:xfrm>
          <a:off x="17551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158750</xdr:rowOff>
    </xdr:from>
    <xdr:to>
      <xdr:col>116</xdr:col>
      <xdr:colOff>114300</xdr:colOff>
      <xdr:row>82</xdr:row>
      <xdr:rowOff>88900</xdr:rowOff>
    </xdr:to>
    <xdr:sp macro="" textlink="">
      <xdr:nvSpPr>
        <xdr:cNvPr id="696" name="楕円 695"/>
        <xdr:cNvSpPr/>
      </xdr:nvSpPr>
      <xdr:spPr>
        <a:xfrm>
          <a:off x="210058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10177</xdr:rowOff>
    </xdr:from>
    <xdr:ext cx="469744" cy="259045"/>
    <xdr:sp macro="" textlink="">
      <xdr:nvSpPr>
        <xdr:cNvPr id="697" name="【消防施設】&#10;一人当たり面積該当値テキスト"/>
        <xdr:cNvSpPr txBox="1"/>
      </xdr:nvSpPr>
      <xdr:spPr>
        <a:xfrm>
          <a:off x="21094700"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0</xdr:rowOff>
    </xdr:from>
    <xdr:to>
      <xdr:col>112</xdr:col>
      <xdr:colOff>38100</xdr:colOff>
      <xdr:row>82</xdr:row>
      <xdr:rowOff>101600</xdr:rowOff>
    </xdr:to>
    <xdr:sp macro="" textlink="">
      <xdr:nvSpPr>
        <xdr:cNvPr id="698" name="楕円 697"/>
        <xdr:cNvSpPr/>
      </xdr:nvSpPr>
      <xdr:spPr>
        <a:xfrm>
          <a:off x="20215225" y="1405890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38100</xdr:rowOff>
    </xdr:from>
    <xdr:to>
      <xdr:col>116</xdr:col>
      <xdr:colOff>63500</xdr:colOff>
      <xdr:row>82</xdr:row>
      <xdr:rowOff>50800</xdr:rowOff>
    </xdr:to>
    <xdr:cxnSp macro="">
      <xdr:nvCxnSpPr>
        <xdr:cNvPr id="699" name="直線コネクタ 698"/>
        <xdr:cNvCxnSpPr/>
      </xdr:nvCxnSpPr>
      <xdr:spPr>
        <a:xfrm flipV="1">
          <a:off x="20266025" y="14097000"/>
          <a:ext cx="790575"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60977</xdr:rowOff>
    </xdr:from>
    <xdr:ext cx="469744" cy="259045"/>
    <xdr:sp macro="" textlink="">
      <xdr:nvSpPr>
        <xdr:cNvPr id="700" name="n_1aveValue【消防施設】&#10;一人当たり面積"/>
        <xdr:cNvSpPr txBox="1"/>
      </xdr:nvSpPr>
      <xdr:spPr>
        <a:xfrm>
          <a:off x="20027977" y="1429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29227</xdr:rowOff>
    </xdr:from>
    <xdr:ext cx="469744" cy="259045"/>
    <xdr:sp macro="" textlink="">
      <xdr:nvSpPr>
        <xdr:cNvPr id="701" name="n_2aveValue【消防施設】&#10;一人当たり面積"/>
        <xdr:cNvSpPr txBox="1"/>
      </xdr:nvSpPr>
      <xdr:spPr>
        <a:xfrm>
          <a:off x="19189777"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16527</xdr:rowOff>
    </xdr:from>
    <xdr:ext cx="469744" cy="259045"/>
    <xdr:sp macro="" textlink="">
      <xdr:nvSpPr>
        <xdr:cNvPr id="702" name="n_3aveValue【消防施設】&#10;一人当たり面積"/>
        <xdr:cNvSpPr txBox="1"/>
      </xdr:nvSpPr>
      <xdr:spPr>
        <a:xfrm>
          <a:off x="18348402" y="1407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16527</xdr:rowOff>
    </xdr:from>
    <xdr:ext cx="469744" cy="259045"/>
    <xdr:sp macro="" textlink="">
      <xdr:nvSpPr>
        <xdr:cNvPr id="703" name="n_4aveValue【消防施設】&#10;一人当たり面積"/>
        <xdr:cNvSpPr txBox="1"/>
      </xdr:nvSpPr>
      <xdr:spPr>
        <a:xfrm>
          <a:off x="17507027" y="1407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118127</xdr:rowOff>
    </xdr:from>
    <xdr:ext cx="469744" cy="259045"/>
    <xdr:sp macro="" textlink="">
      <xdr:nvSpPr>
        <xdr:cNvPr id="704" name="n_1mainValue【消防施設】&#10;一人当たり面積"/>
        <xdr:cNvSpPr txBox="1"/>
      </xdr:nvSpPr>
      <xdr:spPr>
        <a:xfrm>
          <a:off x="20027977" y="1383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5" name="正方形/長方形 704"/>
        <xdr:cNvSpPr/>
      </xdr:nvSpPr>
      <xdr:spPr>
        <a:xfrm>
          <a:off x="11826875" y="1562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6" name="正方形/長方形 705"/>
        <xdr:cNvSpPr/>
      </xdr:nvSpPr>
      <xdr:spPr>
        <a:xfrm>
          <a:off x="1194435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7" name="正方形/長方形 706"/>
        <xdr:cNvSpPr/>
      </xdr:nvSpPr>
      <xdr:spPr>
        <a:xfrm>
          <a:off x="1194435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8" name="正方形/長方形 707"/>
        <xdr:cNvSpPr/>
      </xdr:nvSpPr>
      <xdr:spPr>
        <a:xfrm>
          <a:off x="12912725"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9" name="正方形/長方形 708"/>
        <xdr:cNvSpPr/>
      </xdr:nvSpPr>
      <xdr:spPr>
        <a:xfrm>
          <a:off x="12912725"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10" name="正方形/長方形 709"/>
        <xdr:cNvSpPr/>
      </xdr:nvSpPr>
      <xdr:spPr>
        <a:xfrm>
          <a:off x="13998575"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11" name="正方形/長方形 710"/>
        <xdr:cNvSpPr/>
      </xdr:nvSpPr>
      <xdr:spPr>
        <a:xfrm>
          <a:off x="13998575"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2" name="正方形/長方形 711"/>
        <xdr:cNvSpPr/>
      </xdr:nvSpPr>
      <xdr:spPr>
        <a:xfrm>
          <a:off x="11826875" y="1676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3" name="テキスト ボックス 712"/>
        <xdr:cNvSpPr txBox="1"/>
      </xdr:nvSpPr>
      <xdr:spPr>
        <a:xfrm>
          <a:off x="1178877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4" name="直線コネクタ 713"/>
        <xdr:cNvCxnSpPr/>
      </xdr:nvCxnSpPr>
      <xdr:spPr>
        <a:xfrm>
          <a:off x="11826875" y="1905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5" name="テキスト ボックス 714"/>
        <xdr:cNvSpPr txBox="1"/>
      </xdr:nvSpPr>
      <xdr:spPr>
        <a:xfrm>
          <a:off x="1138827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16" name="直線コネクタ 715"/>
        <xdr:cNvCxnSpPr/>
      </xdr:nvCxnSpPr>
      <xdr:spPr>
        <a:xfrm>
          <a:off x="11826875" y="18723429"/>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17" name="テキスト ボックス 716"/>
        <xdr:cNvSpPr txBox="1"/>
      </xdr:nvSpPr>
      <xdr:spPr>
        <a:xfrm>
          <a:off x="1138827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18" name="直線コネクタ 717"/>
        <xdr:cNvCxnSpPr/>
      </xdr:nvCxnSpPr>
      <xdr:spPr>
        <a:xfrm>
          <a:off x="11826875" y="18396857"/>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19" name="テキスト ボックス 718"/>
        <xdr:cNvSpPr txBox="1"/>
      </xdr:nvSpPr>
      <xdr:spPr>
        <a:xfrm>
          <a:off x="11442866"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20" name="直線コネクタ 719"/>
        <xdr:cNvCxnSpPr/>
      </xdr:nvCxnSpPr>
      <xdr:spPr>
        <a:xfrm>
          <a:off x="11826875" y="18070286"/>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21" name="テキスト ボックス 720"/>
        <xdr:cNvSpPr txBox="1"/>
      </xdr:nvSpPr>
      <xdr:spPr>
        <a:xfrm>
          <a:off x="11442866"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22" name="直線コネクタ 721"/>
        <xdr:cNvCxnSpPr/>
      </xdr:nvCxnSpPr>
      <xdr:spPr>
        <a:xfrm>
          <a:off x="11826875" y="17743714"/>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23" name="テキスト ボックス 722"/>
        <xdr:cNvSpPr txBox="1"/>
      </xdr:nvSpPr>
      <xdr:spPr>
        <a:xfrm>
          <a:off x="11442866"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24" name="直線コネクタ 723"/>
        <xdr:cNvCxnSpPr/>
      </xdr:nvCxnSpPr>
      <xdr:spPr>
        <a:xfrm>
          <a:off x="11826875" y="17417143"/>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25" name="テキスト ボックス 724"/>
        <xdr:cNvSpPr txBox="1"/>
      </xdr:nvSpPr>
      <xdr:spPr>
        <a:xfrm>
          <a:off x="11442866"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26" name="直線コネクタ 725"/>
        <xdr:cNvCxnSpPr/>
      </xdr:nvCxnSpPr>
      <xdr:spPr>
        <a:xfrm>
          <a:off x="11826875" y="17090571"/>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27" name="テキスト ボックス 726"/>
        <xdr:cNvSpPr txBox="1"/>
      </xdr:nvSpPr>
      <xdr:spPr>
        <a:xfrm>
          <a:off x="11506986"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8" name="直線コネクタ 727"/>
        <xdr:cNvCxnSpPr/>
      </xdr:nvCxnSpPr>
      <xdr:spPr>
        <a:xfrm>
          <a:off x="11826875" y="1676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9" name="【庁舎】&#10;有形固定資産減価償却率グラフ枠"/>
        <xdr:cNvSpPr/>
      </xdr:nvSpPr>
      <xdr:spPr>
        <a:xfrm>
          <a:off x="11826875" y="1676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136616</xdr:rowOff>
    </xdr:from>
    <xdr:to>
      <xdr:col>85</xdr:col>
      <xdr:colOff>126364</xdr:colOff>
      <xdr:row>108</xdr:row>
      <xdr:rowOff>64770</xdr:rowOff>
    </xdr:to>
    <xdr:cxnSp macro="">
      <xdr:nvCxnSpPr>
        <xdr:cNvPr id="730" name="直線コネクタ 729"/>
        <xdr:cNvCxnSpPr/>
      </xdr:nvCxnSpPr>
      <xdr:spPr>
        <a:xfrm flipV="1">
          <a:off x="15509239" y="17281616"/>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68597</xdr:rowOff>
    </xdr:from>
    <xdr:ext cx="405111" cy="259045"/>
    <xdr:sp macro="" textlink="">
      <xdr:nvSpPr>
        <xdr:cNvPr id="731" name="【庁舎】&#10;有形固定資産減価償却率最小値テキスト"/>
        <xdr:cNvSpPr txBox="1"/>
      </xdr:nvSpPr>
      <xdr:spPr>
        <a:xfrm>
          <a:off x="15547975" y="1858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64770</xdr:rowOff>
    </xdr:from>
    <xdr:to>
      <xdr:col>86</xdr:col>
      <xdr:colOff>25400</xdr:colOff>
      <xdr:row>108</xdr:row>
      <xdr:rowOff>64770</xdr:rowOff>
    </xdr:to>
    <xdr:cxnSp macro="">
      <xdr:nvCxnSpPr>
        <xdr:cNvPr id="732" name="直線コネクタ 731"/>
        <xdr:cNvCxnSpPr/>
      </xdr:nvCxnSpPr>
      <xdr:spPr>
        <a:xfrm>
          <a:off x="15420975" y="1858137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83293</xdr:rowOff>
    </xdr:from>
    <xdr:ext cx="405111" cy="259045"/>
    <xdr:sp macro="" textlink="">
      <xdr:nvSpPr>
        <xdr:cNvPr id="733" name="【庁舎】&#10;有形固定資産減価償却率最大値テキスト"/>
        <xdr:cNvSpPr txBox="1"/>
      </xdr:nvSpPr>
      <xdr:spPr>
        <a:xfrm>
          <a:off x="15547975" y="1705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136616</xdr:rowOff>
    </xdr:from>
    <xdr:to>
      <xdr:col>86</xdr:col>
      <xdr:colOff>25400</xdr:colOff>
      <xdr:row>100</xdr:row>
      <xdr:rowOff>136616</xdr:rowOff>
    </xdr:to>
    <xdr:cxnSp macro="">
      <xdr:nvCxnSpPr>
        <xdr:cNvPr id="734" name="直線コネクタ 733"/>
        <xdr:cNvCxnSpPr/>
      </xdr:nvCxnSpPr>
      <xdr:spPr>
        <a:xfrm>
          <a:off x="15420975" y="17281616"/>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56078</xdr:rowOff>
    </xdr:from>
    <xdr:ext cx="405111" cy="259045"/>
    <xdr:sp macro="" textlink="">
      <xdr:nvSpPr>
        <xdr:cNvPr id="735" name="【庁舎】&#10;有形固定資産減価償却率平均値テキスト"/>
        <xdr:cNvSpPr txBox="1"/>
      </xdr:nvSpPr>
      <xdr:spPr>
        <a:xfrm>
          <a:off x="15547975" y="17886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77651</xdr:rowOff>
    </xdr:from>
    <xdr:to>
      <xdr:col>85</xdr:col>
      <xdr:colOff>177800</xdr:colOff>
      <xdr:row>105</xdr:row>
      <xdr:rowOff>7801</xdr:rowOff>
    </xdr:to>
    <xdr:sp macro="" textlink="">
      <xdr:nvSpPr>
        <xdr:cNvPr id="736" name="フローチャート: 判断 735"/>
        <xdr:cNvSpPr/>
      </xdr:nvSpPr>
      <xdr:spPr>
        <a:xfrm>
          <a:off x="15459075"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98879</xdr:rowOff>
    </xdr:from>
    <xdr:to>
      <xdr:col>81</xdr:col>
      <xdr:colOff>101600</xdr:colOff>
      <xdr:row>105</xdr:row>
      <xdr:rowOff>29029</xdr:rowOff>
    </xdr:to>
    <xdr:sp macro="" textlink="">
      <xdr:nvSpPr>
        <xdr:cNvPr id="737" name="フローチャート: 判断 736"/>
        <xdr:cNvSpPr/>
      </xdr:nvSpPr>
      <xdr:spPr>
        <a:xfrm>
          <a:off x="14658975"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95613</xdr:rowOff>
    </xdr:from>
    <xdr:to>
      <xdr:col>76</xdr:col>
      <xdr:colOff>165100</xdr:colOff>
      <xdr:row>104</xdr:row>
      <xdr:rowOff>25763</xdr:rowOff>
    </xdr:to>
    <xdr:sp macro="" textlink="">
      <xdr:nvSpPr>
        <xdr:cNvPr id="738" name="フローチャート: 判断 737"/>
        <xdr:cNvSpPr/>
      </xdr:nvSpPr>
      <xdr:spPr>
        <a:xfrm>
          <a:off x="13817600" y="1775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54792</xdr:rowOff>
    </xdr:from>
    <xdr:to>
      <xdr:col>72</xdr:col>
      <xdr:colOff>38100</xdr:colOff>
      <xdr:row>104</xdr:row>
      <xdr:rowOff>156392</xdr:rowOff>
    </xdr:to>
    <xdr:sp macro="" textlink="">
      <xdr:nvSpPr>
        <xdr:cNvPr id="739" name="フローチャート: 判断 738"/>
        <xdr:cNvSpPr/>
      </xdr:nvSpPr>
      <xdr:spPr>
        <a:xfrm>
          <a:off x="12976225" y="17885592"/>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69487</xdr:rowOff>
    </xdr:from>
    <xdr:to>
      <xdr:col>67</xdr:col>
      <xdr:colOff>101600</xdr:colOff>
      <xdr:row>105</xdr:row>
      <xdr:rowOff>171087</xdr:rowOff>
    </xdr:to>
    <xdr:sp macro="" textlink="">
      <xdr:nvSpPr>
        <xdr:cNvPr id="740" name="フローチャート: 判断 739"/>
        <xdr:cNvSpPr/>
      </xdr:nvSpPr>
      <xdr:spPr>
        <a:xfrm>
          <a:off x="12125325"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41" name="テキスト ボックス 740"/>
        <xdr:cNvSpPr txBox="1"/>
      </xdr:nvSpPr>
      <xdr:spPr>
        <a:xfrm>
          <a:off x="153289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42" name="テキスト ボックス 741"/>
        <xdr:cNvSpPr txBox="1"/>
      </xdr:nvSpPr>
      <xdr:spPr>
        <a:xfrm>
          <a:off x="145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43" name="テキスト ボックス 742"/>
        <xdr:cNvSpPr txBox="1"/>
      </xdr:nvSpPr>
      <xdr:spPr>
        <a:xfrm>
          <a:off x="136874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4" name="テキスト ボックス 743"/>
        <xdr:cNvSpPr txBox="1"/>
      </xdr:nvSpPr>
      <xdr:spPr>
        <a:xfrm>
          <a:off x="128460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5" name="テキスト ボックス 744"/>
        <xdr:cNvSpPr txBox="1"/>
      </xdr:nvSpPr>
      <xdr:spPr>
        <a:xfrm>
          <a:off x="119951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5806</xdr:rowOff>
    </xdr:from>
    <xdr:to>
      <xdr:col>85</xdr:col>
      <xdr:colOff>177800</xdr:colOff>
      <xdr:row>102</xdr:row>
      <xdr:rowOff>107406</xdr:rowOff>
    </xdr:to>
    <xdr:sp macro="" textlink="">
      <xdr:nvSpPr>
        <xdr:cNvPr id="746" name="楕円 745"/>
        <xdr:cNvSpPr/>
      </xdr:nvSpPr>
      <xdr:spPr>
        <a:xfrm>
          <a:off x="15459075" y="1749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28683</xdr:rowOff>
    </xdr:from>
    <xdr:ext cx="405111" cy="259045"/>
    <xdr:sp macro="" textlink="">
      <xdr:nvSpPr>
        <xdr:cNvPr id="747" name="【庁舎】&#10;有形固定資産減価償却率該当値テキスト"/>
        <xdr:cNvSpPr txBox="1"/>
      </xdr:nvSpPr>
      <xdr:spPr>
        <a:xfrm>
          <a:off x="15547975" y="1734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144599</xdr:rowOff>
    </xdr:from>
    <xdr:to>
      <xdr:col>81</xdr:col>
      <xdr:colOff>101600</xdr:colOff>
      <xdr:row>102</xdr:row>
      <xdr:rowOff>74749</xdr:rowOff>
    </xdr:to>
    <xdr:sp macro="" textlink="">
      <xdr:nvSpPr>
        <xdr:cNvPr id="748" name="楕円 747"/>
        <xdr:cNvSpPr/>
      </xdr:nvSpPr>
      <xdr:spPr>
        <a:xfrm>
          <a:off x="14658975" y="1746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23949</xdr:rowOff>
    </xdr:from>
    <xdr:to>
      <xdr:col>85</xdr:col>
      <xdr:colOff>127000</xdr:colOff>
      <xdr:row>102</xdr:row>
      <xdr:rowOff>56606</xdr:rowOff>
    </xdr:to>
    <xdr:cxnSp macro="">
      <xdr:nvCxnSpPr>
        <xdr:cNvPr id="749" name="直線コネクタ 748"/>
        <xdr:cNvCxnSpPr/>
      </xdr:nvCxnSpPr>
      <xdr:spPr>
        <a:xfrm>
          <a:off x="14709775" y="17511849"/>
          <a:ext cx="8001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20156</xdr:rowOff>
    </xdr:from>
    <xdr:ext cx="405111" cy="259045"/>
    <xdr:sp macro="" textlink="">
      <xdr:nvSpPr>
        <xdr:cNvPr id="750" name="n_1aveValue【庁舎】&#10;有形固定資産減価償却率"/>
        <xdr:cNvSpPr txBox="1"/>
      </xdr:nvSpPr>
      <xdr:spPr>
        <a:xfrm>
          <a:off x="14504044" y="1802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42290</xdr:rowOff>
    </xdr:from>
    <xdr:ext cx="405111" cy="259045"/>
    <xdr:sp macro="" textlink="">
      <xdr:nvSpPr>
        <xdr:cNvPr id="751" name="n_2aveValue【庁舎】&#10;有形固定資産減価償却率"/>
        <xdr:cNvSpPr txBox="1"/>
      </xdr:nvSpPr>
      <xdr:spPr>
        <a:xfrm>
          <a:off x="13675369" y="1753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1469</xdr:rowOff>
    </xdr:from>
    <xdr:ext cx="405111" cy="259045"/>
    <xdr:sp macro="" textlink="">
      <xdr:nvSpPr>
        <xdr:cNvPr id="752" name="n_3aveValue【庁舎】&#10;有形固定資産減価償却率"/>
        <xdr:cNvSpPr txBox="1"/>
      </xdr:nvSpPr>
      <xdr:spPr>
        <a:xfrm>
          <a:off x="12833994" y="17660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16164</xdr:rowOff>
    </xdr:from>
    <xdr:ext cx="405111" cy="259045"/>
    <xdr:sp macro="" textlink="">
      <xdr:nvSpPr>
        <xdr:cNvPr id="753" name="n_4aveValue【庁舎】&#10;有形固定資産減価償却率"/>
        <xdr:cNvSpPr txBox="1"/>
      </xdr:nvSpPr>
      <xdr:spPr>
        <a:xfrm>
          <a:off x="11983094" y="1784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91276</xdr:rowOff>
    </xdr:from>
    <xdr:ext cx="405111" cy="259045"/>
    <xdr:sp macro="" textlink="">
      <xdr:nvSpPr>
        <xdr:cNvPr id="754" name="n_1mainValue【庁舎】&#10;有形固定資産減価償却率"/>
        <xdr:cNvSpPr txBox="1"/>
      </xdr:nvSpPr>
      <xdr:spPr>
        <a:xfrm>
          <a:off x="14504044" y="17236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5" name="正方形/長方形 754"/>
        <xdr:cNvSpPr/>
      </xdr:nvSpPr>
      <xdr:spPr>
        <a:xfrm>
          <a:off x="17373600" y="1562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6" name="正方形/長方形 755"/>
        <xdr:cNvSpPr/>
      </xdr:nvSpPr>
      <xdr:spPr>
        <a:xfrm>
          <a:off x="175006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7" name="正方形/長方形 756"/>
        <xdr:cNvSpPr/>
      </xdr:nvSpPr>
      <xdr:spPr>
        <a:xfrm>
          <a:off x="175006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8" name="正方形/長方形 757"/>
        <xdr:cNvSpPr/>
      </xdr:nvSpPr>
      <xdr:spPr>
        <a:xfrm>
          <a:off x="1845945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9" name="正方形/長方形 758"/>
        <xdr:cNvSpPr/>
      </xdr:nvSpPr>
      <xdr:spPr>
        <a:xfrm>
          <a:off x="1845945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0" name="正方形/長方形 759"/>
        <xdr:cNvSpPr/>
      </xdr:nvSpPr>
      <xdr:spPr>
        <a:xfrm>
          <a:off x="195453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1" name="正方形/長方形 760"/>
        <xdr:cNvSpPr/>
      </xdr:nvSpPr>
      <xdr:spPr>
        <a:xfrm>
          <a:off x="195453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2" name="正方形/長方形 761"/>
        <xdr:cNvSpPr/>
      </xdr:nvSpPr>
      <xdr:spPr>
        <a:xfrm>
          <a:off x="17373600" y="1676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3" name="テキスト ボックス 762"/>
        <xdr:cNvSpPr txBox="1"/>
      </xdr:nvSpPr>
      <xdr:spPr>
        <a:xfrm>
          <a:off x="1734502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4" name="直線コネクタ 763"/>
        <xdr:cNvCxnSpPr/>
      </xdr:nvCxnSpPr>
      <xdr:spPr>
        <a:xfrm>
          <a:off x="17373600" y="1905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65" name="直線コネクタ 764"/>
        <xdr:cNvCxnSpPr/>
      </xdr:nvCxnSpPr>
      <xdr:spPr>
        <a:xfrm>
          <a:off x="17373600" y="185928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66" name="テキスト ボックス 765"/>
        <xdr:cNvSpPr txBox="1"/>
      </xdr:nvSpPr>
      <xdr:spPr>
        <a:xfrm>
          <a:off x="16934996"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67" name="直線コネクタ 766"/>
        <xdr:cNvCxnSpPr/>
      </xdr:nvCxnSpPr>
      <xdr:spPr>
        <a:xfrm>
          <a:off x="17373600" y="181356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68" name="テキスト ボックス 767"/>
        <xdr:cNvSpPr txBox="1"/>
      </xdr:nvSpPr>
      <xdr:spPr>
        <a:xfrm>
          <a:off x="16934996"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69" name="直線コネクタ 768"/>
        <xdr:cNvCxnSpPr/>
      </xdr:nvCxnSpPr>
      <xdr:spPr>
        <a:xfrm>
          <a:off x="17373600" y="176784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70" name="テキスト ボックス 769"/>
        <xdr:cNvSpPr txBox="1"/>
      </xdr:nvSpPr>
      <xdr:spPr>
        <a:xfrm>
          <a:off x="16934996"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71" name="直線コネクタ 770"/>
        <xdr:cNvCxnSpPr/>
      </xdr:nvCxnSpPr>
      <xdr:spPr>
        <a:xfrm>
          <a:off x="17373600" y="172212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72" name="テキスト ボックス 771"/>
        <xdr:cNvSpPr txBox="1"/>
      </xdr:nvSpPr>
      <xdr:spPr>
        <a:xfrm>
          <a:off x="16934996"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3" name="直線コネクタ 772"/>
        <xdr:cNvCxnSpPr/>
      </xdr:nvCxnSpPr>
      <xdr:spPr>
        <a:xfrm>
          <a:off x="17373600" y="1676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4" name="テキスト ボックス 773"/>
        <xdr:cNvSpPr txBox="1"/>
      </xdr:nvSpPr>
      <xdr:spPr>
        <a:xfrm>
          <a:off x="1693499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5" name="【庁舎】&#10;一人当たり面積グラフ枠"/>
        <xdr:cNvSpPr/>
      </xdr:nvSpPr>
      <xdr:spPr>
        <a:xfrm>
          <a:off x="17373600" y="1676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115063</xdr:rowOff>
    </xdr:from>
    <xdr:to>
      <xdr:col>116</xdr:col>
      <xdr:colOff>62864</xdr:colOff>
      <xdr:row>107</xdr:row>
      <xdr:rowOff>19050</xdr:rowOff>
    </xdr:to>
    <xdr:cxnSp macro="">
      <xdr:nvCxnSpPr>
        <xdr:cNvPr id="776" name="直線コネクタ 775"/>
        <xdr:cNvCxnSpPr/>
      </xdr:nvCxnSpPr>
      <xdr:spPr>
        <a:xfrm flipV="1">
          <a:off x="21055964" y="17088613"/>
          <a:ext cx="0" cy="1275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22877</xdr:rowOff>
    </xdr:from>
    <xdr:ext cx="469744" cy="259045"/>
    <xdr:sp macro="" textlink="">
      <xdr:nvSpPr>
        <xdr:cNvPr id="777" name="【庁舎】&#10;一人当たり面積最小値テキスト"/>
        <xdr:cNvSpPr txBox="1"/>
      </xdr:nvSpPr>
      <xdr:spPr>
        <a:xfrm>
          <a:off x="21094700"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19050</xdr:rowOff>
    </xdr:from>
    <xdr:to>
      <xdr:col>116</xdr:col>
      <xdr:colOff>152400</xdr:colOff>
      <xdr:row>107</xdr:row>
      <xdr:rowOff>19050</xdr:rowOff>
    </xdr:to>
    <xdr:cxnSp macro="">
      <xdr:nvCxnSpPr>
        <xdr:cNvPr id="778" name="直線コネクタ 777"/>
        <xdr:cNvCxnSpPr/>
      </xdr:nvCxnSpPr>
      <xdr:spPr>
        <a:xfrm>
          <a:off x="20977225" y="183642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61740</xdr:rowOff>
    </xdr:from>
    <xdr:ext cx="469744" cy="259045"/>
    <xdr:sp macro="" textlink="">
      <xdr:nvSpPr>
        <xdr:cNvPr id="779" name="【庁舎】&#10;一人当たり面積最大値テキスト"/>
        <xdr:cNvSpPr txBox="1"/>
      </xdr:nvSpPr>
      <xdr:spPr>
        <a:xfrm>
          <a:off x="21094700" y="1686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115063</xdr:rowOff>
    </xdr:from>
    <xdr:to>
      <xdr:col>116</xdr:col>
      <xdr:colOff>152400</xdr:colOff>
      <xdr:row>99</xdr:row>
      <xdr:rowOff>115063</xdr:rowOff>
    </xdr:to>
    <xdr:cxnSp macro="">
      <xdr:nvCxnSpPr>
        <xdr:cNvPr id="780" name="直線コネクタ 779"/>
        <xdr:cNvCxnSpPr/>
      </xdr:nvCxnSpPr>
      <xdr:spPr>
        <a:xfrm>
          <a:off x="20977225" y="17088613"/>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35831</xdr:rowOff>
    </xdr:from>
    <xdr:ext cx="469744" cy="259045"/>
    <xdr:sp macro="" textlink="">
      <xdr:nvSpPr>
        <xdr:cNvPr id="781" name="【庁舎】&#10;一人当たり面積平均値テキスト"/>
        <xdr:cNvSpPr txBox="1"/>
      </xdr:nvSpPr>
      <xdr:spPr>
        <a:xfrm>
          <a:off x="21094700" y="178666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57404</xdr:rowOff>
    </xdr:from>
    <xdr:to>
      <xdr:col>116</xdr:col>
      <xdr:colOff>114300</xdr:colOff>
      <xdr:row>104</xdr:row>
      <xdr:rowOff>159004</xdr:rowOff>
    </xdr:to>
    <xdr:sp macro="" textlink="">
      <xdr:nvSpPr>
        <xdr:cNvPr id="782" name="フローチャート: 判断 781"/>
        <xdr:cNvSpPr/>
      </xdr:nvSpPr>
      <xdr:spPr>
        <a:xfrm>
          <a:off x="21005800" y="1788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75692</xdr:rowOff>
    </xdr:from>
    <xdr:to>
      <xdr:col>112</xdr:col>
      <xdr:colOff>38100</xdr:colOff>
      <xdr:row>105</xdr:row>
      <xdr:rowOff>5842</xdr:rowOff>
    </xdr:to>
    <xdr:sp macro="" textlink="">
      <xdr:nvSpPr>
        <xdr:cNvPr id="783" name="フローチャート: 判断 782"/>
        <xdr:cNvSpPr/>
      </xdr:nvSpPr>
      <xdr:spPr>
        <a:xfrm>
          <a:off x="20215225" y="17906492"/>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80263</xdr:rowOff>
    </xdr:from>
    <xdr:to>
      <xdr:col>107</xdr:col>
      <xdr:colOff>101600</xdr:colOff>
      <xdr:row>105</xdr:row>
      <xdr:rowOff>10413</xdr:rowOff>
    </xdr:to>
    <xdr:sp macro="" textlink="">
      <xdr:nvSpPr>
        <xdr:cNvPr id="784" name="フローチャート: 判断 783"/>
        <xdr:cNvSpPr/>
      </xdr:nvSpPr>
      <xdr:spPr>
        <a:xfrm>
          <a:off x="19364325" y="17911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84837</xdr:rowOff>
    </xdr:from>
    <xdr:to>
      <xdr:col>102</xdr:col>
      <xdr:colOff>165100</xdr:colOff>
      <xdr:row>105</xdr:row>
      <xdr:rowOff>14987</xdr:rowOff>
    </xdr:to>
    <xdr:sp macro="" textlink="">
      <xdr:nvSpPr>
        <xdr:cNvPr id="785" name="フローチャート: 判断 784"/>
        <xdr:cNvSpPr/>
      </xdr:nvSpPr>
      <xdr:spPr>
        <a:xfrm>
          <a:off x="18522950" y="1791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27687</xdr:rowOff>
    </xdr:from>
    <xdr:to>
      <xdr:col>98</xdr:col>
      <xdr:colOff>38100</xdr:colOff>
      <xdr:row>105</xdr:row>
      <xdr:rowOff>129287</xdr:rowOff>
    </xdr:to>
    <xdr:sp macro="" textlink="">
      <xdr:nvSpPr>
        <xdr:cNvPr id="786" name="フローチャート: 判断 785"/>
        <xdr:cNvSpPr/>
      </xdr:nvSpPr>
      <xdr:spPr>
        <a:xfrm>
          <a:off x="17681575" y="18029937"/>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7" name="テキスト ボックス 786"/>
        <xdr:cNvSpPr txBox="1"/>
      </xdr:nvSpPr>
      <xdr:spPr>
        <a:xfrm>
          <a:off x="20875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8" name="テキスト ボックス 787"/>
        <xdr:cNvSpPr txBox="1"/>
      </xdr:nvSpPr>
      <xdr:spPr>
        <a:xfrm>
          <a:off x="200850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89" name="テキスト ボックス 788"/>
        <xdr:cNvSpPr txBox="1"/>
      </xdr:nvSpPr>
      <xdr:spPr>
        <a:xfrm>
          <a:off x="192341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0" name="テキスト ボックス 789"/>
        <xdr:cNvSpPr txBox="1"/>
      </xdr:nvSpPr>
      <xdr:spPr>
        <a:xfrm>
          <a:off x="183927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1" name="テキスト ボックス 790"/>
        <xdr:cNvSpPr txBox="1"/>
      </xdr:nvSpPr>
      <xdr:spPr>
        <a:xfrm>
          <a:off x="175514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25400</xdr:rowOff>
    </xdr:from>
    <xdr:to>
      <xdr:col>116</xdr:col>
      <xdr:colOff>114300</xdr:colOff>
      <xdr:row>104</xdr:row>
      <xdr:rowOff>127000</xdr:rowOff>
    </xdr:to>
    <xdr:sp macro="" textlink="">
      <xdr:nvSpPr>
        <xdr:cNvPr id="792" name="楕円 791"/>
        <xdr:cNvSpPr/>
      </xdr:nvSpPr>
      <xdr:spPr>
        <a:xfrm>
          <a:off x="210058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48277</xdr:rowOff>
    </xdr:from>
    <xdr:ext cx="469744" cy="259045"/>
    <xdr:sp macro="" textlink="">
      <xdr:nvSpPr>
        <xdr:cNvPr id="793" name="【庁舎】&#10;一人当たり面積該当値テキスト"/>
        <xdr:cNvSpPr txBox="1"/>
      </xdr:nvSpPr>
      <xdr:spPr>
        <a:xfrm>
          <a:off x="21094700" y="1770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29972</xdr:rowOff>
    </xdr:from>
    <xdr:to>
      <xdr:col>112</xdr:col>
      <xdr:colOff>38100</xdr:colOff>
      <xdr:row>104</xdr:row>
      <xdr:rowOff>131572</xdr:rowOff>
    </xdr:to>
    <xdr:sp macro="" textlink="">
      <xdr:nvSpPr>
        <xdr:cNvPr id="794" name="楕円 793"/>
        <xdr:cNvSpPr/>
      </xdr:nvSpPr>
      <xdr:spPr>
        <a:xfrm>
          <a:off x="20215225" y="17860772"/>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76200</xdr:rowOff>
    </xdr:from>
    <xdr:to>
      <xdr:col>116</xdr:col>
      <xdr:colOff>63500</xdr:colOff>
      <xdr:row>104</xdr:row>
      <xdr:rowOff>80772</xdr:rowOff>
    </xdr:to>
    <xdr:cxnSp macro="">
      <xdr:nvCxnSpPr>
        <xdr:cNvPr id="795" name="直線コネクタ 794"/>
        <xdr:cNvCxnSpPr/>
      </xdr:nvCxnSpPr>
      <xdr:spPr>
        <a:xfrm flipV="1">
          <a:off x="20266025" y="17907000"/>
          <a:ext cx="790575"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168419</xdr:rowOff>
    </xdr:from>
    <xdr:ext cx="469744" cy="259045"/>
    <xdr:sp macro="" textlink="">
      <xdr:nvSpPr>
        <xdr:cNvPr id="796" name="n_1aveValue【庁舎】&#10;一人当たり面積"/>
        <xdr:cNvSpPr txBox="1"/>
      </xdr:nvSpPr>
      <xdr:spPr>
        <a:xfrm>
          <a:off x="20027977" y="1799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26940</xdr:rowOff>
    </xdr:from>
    <xdr:ext cx="469744" cy="259045"/>
    <xdr:sp macro="" textlink="">
      <xdr:nvSpPr>
        <xdr:cNvPr id="797" name="n_2aveValue【庁舎】&#10;一人当たり面積"/>
        <xdr:cNvSpPr txBox="1"/>
      </xdr:nvSpPr>
      <xdr:spPr>
        <a:xfrm>
          <a:off x="19189777" y="17686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31514</xdr:rowOff>
    </xdr:from>
    <xdr:ext cx="469744" cy="259045"/>
    <xdr:sp macro="" textlink="">
      <xdr:nvSpPr>
        <xdr:cNvPr id="798" name="n_3aveValue【庁舎】&#10;一人当たり面積"/>
        <xdr:cNvSpPr txBox="1"/>
      </xdr:nvSpPr>
      <xdr:spPr>
        <a:xfrm>
          <a:off x="18348402" y="1769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145814</xdr:rowOff>
    </xdr:from>
    <xdr:ext cx="469744" cy="259045"/>
    <xdr:sp macro="" textlink="">
      <xdr:nvSpPr>
        <xdr:cNvPr id="799" name="n_4aveValue【庁舎】&#10;一人当たり面積"/>
        <xdr:cNvSpPr txBox="1"/>
      </xdr:nvSpPr>
      <xdr:spPr>
        <a:xfrm>
          <a:off x="17507027" y="17805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148099</xdr:rowOff>
    </xdr:from>
    <xdr:ext cx="469744" cy="259045"/>
    <xdr:sp macro="" textlink="">
      <xdr:nvSpPr>
        <xdr:cNvPr id="800" name="n_1mainValue【庁舎】&#10;一人当たり面積"/>
        <xdr:cNvSpPr txBox="1"/>
      </xdr:nvSpPr>
      <xdr:spPr>
        <a:xfrm>
          <a:off x="20027977" y="1763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01" name="正方形/長方形 800"/>
        <xdr:cNvSpPr/>
      </xdr:nvSpPr>
      <xdr:spPr>
        <a:xfrm>
          <a:off x="723900" y="19431000"/>
          <a:ext cx="21145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02" name="正方形/長方形 801"/>
        <xdr:cNvSpPr/>
      </xdr:nvSpPr>
      <xdr:spPr>
        <a:xfrm>
          <a:off x="723900" y="19494500"/>
          <a:ext cx="3657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03" name="テキスト ボックス 802"/>
        <xdr:cNvSpPr txBox="1"/>
      </xdr:nvSpPr>
      <xdr:spPr>
        <a:xfrm>
          <a:off x="800100" y="19748500"/>
          <a:ext cx="209804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有形固定資産減価償却率</a:t>
          </a:r>
          <a:r>
            <a:rPr kumimoji="1" lang="en-US" altLang="ja-JP" sz="1400">
              <a:latin typeface="ＭＳ Ｐゴシック" panose="020B0600070205080204" pitchFamily="50" charset="-128"/>
              <a:ea typeface="ＭＳ Ｐゴシック" panose="020B0600070205080204" pitchFamily="50" charset="-128"/>
            </a:rPr>
            <a:t>】</a:t>
          </a:r>
        </a:p>
        <a:p>
          <a:r>
            <a:rPr kumimoji="1" lang="ja-JP" altLang="en-US" sz="1400">
              <a:latin typeface="ＭＳ Ｐゴシック" panose="020B0600070205080204" pitchFamily="50" charset="-128"/>
              <a:ea typeface="ＭＳ Ｐゴシック" panose="020B0600070205080204" pitchFamily="50" charset="-128"/>
            </a:rPr>
            <a:t>こども発達支援センターの移転整備により、福祉施設は減少しているが、それ以外は増加または横ばいとなっており、老朽化が進んでいる状況と言える。</a:t>
          </a:r>
          <a:endParaRPr kumimoji="1" lang="en-US" altLang="ja-JP" sz="1400">
            <a:latin typeface="ＭＳ Ｐゴシック" panose="020B0600070205080204" pitchFamily="50" charset="-128"/>
            <a:ea typeface="ＭＳ Ｐゴシック" panose="020B0600070205080204" pitchFamily="50" charset="-128"/>
          </a:endParaRPr>
        </a:p>
        <a:p>
          <a:endParaRPr kumimoji="1" lang="en-US" altLang="ja-JP" sz="1400">
            <a:latin typeface="ＭＳ Ｐゴシック" panose="020B0600070205080204" pitchFamily="50" charset="-128"/>
            <a:ea typeface="ＭＳ Ｐゴシック" panose="020B0600070205080204" pitchFamily="50" charset="-128"/>
          </a:endParaRPr>
        </a:p>
        <a:p>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一人当たり面積</a:t>
          </a:r>
          <a:r>
            <a:rPr kumimoji="1" lang="en-US" altLang="ja-JP" sz="1400">
              <a:latin typeface="ＭＳ Ｐゴシック" panose="020B0600070205080204" pitchFamily="50" charset="-128"/>
              <a:ea typeface="ＭＳ Ｐゴシック" panose="020B0600070205080204" pitchFamily="50" charset="-128"/>
            </a:rPr>
            <a:t>】</a:t>
          </a:r>
        </a:p>
        <a:p>
          <a:r>
            <a:rPr kumimoji="1" lang="ja-JP" altLang="en-US" sz="1400">
              <a:latin typeface="ＭＳ Ｐゴシック" panose="020B0600070205080204" pitchFamily="50" charset="-128"/>
              <a:ea typeface="ＭＳ Ｐゴシック" panose="020B0600070205080204" pitchFamily="50" charset="-128"/>
            </a:rPr>
            <a:t>図書館、市民会館では類似団体平均を下回っており、施設として狭隘であるが、これらの施設については今後整備を予定しており、適正な施設規模となるよう留意しながら整備を進めていく。</a:t>
          </a:r>
          <a:endParaRPr kumimoji="1" lang="en-US" altLang="ja-JP"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福島県福島市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277,133
275,129
767.72
126,126,494
119,718,262
5,118,655
58,596,763
89,757,947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14.3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歳出においては、幼保無償化に伴う児童福祉費の増加、障がい福祉サービス利用者数の増に伴う社会福祉費の増加等が見られ、また、歳入における震災復興需要のピークアウトに起因する企業の業績悪化に伴う法人税割等の減少の影響も相まって、単年度の財政力指数は</a:t>
          </a:r>
          <a:r>
            <a:rPr kumimoji="1" lang="en-US" altLang="ja-JP" sz="1200">
              <a:latin typeface="ＭＳ Ｐゴシック" panose="020B0600070205080204" pitchFamily="50" charset="-128"/>
              <a:ea typeface="ＭＳ Ｐゴシック" panose="020B0600070205080204" pitchFamily="50" charset="-128"/>
            </a:rPr>
            <a:t>0.80</a:t>
          </a:r>
          <a:r>
            <a:rPr kumimoji="1" lang="ja-JP" altLang="en-US" sz="1200">
              <a:latin typeface="ＭＳ Ｐゴシック" panose="020B0600070205080204" pitchFamily="50" charset="-128"/>
              <a:ea typeface="ＭＳ Ｐゴシック" panose="020B0600070205080204" pitchFamily="50" charset="-128"/>
            </a:rPr>
            <a:t>から</a:t>
          </a:r>
          <a:r>
            <a:rPr kumimoji="1" lang="en-US" altLang="ja-JP" sz="1200">
              <a:latin typeface="ＭＳ Ｐゴシック" panose="020B0600070205080204" pitchFamily="50" charset="-128"/>
              <a:ea typeface="ＭＳ Ｐゴシック" panose="020B0600070205080204" pitchFamily="50" charset="-128"/>
            </a:rPr>
            <a:t>0.78</a:t>
          </a:r>
          <a:r>
            <a:rPr kumimoji="1" lang="ja-JP" altLang="en-US" sz="1200">
              <a:latin typeface="ＭＳ Ｐゴシック" panose="020B0600070205080204" pitchFamily="50" charset="-128"/>
              <a:ea typeface="ＭＳ Ｐゴシック" panose="020B0600070205080204" pitchFamily="50" charset="-128"/>
            </a:rPr>
            <a:t>に減少した。</a:t>
          </a:r>
        </a:p>
        <a:p>
          <a:r>
            <a:rPr kumimoji="1" lang="ja-JP" altLang="en-US" sz="1200">
              <a:latin typeface="ＭＳ Ｐゴシック" panose="020B0600070205080204" pitchFamily="50" charset="-128"/>
              <a:ea typeface="ＭＳ Ｐゴシック" panose="020B0600070205080204" pitchFamily="50" charset="-128"/>
            </a:rPr>
            <a:t>　３ヵ年平均の財政力指数は</a:t>
          </a:r>
          <a:r>
            <a:rPr kumimoji="1" lang="en-US" altLang="ja-JP" sz="1200">
              <a:latin typeface="ＭＳ Ｐゴシック" panose="020B0600070205080204" pitchFamily="50" charset="-128"/>
              <a:ea typeface="ＭＳ Ｐゴシック" panose="020B0600070205080204" pitchFamily="50" charset="-128"/>
            </a:rPr>
            <a:t>0.78</a:t>
          </a:r>
          <a:r>
            <a:rPr kumimoji="1" lang="ja-JP" altLang="en-US" sz="1200">
              <a:latin typeface="ＭＳ Ｐゴシック" panose="020B0600070205080204" pitchFamily="50" charset="-128"/>
              <a:ea typeface="ＭＳ Ｐゴシック" panose="020B0600070205080204" pitchFamily="50" charset="-128"/>
            </a:rPr>
            <a:t>のまま増減はないが、今後もより一層、事務事業の見直しや定員管理の適正化に努めるほか、中長期的な歳入の涵養につながる施策を展開するなど、持続可能な財政運営を目指す。</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48683</xdr:rowOff>
    </xdr:from>
    <xdr:to>
      <xdr:col>23</xdr:col>
      <xdr:colOff>133350</xdr:colOff>
      <xdr:row>44</xdr:row>
      <xdr:rowOff>17639</xdr:rowOff>
    </xdr:to>
    <xdr:cxnSp macro="">
      <xdr:nvCxnSpPr>
        <xdr:cNvPr id="64" name="直線コネクタ 63"/>
        <xdr:cNvCxnSpPr/>
      </xdr:nvCxnSpPr>
      <xdr:spPr>
        <a:xfrm flipV="1">
          <a:off x="4953000" y="6220883"/>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161166</xdr:rowOff>
    </xdr:from>
    <xdr:ext cx="762000" cy="259045"/>
    <xdr:sp macro="" textlink="">
      <xdr:nvSpPr>
        <xdr:cNvPr id="65" name="財政力最小値テキスト"/>
        <xdr:cNvSpPr txBox="1"/>
      </xdr:nvSpPr>
      <xdr:spPr>
        <a:xfrm>
          <a:off x="5041900" y="753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17639</xdr:rowOff>
    </xdr:from>
    <xdr:to>
      <xdr:col>24</xdr:col>
      <xdr:colOff>12700</xdr:colOff>
      <xdr:row>44</xdr:row>
      <xdr:rowOff>17639</xdr:rowOff>
    </xdr:to>
    <xdr:cxnSp macro="">
      <xdr:nvCxnSpPr>
        <xdr:cNvPr id="66" name="直線コネクタ 65"/>
        <xdr:cNvCxnSpPr/>
      </xdr:nvCxnSpPr>
      <xdr:spPr>
        <a:xfrm>
          <a:off x="4864100" y="756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135060</xdr:rowOff>
    </xdr:from>
    <xdr:ext cx="762000" cy="259045"/>
    <xdr:sp macro="" textlink="">
      <xdr:nvSpPr>
        <xdr:cNvPr id="67" name="財政力最大値テキスト"/>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48683</xdr:rowOff>
    </xdr:from>
    <xdr:to>
      <xdr:col>24</xdr:col>
      <xdr:colOff>12700</xdr:colOff>
      <xdr:row>36</xdr:row>
      <xdr:rowOff>48683</xdr:rowOff>
    </xdr:to>
    <xdr:cxnSp macro="">
      <xdr:nvCxnSpPr>
        <xdr:cNvPr id="68" name="直線コネクタ 67"/>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116417</xdr:rowOff>
    </xdr:from>
    <xdr:to>
      <xdr:col>23</xdr:col>
      <xdr:colOff>133350</xdr:colOff>
      <xdr:row>41</xdr:row>
      <xdr:rowOff>116417</xdr:rowOff>
    </xdr:to>
    <xdr:cxnSp macro="">
      <xdr:nvCxnSpPr>
        <xdr:cNvPr id="69" name="直線コネクタ 68"/>
        <xdr:cNvCxnSpPr/>
      </xdr:nvCxnSpPr>
      <xdr:spPr>
        <a:xfrm>
          <a:off x="4114800" y="71458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55332</xdr:rowOff>
    </xdr:from>
    <xdr:ext cx="762000" cy="259045"/>
    <xdr:sp macro="" textlink="">
      <xdr:nvSpPr>
        <xdr:cNvPr id="70" name="財政力平均値テキスト"/>
        <xdr:cNvSpPr txBox="1"/>
      </xdr:nvSpPr>
      <xdr:spPr>
        <a:xfrm>
          <a:off x="5041900" y="6913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38805</xdr:rowOff>
    </xdr:from>
    <xdr:to>
      <xdr:col>23</xdr:col>
      <xdr:colOff>184150</xdr:colOff>
      <xdr:row>41</xdr:row>
      <xdr:rowOff>140405</xdr:rowOff>
    </xdr:to>
    <xdr:sp macro="" textlink="">
      <xdr:nvSpPr>
        <xdr:cNvPr id="71" name="フローチャート: 判断 70"/>
        <xdr:cNvSpPr/>
      </xdr:nvSpPr>
      <xdr:spPr>
        <a:xfrm>
          <a:off x="49022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116417</xdr:rowOff>
    </xdr:from>
    <xdr:to>
      <xdr:col>19</xdr:col>
      <xdr:colOff>133350</xdr:colOff>
      <xdr:row>41</xdr:row>
      <xdr:rowOff>143228</xdr:rowOff>
    </xdr:to>
    <xdr:cxnSp macro="">
      <xdr:nvCxnSpPr>
        <xdr:cNvPr id="72" name="直線コネクタ 71"/>
        <xdr:cNvCxnSpPr/>
      </xdr:nvCxnSpPr>
      <xdr:spPr>
        <a:xfrm flipV="1">
          <a:off x="3225800" y="714586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38805</xdr:rowOff>
    </xdr:from>
    <xdr:to>
      <xdr:col>19</xdr:col>
      <xdr:colOff>184150</xdr:colOff>
      <xdr:row>41</xdr:row>
      <xdr:rowOff>140405</xdr:rowOff>
    </xdr:to>
    <xdr:sp macro="" textlink="">
      <xdr:nvSpPr>
        <xdr:cNvPr id="73" name="フローチャート: 判断 72"/>
        <xdr:cNvSpPr/>
      </xdr:nvSpPr>
      <xdr:spPr>
        <a:xfrm>
          <a:off x="40640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150582</xdr:rowOff>
    </xdr:from>
    <xdr:ext cx="736600" cy="259045"/>
    <xdr:sp macro="" textlink="">
      <xdr:nvSpPr>
        <xdr:cNvPr id="74" name="テキスト ボックス 73"/>
        <xdr:cNvSpPr txBox="1"/>
      </xdr:nvSpPr>
      <xdr:spPr>
        <a:xfrm>
          <a:off x="3733800" y="683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143228</xdr:rowOff>
    </xdr:from>
    <xdr:to>
      <xdr:col>15</xdr:col>
      <xdr:colOff>82550</xdr:colOff>
      <xdr:row>41</xdr:row>
      <xdr:rowOff>156633</xdr:rowOff>
    </xdr:to>
    <xdr:cxnSp macro="">
      <xdr:nvCxnSpPr>
        <xdr:cNvPr id="75" name="直線コネクタ 74"/>
        <xdr:cNvCxnSpPr/>
      </xdr:nvCxnSpPr>
      <xdr:spPr>
        <a:xfrm flipV="1">
          <a:off x="2336800" y="717267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76200</xdr:rowOff>
    </xdr:from>
    <xdr:to>
      <xdr:col>15</xdr:col>
      <xdr:colOff>133350</xdr:colOff>
      <xdr:row>41</xdr:row>
      <xdr:rowOff>6350</xdr:rowOff>
    </xdr:to>
    <xdr:sp macro="" textlink="">
      <xdr:nvSpPr>
        <xdr:cNvPr id="76" name="フローチャート: 判断 75"/>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77" name="テキスト ボックス 76"/>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156633</xdr:rowOff>
    </xdr:from>
    <xdr:to>
      <xdr:col>11</xdr:col>
      <xdr:colOff>31750</xdr:colOff>
      <xdr:row>42</xdr:row>
      <xdr:rowOff>11995</xdr:rowOff>
    </xdr:to>
    <xdr:cxnSp macro="">
      <xdr:nvCxnSpPr>
        <xdr:cNvPr id="78" name="直線コネクタ 77"/>
        <xdr:cNvCxnSpPr/>
      </xdr:nvCxnSpPr>
      <xdr:spPr>
        <a:xfrm flipV="1">
          <a:off x="1447800" y="718608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79" name="フローチャート: 判断 78"/>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80" name="テキスト ボックス 79"/>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143228</xdr:rowOff>
    </xdr:from>
    <xdr:to>
      <xdr:col>7</xdr:col>
      <xdr:colOff>31750</xdr:colOff>
      <xdr:row>41</xdr:row>
      <xdr:rowOff>73378</xdr:rowOff>
    </xdr:to>
    <xdr:sp macro="" textlink="">
      <xdr:nvSpPr>
        <xdr:cNvPr id="81" name="フローチャート: 判断 80"/>
        <xdr:cNvSpPr/>
      </xdr:nvSpPr>
      <xdr:spPr>
        <a:xfrm>
          <a:off x="1397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83555</xdr:rowOff>
    </xdr:from>
    <xdr:ext cx="762000" cy="259045"/>
    <xdr:sp macro="" textlink="">
      <xdr:nvSpPr>
        <xdr:cNvPr id="82" name="テキスト ボックス 81"/>
        <xdr:cNvSpPr txBox="1"/>
      </xdr:nvSpPr>
      <xdr:spPr>
        <a:xfrm>
          <a:off x="1066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88" name="楕円 87"/>
        <xdr:cNvSpPr/>
      </xdr:nvSpPr>
      <xdr:spPr>
        <a:xfrm>
          <a:off x="49022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37694</xdr:rowOff>
    </xdr:from>
    <xdr:ext cx="762000" cy="259045"/>
    <xdr:sp macro="" textlink="">
      <xdr:nvSpPr>
        <xdr:cNvPr id="89" name="財政力該当値テキスト"/>
        <xdr:cNvSpPr txBox="1"/>
      </xdr:nvSpPr>
      <xdr:spPr>
        <a:xfrm>
          <a:off x="5041900" y="7067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65617</xdr:rowOff>
    </xdr:from>
    <xdr:to>
      <xdr:col>19</xdr:col>
      <xdr:colOff>184150</xdr:colOff>
      <xdr:row>41</xdr:row>
      <xdr:rowOff>167217</xdr:rowOff>
    </xdr:to>
    <xdr:sp macro="" textlink="">
      <xdr:nvSpPr>
        <xdr:cNvPr id="90" name="楕円 89"/>
        <xdr:cNvSpPr/>
      </xdr:nvSpPr>
      <xdr:spPr>
        <a:xfrm>
          <a:off x="4064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151994</xdr:rowOff>
    </xdr:from>
    <xdr:ext cx="736600" cy="259045"/>
    <xdr:sp macro="" textlink="">
      <xdr:nvSpPr>
        <xdr:cNvPr id="91" name="テキスト ボックス 90"/>
        <xdr:cNvSpPr txBox="1"/>
      </xdr:nvSpPr>
      <xdr:spPr>
        <a:xfrm>
          <a:off x="3733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92428</xdr:rowOff>
    </xdr:from>
    <xdr:to>
      <xdr:col>15</xdr:col>
      <xdr:colOff>133350</xdr:colOff>
      <xdr:row>42</xdr:row>
      <xdr:rowOff>22578</xdr:rowOff>
    </xdr:to>
    <xdr:sp macro="" textlink="">
      <xdr:nvSpPr>
        <xdr:cNvPr id="92" name="楕円 91"/>
        <xdr:cNvSpPr/>
      </xdr:nvSpPr>
      <xdr:spPr>
        <a:xfrm>
          <a:off x="3175000" y="71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7355</xdr:rowOff>
    </xdr:from>
    <xdr:ext cx="762000" cy="259045"/>
    <xdr:sp macro="" textlink="">
      <xdr:nvSpPr>
        <xdr:cNvPr id="93" name="テキスト ボックス 92"/>
        <xdr:cNvSpPr txBox="1"/>
      </xdr:nvSpPr>
      <xdr:spPr>
        <a:xfrm>
          <a:off x="2844800" y="720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105833</xdr:rowOff>
    </xdr:from>
    <xdr:to>
      <xdr:col>11</xdr:col>
      <xdr:colOff>82550</xdr:colOff>
      <xdr:row>42</xdr:row>
      <xdr:rowOff>35983</xdr:rowOff>
    </xdr:to>
    <xdr:sp macro="" textlink="">
      <xdr:nvSpPr>
        <xdr:cNvPr id="94" name="楕円 93"/>
        <xdr:cNvSpPr/>
      </xdr:nvSpPr>
      <xdr:spPr>
        <a:xfrm>
          <a:off x="2286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20760</xdr:rowOff>
    </xdr:from>
    <xdr:ext cx="762000" cy="259045"/>
    <xdr:sp macro="" textlink="">
      <xdr:nvSpPr>
        <xdr:cNvPr id="95" name="テキスト ボックス 94"/>
        <xdr:cNvSpPr txBox="1"/>
      </xdr:nvSpPr>
      <xdr:spPr>
        <a:xfrm>
          <a:off x="1955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96" name="楕円 95"/>
        <xdr:cNvSpPr/>
      </xdr:nvSpPr>
      <xdr:spPr>
        <a:xfrm>
          <a:off x="1397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47572</xdr:rowOff>
    </xdr:from>
    <xdr:ext cx="762000" cy="259045"/>
    <xdr:sp macro="" textlink="">
      <xdr:nvSpPr>
        <xdr:cNvPr id="97" name="テキスト ボックス 96"/>
        <xdr:cNvSpPr txBox="1"/>
      </xdr:nvSpPr>
      <xdr:spPr>
        <a:xfrm>
          <a:off x="1066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市税や普通交付税等の増により、経常一般財源の歳入は</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％の増となったものの、幼保無償化に伴い扶助費が</a:t>
          </a:r>
          <a:r>
            <a:rPr kumimoji="1" lang="en-US" altLang="ja-JP" sz="1300">
              <a:latin typeface="ＭＳ Ｐゴシック" panose="020B0600070205080204" pitchFamily="50" charset="-128"/>
              <a:ea typeface="ＭＳ Ｐゴシック" panose="020B0600070205080204" pitchFamily="50" charset="-128"/>
            </a:rPr>
            <a:t>8.2</a:t>
          </a:r>
          <a:r>
            <a:rPr kumimoji="1" lang="ja-JP" altLang="en-US" sz="1300">
              <a:latin typeface="ＭＳ Ｐゴシック" panose="020B0600070205080204" pitchFamily="50" charset="-128"/>
              <a:ea typeface="ＭＳ Ｐゴシック" panose="020B0600070205080204" pitchFamily="50" charset="-128"/>
            </a:rPr>
            <a:t>％の増となるなど、経常一般財源の歳出は</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％の増となった。</a:t>
          </a:r>
        </a:p>
        <a:p>
          <a:r>
            <a:rPr kumimoji="1" lang="ja-JP" altLang="en-US" sz="1300">
              <a:latin typeface="ＭＳ Ｐゴシック" panose="020B0600070205080204" pitchFamily="50" charset="-128"/>
              <a:ea typeface="ＭＳ Ｐゴシック" panose="020B0600070205080204" pitchFamily="50" charset="-128"/>
            </a:rPr>
            <a:t>　このほか、臨時財政対策債の歳入額が</a:t>
          </a:r>
          <a:r>
            <a:rPr kumimoji="1" lang="en-US" altLang="ja-JP" sz="1300">
              <a:latin typeface="ＭＳ Ｐゴシック" panose="020B0600070205080204" pitchFamily="50" charset="-128"/>
              <a:ea typeface="ＭＳ Ｐゴシック" panose="020B0600070205080204" pitchFamily="50" charset="-128"/>
            </a:rPr>
            <a:t>7.6%</a:t>
          </a:r>
          <a:r>
            <a:rPr kumimoji="1" lang="ja-JP" altLang="en-US" sz="1300">
              <a:latin typeface="ＭＳ Ｐゴシック" panose="020B0600070205080204" pitchFamily="50" charset="-128"/>
              <a:ea typeface="ＭＳ Ｐゴシック" panose="020B0600070205080204" pitchFamily="50" charset="-128"/>
            </a:rPr>
            <a:t>減少したことから、経常収支比率は前年度と比較して</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％増加した。</a:t>
          </a:r>
        </a:p>
        <a:p>
          <a:r>
            <a:rPr kumimoji="1" lang="ja-JP" altLang="en-US" sz="1300">
              <a:latin typeface="ＭＳ Ｐゴシック" panose="020B0600070205080204" pitchFamily="50" charset="-128"/>
              <a:ea typeface="ＭＳ Ｐゴシック" panose="020B0600070205080204" pitchFamily="50" charset="-128"/>
            </a:rPr>
            <a:t>　今後も、経常的経費の縮減と自主財源の確保を図り、持続可能な財政運営を目指す。</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112522</xdr:rowOff>
    </xdr:from>
    <xdr:to>
      <xdr:col>23</xdr:col>
      <xdr:colOff>133350</xdr:colOff>
      <xdr:row>67</xdr:row>
      <xdr:rowOff>147574</xdr:rowOff>
    </xdr:to>
    <xdr:cxnSp macro="">
      <xdr:nvCxnSpPr>
        <xdr:cNvPr id="125" name="直線コネクタ 124"/>
        <xdr:cNvCxnSpPr/>
      </xdr:nvCxnSpPr>
      <xdr:spPr>
        <a:xfrm flipV="1">
          <a:off x="4953000" y="10056622"/>
          <a:ext cx="0" cy="15781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119651</xdr:rowOff>
    </xdr:from>
    <xdr:ext cx="762000" cy="259045"/>
    <xdr:sp macro="" textlink="">
      <xdr:nvSpPr>
        <xdr:cNvPr id="126" name="財政構造の弾力性最小値テキスト"/>
        <xdr:cNvSpPr txBox="1"/>
      </xdr:nvSpPr>
      <xdr:spPr>
        <a:xfrm>
          <a:off x="5041900" y="1160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147574</xdr:rowOff>
    </xdr:from>
    <xdr:to>
      <xdr:col>24</xdr:col>
      <xdr:colOff>12700</xdr:colOff>
      <xdr:row>67</xdr:row>
      <xdr:rowOff>147574</xdr:rowOff>
    </xdr:to>
    <xdr:cxnSp macro="">
      <xdr:nvCxnSpPr>
        <xdr:cNvPr id="127" name="直線コネクタ 126"/>
        <xdr:cNvCxnSpPr/>
      </xdr:nvCxnSpPr>
      <xdr:spPr>
        <a:xfrm>
          <a:off x="4864100" y="1163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27449</xdr:rowOff>
    </xdr:from>
    <xdr:ext cx="762000" cy="259045"/>
    <xdr:sp macro="" textlink="">
      <xdr:nvSpPr>
        <xdr:cNvPr id="128" name="財政構造の弾力性最大値テキスト"/>
        <xdr:cNvSpPr txBox="1"/>
      </xdr:nvSpPr>
      <xdr:spPr>
        <a:xfrm>
          <a:off x="5041900" y="9800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112522</xdr:rowOff>
    </xdr:from>
    <xdr:to>
      <xdr:col>24</xdr:col>
      <xdr:colOff>12700</xdr:colOff>
      <xdr:row>58</xdr:row>
      <xdr:rowOff>112522</xdr:rowOff>
    </xdr:to>
    <xdr:cxnSp macro="">
      <xdr:nvCxnSpPr>
        <xdr:cNvPr id="129" name="直線コネクタ 128"/>
        <xdr:cNvCxnSpPr/>
      </xdr:nvCxnSpPr>
      <xdr:spPr>
        <a:xfrm>
          <a:off x="4864100" y="10056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762</xdr:rowOff>
    </xdr:from>
    <xdr:to>
      <xdr:col>23</xdr:col>
      <xdr:colOff>133350</xdr:colOff>
      <xdr:row>64</xdr:row>
      <xdr:rowOff>34544</xdr:rowOff>
    </xdr:to>
    <xdr:cxnSp macro="">
      <xdr:nvCxnSpPr>
        <xdr:cNvPr id="130" name="直線コネクタ 129"/>
        <xdr:cNvCxnSpPr/>
      </xdr:nvCxnSpPr>
      <xdr:spPr>
        <a:xfrm>
          <a:off x="4114800" y="10973562"/>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119905</xdr:rowOff>
    </xdr:from>
    <xdr:ext cx="762000" cy="259045"/>
    <xdr:sp macro="" textlink="">
      <xdr:nvSpPr>
        <xdr:cNvPr id="131" name="財政構造の弾力性平均値テキスト"/>
        <xdr:cNvSpPr txBox="1"/>
      </xdr:nvSpPr>
      <xdr:spPr>
        <a:xfrm>
          <a:off x="5041900" y="110927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147828</xdr:rowOff>
    </xdr:from>
    <xdr:to>
      <xdr:col>23</xdr:col>
      <xdr:colOff>184150</xdr:colOff>
      <xdr:row>65</xdr:row>
      <xdr:rowOff>77978</xdr:rowOff>
    </xdr:to>
    <xdr:sp macro="" textlink="">
      <xdr:nvSpPr>
        <xdr:cNvPr id="132" name="フローチャート: 判断 131"/>
        <xdr:cNvSpPr/>
      </xdr:nvSpPr>
      <xdr:spPr>
        <a:xfrm>
          <a:off x="49022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762</xdr:rowOff>
    </xdr:from>
    <xdr:to>
      <xdr:col>19</xdr:col>
      <xdr:colOff>133350</xdr:colOff>
      <xdr:row>64</xdr:row>
      <xdr:rowOff>34544</xdr:rowOff>
    </xdr:to>
    <xdr:cxnSp macro="">
      <xdr:nvCxnSpPr>
        <xdr:cNvPr id="133" name="直線コネクタ 132"/>
        <xdr:cNvCxnSpPr/>
      </xdr:nvCxnSpPr>
      <xdr:spPr>
        <a:xfrm flipV="1">
          <a:off x="3225800" y="10973562"/>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118872</xdr:rowOff>
    </xdr:from>
    <xdr:to>
      <xdr:col>19</xdr:col>
      <xdr:colOff>184150</xdr:colOff>
      <xdr:row>65</xdr:row>
      <xdr:rowOff>49022</xdr:rowOff>
    </xdr:to>
    <xdr:sp macro="" textlink="">
      <xdr:nvSpPr>
        <xdr:cNvPr id="134" name="フローチャート: 判断 133"/>
        <xdr:cNvSpPr/>
      </xdr:nvSpPr>
      <xdr:spPr>
        <a:xfrm>
          <a:off x="40640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33799</xdr:rowOff>
    </xdr:from>
    <xdr:ext cx="736600" cy="259045"/>
    <xdr:sp macro="" textlink="">
      <xdr:nvSpPr>
        <xdr:cNvPr id="135" name="テキスト ボックス 134"/>
        <xdr:cNvSpPr txBox="1"/>
      </xdr:nvSpPr>
      <xdr:spPr>
        <a:xfrm>
          <a:off x="3733800" y="11178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114300</xdr:rowOff>
    </xdr:from>
    <xdr:to>
      <xdr:col>15</xdr:col>
      <xdr:colOff>82550</xdr:colOff>
      <xdr:row>64</xdr:row>
      <xdr:rowOff>34544</xdr:rowOff>
    </xdr:to>
    <xdr:cxnSp macro="">
      <xdr:nvCxnSpPr>
        <xdr:cNvPr id="136" name="直線コネクタ 135"/>
        <xdr:cNvCxnSpPr/>
      </xdr:nvCxnSpPr>
      <xdr:spPr>
        <a:xfrm>
          <a:off x="2336800" y="10915650"/>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138176</xdr:rowOff>
    </xdr:from>
    <xdr:to>
      <xdr:col>15</xdr:col>
      <xdr:colOff>133350</xdr:colOff>
      <xdr:row>65</xdr:row>
      <xdr:rowOff>68326</xdr:rowOff>
    </xdr:to>
    <xdr:sp macro="" textlink="">
      <xdr:nvSpPr>
        <xdr:cNvPr id="137" name="フローチャート: 判断 136"/>
        <xdr:cNvSpPr/>
      </xdr:nvSpPr>
      <xdr:spPr>
        <a:xfrm>
          <a:off x="3175000" y="111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53103</xdr:rowOff>
    </xdr:from>
    <xdr:ext cx="762000" cy="259045"/>
    <xdr:sp macro="" textlink="">
      <xdr:nvSpPr>
        <xdr:cNvPr id="138" name="テキスト ボックス 137"/>
        <xdr:cNvSpPr txBox="1"/>
      </xdr:nvSpPr>
      <xdr:spPr>
        <a:xfrm>
          <a:off x="2844800" y="1119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112014</xdr:rowOff>
    </xdr:from>
    <xdr:to>
      <xdr:col>11</xdr:col>
      <xdr:colOff>31750</xdr:colOff>
      <xdr:row>63</xdr:row>
      <xdr:rowOff>114300</xdr:rowOff>
    </xdr:to>
    <xdr:cxnSp macro="">
      <xdr:nvCxnSpPr>
        <xdr:cNvPr id="139" name="直線コネクタ 138"/>
        <xdr:cNvCxnSpPr/>
      </xdr:nvCxnSpPr>
      <xdr:spPr>
        <a:xfrm>
          <a:off x="1447800" y="10741914"/>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152654</xdr:rowOff>
    </xdr:from>
    <xdr:to>
      <xdr:col>11</xdr:col>
      <xdr:colOff>82550</xdr:colOff>
      <xdr:row>65</xdr:row>
      <xdr:rowOff>82804</xdr:rowOff>
    </xdr:to>
    <xdr:sp macro="" textlink="">
      <xdr:nvSpPr>
        <xdr:cNvPr id="140" name="フローチャート: 判断 139"/>
        <xdr:cNvSpPr/>
      </xdr:nvSpPr>
      <xdr:spPr>
        <a:xfrm>
          <a:off x="2286000" y="11125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67581</xdr:rowOff>
    </xdr:from>
    <xdr:ext cx="762000" cy="259045"/>
    <xdr:sp macro="" textlink="">
      <xdr:nvSpPr>
        <xdr:cNvPr id="141" name="テキスト ボックス 140"/>
        <xdr:cNvSpPr txBox="1"/>
      </xdr:nvSpPr>
      <xdr:spPr>
        <a:xfrm>
          <a:off x="1955800" y="11211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41656</xdr:rowOff>
    </xdr:from>
    <xdr:to>
      <xdr:col>7</xdr:col>
      <xdr:colOff>31750</xdr:colOff>
      <xdr:row>64</xdr:row>
      <xdr:rowOff>143256</xdr:rowOff>
    </xdr:to>
    <xdr:sp macro="" textlink="">
      <xdr:nvSpPr>
        <xdr:cNvPr id="142" name="フローチャート: 判断 141"/>
        <xdr:cNvSpPr/>
      </xdr:nvSpPr>
      <xdr:spPr>
        <a:xfrm>
          <a:off x="1397000" y="1101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128033</xdr:rowOff>
    </xdr:from>
    <xdr:ext cx="762000" cy="259045"/>
    <xdr:sp macro="" textlink="">
      <xdr:nvSpPr>
        <xdr:cNvPr id="143" name="テキスト ボックス 142"/>
        <xdr:cNvSpPr txBox="1"/>
      </xdr:nvSpPr>
      <xdr:spPr>
        <a:xfrm>
          <a:off x="1066800" y="1110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155194</xdr:rowOff>
    </xdr:from>
    <xdr:to>
      <xdr:col>23</xdr:col>
      <xdr:colOff>184150</xdr:colOff>
      <xdr:row>64</xdr:row>
      <xdr:rowOff>85344</xdr:rowOff>
    </xdr:to>
    <xdr:sp macro="" textlink="">
      <xdr:nvSpPr>
        <xdr:cNvPr id="149" name="楕円 148"/>
        <xdr:cNvSpPr/>
      </xdr:nvSpPr>
      <xdr:spPr>
        <a:xfrm>
          <a:off x="4902200" y="1095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271</xdr:rowOff>
    </xdr:from>
    <xdr:ext cx="762000" cy="259045"/>
    <xdr:sp macro="" textlink="">
      <xdr:nvSpPr>
        <xdr:cNvPr id="150" name="財政構造の弾力性該当値テキスト"/>
        <xdr:cNvSpPr txBox="1"/>
      </xdr:nvSpPr>
      <xdr:spPr>
        <a:xfrm>
          <a:off x="5041900" y="1080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121412</xdr:rowOff>
    </xdr:from>
    <xdr:to>
      <xdr:col>19</xdr:col>
      <xdr:colOff>184150</xdr:colOff>
      <xdr:row>64</xdr:row>
      <xdr:rowOff>51562</xdr:rowOff>
    </xdr:to>
    <xdr:sp macro="" textlink="">
      <xdr:nvSpPr>
        <xdr:cNvPr id="151" name="楕円 150"/>
        <xdr:cNvSpPr/>
      </xdr:nvSpPr>
      <xdr:spPr>
        <a:xfrm>
          <a:off x="4064000" y="1092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61739</xdr:rowOff>
    </xdr:from>
    <xdr:ext cx="736600" cy="259045"/>
    <xdr:sp macro="" textlink="">
      <xdr:nvSpPr>
        <xdr:cNvPr id="152" name="テキスト ボックス 151"/>
        <xdr:cNvSpPr txBox="1"/>
      </xdr:nvSpPr>
      <xdr:spPr>
        <a:xfrm>
          <a:off x="3733800" y="10691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155194</xdr:rowOff>
    </xdr:from>
    <xdr:to>
      <xdr:col>15</xdr:col>
      <xdr:colOff>133350</xdr:colOff>
      <xdr:row>64</xdr:row>
      <xdr:rowOff>85344</xdr:rowOff>
    </xdr:to>
    <xdr:sp macro="" textlink="">
      <xdr:nvSpPr>
        <xdr:cNvPr id="153" name="楕円 152"/>
        <xdr:cNvSpPr/>
      </xdr:nvSpPr>
      <xdr:spPr>
        <a:xfrm>
          <a:off x="3175000" y="1095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95521</xdr:rowOff>
    </xdr:from>
    <xdr:ext cx="762000" cy="259045"/>
    <xdr:sp macro="" textlink="">
      <xdr:nvSpPr>
        <xdr:cNvPr id="154" name="テキスト ボックス 153"/>
        <xdr:cNvSpPr txBox="1"/>
      </xdr:nvSpPr>
      <xdr:spPr>
        <a:xfrm>
          <a:off x="2844800" y="1072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63500</xdr:rowOff>
    </xdr:from>
    <xdr:to>
      <xdr:col>11</xdr:col>
      <xdr:colOff>82550</xdr:colOff>
      <xdr:row>63</xdr:row>
      <xdr:rowOff>165100</xdr:rowOff>
    </xdr:to>
    <xdr:sp macro="" textlink="">
      <xdr:nvSpPr>
        <xdr:cNvPr id="155" name="楕円 154"/>
        <xdr:cNvSpPr/>
      </xdr:nvSpPr>
      <xdr:spPr>
        <a:xfrm>
          <a:off x="2286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3827</xdr:rowOff>
    </xdr:from>
    <xdr:ext cx="762000" cy="259045"/>
    <xdr:sp macro="" textlink="">
      <xdr:nvSpPr>
        <xdr:cNvPr id="156" name="テキスト ボックス 155"/>
        <xdr:cNvSpPr txBox="1"/>
      </xdr:nvSpPr>
      <xdr:spPr>
        <a:xfrm>
          <a:off x="1955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61214</xdr:rowOff>
    </xdr:from>
    <xdr:to>
      <xdr:col>7</xdr:col>
      <xdr:colOff>31750</xdr:colOff>
      <xdr:row>62</xdr:row>
      <xdr:rowOff>162814</xdr:rowOff>
    </xdr:to>
    <xdr:sp macro="" textlink="">
      <xdr:nvSpPr>
        <xdr:cNvPr id="157" name="楕円 156"/>
        <xdr:cNvSpPr/>
      </xdr:nvSpPr>
      <xdr:spPr>
        <a:xfrm>
          <a:off x="13970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1541</xdr:rowOff>
    </xdr:from>
    <xdr:ext cx="762000" cy="259045"/>
    <xdr:sp macro="" textlink="">
      <xdr:nvSpPr>
        <xdr:cNvPr id="158" name="テキスト ボックス 157"/>
        <xdr:cNvSpPr txBox="1"/>
      </xdr:nvSpPr>
      <xdr:spPr>
        <a:xfrm>
          <a:off x="1066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[167,819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東日本大震災の影響による除染事業は物件費に区分されることから、本市の物件費は類似団体と比較して高い水準にあるが、除染事業の進捗により大幅な減少が続いており、前年度比</a:t>
          </a:r>
          <a:r>
            <a:rPr kumimoji="1" lang="en-US" altLang="ja-JP" sz="1300">
              <a:latin typeface="ＭＳ Ｐゴシック" panose="020B0600070205080204" pitchFamily="50" charset="-128"/>
              <a:ea typeface="ＭＳ Ｐゴシック" panose="020B0600070205080204" pitchFamily="50" charset="-128"/>
            </a:rPr>
            <a:t>29.3</a:t>
          </a:r>
          <a:r>
            <a:rPr kumimoji="1" lang="ja-JP" altLang="en-US" sz="1300">
              <a:latin typeface="ＭＳ Ｐゴシック" panose="020B0600070205080204" pitchFamily="50" charset="-128"/>
              <a:ea typeface="ＭＳ Ｐゴシック" panose="020B0600070205080204" pitchFamily="50" charset="-128"/>
            </a:rPr>
            <a:t>％の減少となった。</a:t>
          </a:r>
        </a:p>
        <a:p>
          <a:r>
            <a:rPr kumimoji="1" lang="ja-JP" altLang="en-US" sz="1300">
              <a:latin typeface="ＭＳ Ｐゴシック" panose="020B0600070205080204" pitchFamily="50" charset="-128"/>
              <a:ea typeface="ＭＳ Ｐゴシック" panose="020B0600070205080204" pitchFamily="50" charset="-128"/>
            </a:rPr>
            <a:t>　その結果、人口１人当たりの人件費・物件費等の決算額については、</a:t>
          </a:r>
          <a:r>
            <a:rPr kumimoji="1" lang="en-US" altLang="ja-JP" sz="1300">
              <a:latin typeface="ＭＳ Ｐゴシック" panose="020B0600070205080204" pitchFamily="50" charset="-128"/>
              <a:ea typeface="ＭＳ Ｐゴシック" panose="020B0600070205080204" pitchFamily="50" charset="-128"/>
            </a:rPr>
            <a:t>19.3</a:t>
          </a:r>
          <a:r>
            <a:rPr kumimoji="1" lang="ja-JP" altLang="en-US" sz="1300">
              <a:latin typeface="ＭＳ Ｐゴシック" panose="020B0600070205080204" pitchFamily="50" charset="-128"/>
              <a:ea typeface="ＭＳ Ｐゴシック" panose="020B0600070205080204" pitchFamily="50" charset="-128"/>
            </a:rPr>
            <a:t>％の減となった。</a:t>
          </a:r>
        </a:p>
        <a:p>
          <a:r>
            <a:rPr kumimoji="1" lang="ja-JP" altLang="en-US" sz="1300">
              <a:latin typeface="ＭＳ Ｐゴシック" panose="020B0600070205080204" pitchFamily="50" charset="-128"/>
              <a:ea typeface="ＭＳ Ｐゴシック" panose="020B0600070205080204" pitchFamily="50" charset="-128"/>
            </a:rPr>
            <a:t>　引き続き定員管理・給与の適正化に努めるほか、事務事業の見直しにより経費の節減に努める。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71182</xdr:rowOff>
    </xdr:from>
    <xdr:to>
      <xdr:col>23</xdr:col>
      <xdr:colOff>133350</xdr:colOff>
      <xdr:row>82</xdr:row>
      <xdr:rowOff>149495</xdr:rowOff>
    </xdr:to>
    <xdr:cxnSp macro="">
      <xdr:nvCxnSpPr>
        <xdr:cNvPr id="186" name="直線コネクタ 185"/>
        <xdr:cNvCxnSpPr/>
      </xdr:nvCxnSpPr>
      <xdr:spPr>
        <a:xfrm flipV="1">
          <a:off x="4953000" y="13787182"/>
          <a:ext cx="0" cy="4212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121572</xdr:rowOff>
    </xdr:from>
    <xdr:ext cx="762000" cy="259045"/>
    <xdr:sp macro="" textlink="">
      <xdr:nvSpPr>
        <xdr:cNvPr id="187" name="人件費・物件費等の状況最小値テキスト"/>
        <xdr:cNvSpPr txBox="1"/>
      </xdr:nvSpPr>
      <xdr:spPr>
        <a:xfrm>
          <a:off x="5041900" y="14180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149495</xdr:rowOff>
    </xdr:from>
    <xdr:to>
      <xdr:col>24</xdr:col>
      <xdr:colOff>12700</xdr:colOff>
      <xdr:row>82</xdr:row>
      <xdr:rowOff>149495</xdr:rowOff>
    </xdr:to>
    <xdr:cxnSp macro="">
      <xdr:nvCxnSpPr>
        <xdr:cNvPr id="188" name="直線コネクタ 187"/>
        <xdr:cNvCxnSpPr/>
      </xdr:nvCxnSpPr>
      <xdr:spPr>
        <a:xfrm>
          <a:off x="4864100" y="14208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157559</xdr:rowOff>
    </xdr:from>
    <xdr:ext cx="762000" cy="259045"/>
    <xdr:sp macro="" textlink="">
      <xdr:nvSpPr>
        <xdr:cNvPr id="189" name="人件費・物件費等の状況最大値テキスト"/>
        <xdr:cNvSpPr txBox="1"/>
      </xdr:nvSpPr>
      <xdr:spPr>
        <a:xfrm>
          <a:off x="5041900" y="13530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71182</xdr:rowOff>
    </xdr:from>
    <xdr:to>
      <xdr:col>24</xdr:col>
      <xdr:colOff>12700</xdr:colOff>
      <xdr:row>80</xdr:row>
      <xdr:rowOff>71182</xdr:rowOff>
    </xdr:to>
    <xdr:cxnSp macro="">
      <xdr:nvCxnSpPr>
        <xdr:cNvPr id="190" name="直線コネクタ 189"/>
        <xdr:cNvCxnSpPr/>
      </xdr:nvCxnSpPr>
      <xdr:spPr>
        <a:xfrm>
          <a:off x="4864100" y="13787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149495</xdr:rowOff>
    </xdr:from>
    <xdr:to>
      <xdr:col>23</xdr:col>
      <xdr:colOff>133350</xdr:colOff>
      <xdr:row>83</xdr:row>
      <xdr:rowOff>171273</xdr:rowOff>
    </xdr:to>
    <xdr:cxnSp macro="">
      <xdr:nvCxnSpPr>
        <xdr:cNvPr id="191" name="直線コネクタ 190"/>
        <xdr:cNvCxnSpPr/>
      </xdr:nvCxnSpPr>
      <xdr:spPr>
        <a:xfrm flipV="1">
          <a:off x="4114800" y="14208395"/>
          <a:ext cx="838200" cy="193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13674</xdr:rowOff>
    </xdr:from>
    <xdr:ext cx="762000" cy="259045"/>
    <xdr:sp macro="" textlink="">
      <xdr:nvSpPr>
        <xdr:cNvPr id="192" name="人件費・物件費等の状況平均値テキスト"/>
        <xdr:cNvSpPr txBox="1"/>
      </xdr:nvSpPr>
      <xdr:spPr>
        <a:xfrm>
          <a:off x="5041900" y="137296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168597</xdr:rowOff>
    </xdr:from>
    <xdr:to>
      <xdr:col>23</xdr:col>
      <xdr:colOff>184150</xdr:colOff>
      <xdr:row>81</xdr:row>
      <xdr:rowOff>98747</xdr:rowOff>
    </xdr:to>
    <xdr:sp macro="" textlink="">
      <xdr:nvSpPr>
        <xdr:cNvPr id="193" name="フローチャート: 判断 192"/>
        <xdr:cNvSpPr/>
      </xdr:nvSpPr>
      <xdr:spPr>
        <a:xfrm>
          <a:off x="4902200" y="1388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171273</xdr:rowOff>
    </xdr:from>
    <xdr:to>
      <xdr:col>19</xdr:col>
      <xdr:colOff>133350</xdr:colOff>
      <xdr:row>84</xdr:row>
      <xdr:rowOff>29449</xdr:rowOff>
    </xdr:to>
    <xdr:cxnSp macro="">
      <xdr:nvCxnSpPr>
        <xdr:cNvPr id="194" name="直線コネクタ 193"/>
        <xdr:cNvCxnSpPr/>
      </xdr:nvCxnSpPr>
      <xdr:spPr>
        <a:xfrm flipV="1">
          <a:off x="3225800" y="14401623"/>
          <a:ext cx="889000" cy="2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156189</xdr:rowOff>
    </xdr:from>
    <xdr:to>
      <xdr:col>19</xdr:col>
      <xdr:colOff>184150</xdr:colOff>
      <xdr:row>81</xdr:row>
      <xdr:rowOff>86339</xdr:rowOff>
    </xdr:to>
    <xdr:sp macro="" textlink="">
      <xdr:nvSpPr>
        <xdr:cNvPr id="195" name="フローチャート: 判断 194"/>
        <xdr:cNvSpPr/>
      </xdr:nvSpPr>
      <xdr:spPr>
        <a:xfrm>
          <a:off x="4064000" y="13872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96516</xdr:rowOff>
    </xdr:from>
    <xdr:ext cx="736600" cy="259045"/>
    <xdr:sp macro="" textlink="">
      <xdr:nvSpPr>
        <xdr:cNvPr id="196" name="テキスト ボックス 195"/>
        <xdr:cNvSpPr txBox="1"/>
      </xdr:nvSpPr>
      <xdr:spPr>
        <a:xfrm>
          <a:off x="3733800" y="13641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29449</xdr:rowOff>
    </xdr:from>
    <xdr:to>
      <xdr:col>15</xdr:col>
      <xdr:colOff>82550</xdr:colOff>
      <xdr:row>89</xdr:row>
      <xdr:rowOff>109520</xdr:rowOff>
    </xdr:to>
    <xdr:cxnSp macro="">
      <xdr:nvCxnSpPr>
        <xdr:cNvPr id="197" name="直線コネクタ 196"/>
        <xdr:cNvCxnSpPr/>
      </xdr:nvCxnSpPr>
      <xdr:spPr>
        <a:xfrm flipV="1">
          <a:off x="2336800" y="14431249"/>
          <a:ext cx="889000" cy="937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217</xdr:rowOff>
    </xdr:from>
    <xdr:to>
      <xdr:col>15</xdr:col>
      <xdr:colOff>133350</xdr:colOff>
      <xdr:row>81</xdr:row>
      <xdr:rowOff>101817</xdr:rowOff>
    </xdr:to>
    <xdr:sp macro="" textlink="">
      <xdr:nvSpPr>
        <xdr:cNvPr id="198" name="フローチャート: 判断 197"/>
        <xdr:cNvSpPr/>
      </xdr:nvSpPr>
      <xdr:spPr>
        <a:xfrm>
          <a:off x="3175000" y="1388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111994</xdr:rowOff>
    </xdr:from>
    <xdr:ext cx="762000" cy="259045"/>
    <xdr:sp macro="" textlink="">
      <xdr:nvSpPr>
        <xdr:cNvPr id="199" name="テキスト ボックス 198"/>
        <xdr:cNvSpPr txBox="1"/>
      </xdr:nvSpPr>
      <xdr:spPr>
        <a:xfrm>
          <a:off x="2844800" y="13656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89</xdr:row>
      <xdr:rowOff>58297</xdr:rowOff>
    </xdr:from>
    <xdr:to>
      <xdr:col>11</xdr:col>
      <xdr:colOff>31750</xdr:colOff>
      <xdr:row>89</xdr:row>
      <xdr:rowOff>109520</xdr:rowOff>
    </xdr:to>
    <xdr:cxnSp macro="">
      <xdr:nvCxnSpPr>
        <xdr:cNvPr id="200" name="直線コネクタ 199"/>
        <xdr:cNvCxnSpPr/>
      </xdr:nvCxnSpPr>
      <xdr:spPr>
        <a:xfrm>
          <a:off x="1447800" y="15317347"/>
          <a:ext cx="889000" cy="51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33130</xdr:rowOff>
    </xdr:from>
    <xdr:to>
      <xdr:col>11</xdr:col>
      <xdr:colOff>82550</xdr:colOff>
      <xdr:row>81</xdr:row>
      <xdr:rowOff>134730</xdr:rowOff>
    </xdr:to>
    <xdr:sp macro="" textlink="">
      <xdr:nvSpPr>
        <xdr:cNvPr id="201" name="フローチャート: 判断 200"/>
        <xdr:cNvSpPr/>
      </xdr:nvSpPr>
      <xdr:spPr>
        <a:xfrm>
          <a:off x="2286000" y="1392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144907</xdr:rowOff>
    </xdr:from>
    <xdr:ext cx="762000" cy="259045"/>
    <xdr:sp macro="" textlink="">
      <xdr:nvSpPr>
        <xdr:cNvPr id="202" name="テキスト ボックス 201"/>
        <xdr:cNvSpPr txBox="1"/>
      </xdr:nvSpPr>
      <xdr:spPr>
        <a:xfrm>
          <a:off x="1955800" y="1368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41619</xdr:rowOff>
    </xdr:from>
    <xdr:to>
      <xdr:col>7</xdr:col>
      <xdr:colOff>31750</xdr:colOff>
      <xdr:row>81</xdr:row>
      <xdr:rowOff>143219</xdr:rowOff>
    </xdr:to>
    <xdr:sp macro="" textlink="">
      <xdr:nvSpPr>
        <xdr:cNvPr id="203" name="フローチャート: 判断 202"/>
        <xdr:cNvSpPr/>
      </xdr:nvSpPr>
      <xdr:spPr>
        <a:xfrm>
          <a:off x="1397000" y="1392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153396</xdr:rowOff>
    </xdr:from>
    <xdr:ext cx="762000" cy="259045"/>
    <xdr:sp macro="" textlink="">
      <xdr:nvSpPr>
        <xdr:cNvPr id="204" name="テキスト ボックス 203"/>
        <xdr:cNvSpPr txBox="1"/>
      </xdr:nvSpPr>
      <xdr:spPr>
        <a:xfrm>
          <a:off x="1066800" y="13697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98695</xdr:rowOff>
    </xdr:from>
    <xdr:to>
      <xdr:col>23</xdr:col>
      <xdr:colOff>184150</xdr:colOff>
      <xdr:row>83</xdr:row>
      <xdr:rowOff>28845</xdr:rowOff>
    </xdr:to>
    <xdr:sp macro="" textlink="">
      <xdr:nvSpPr>
        <xdr:cNvPr id="210" name="楕円 209"/>
        <xdr:cNvSpPr/>
      </xdr:nvSpPr>
      <xdr:spPr>
        <a:xfrm>
          <a:off x="4902200" y="1415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166022</xdr:rowOff>
    </xdr:from>
    <xdr:ext cx="762000" cy="259045"/>
    <xdr:sp macro="" textlink="">
      <xdr:nvSpPr>
        <xdr:cNvPr id="211" name="人件費・物件費等の状況該当値テキスト"/>
        <xdr:cNvSpPr txBox="1"/>
      </xdr:nvSpPr>
      <xdr:spPr>
        <a:xfrm>
          <a:off x="5041900" y="14053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120473</xdr:rowOff>
    </xdr:from>
    <xdr:to>
      <xdr:col>19</xdr:col>
      <xdr:colOff>184150</xdr:colOff>
      <xdr:row>84</xdr:row>
      <xdr:rowOff>50623</xdr:rowOff>
    </xdr:to>
    <xdr:sp macro="" textlink="">
      <xdr:nvSpPr>
        <xdr:cNvPr id="212" name="楕円 211"/>
        <xdr:cNvSpPr/>
      </xdr:nvSpPr>
      <xdr:spPr>
        <a:xfrm>
          <a:off x="4064000" y="14350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35400</xdr:rowOff>
    </xdr:from>
    <xdr:ext cx="736600" cy="259045"/>
    <xdr:sp macro="" textlink="">
      <xdr:nvSpPr>
        <xdr:cNvPr id="213" name="テキスト ボックス 212"/>
        <xdr:cNvSpPr txBox="1"/>
      </xdr:nvSpPr>
      <xdr:spPr>
        <a:xfrm>
          <a:off x="3733800" y="144372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150099</xdr:rowOff>
    </xdr:from>
    <xdr:to>
      <xdr:col>15</xdr:col>
      <xdr:colOff>133350</xdr:colOff>
      <xdr:row>84</xdr:row>
      <xdr:rowOff>80249</xdr:rowOff>
    </xdr:to>
    <xdr:sp macro="" textlink="">
      <xdr:nvSpPr>
        <xdr:cNvPr id="214" name="楕円 213"/>
        <xdr:cNvSpPr/>
      </xdr:nvSpPr>
      <xdr:spPr>
        <a:xfrm>
          <a:off x="3175000" y="1438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65026</xdr:rowOff>
    </xdr:from>
    <xdr:ext cx="762000" cy="259045"/>
    <xdr:sp macro="" textlink="">
      <xdr:nvSpPr>
        <xdr:cNvPr id="215" name="テキスト ボックス 214"/>
        <xdr:cNvSpPr txBox="1"/>
      </xdr:nvSpPr>
      <xdr:spPr>
        <a:xfrm>
          <a:off x="2844800" y="14466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89</xdr:row>
      <xdr:rowOff>58720</xdr:rowOff>
    </xdr:from>
    <xdr:to>
      <xdr:col>11</xdr:col>
      <xdr:colOff>82550</xdr:colOff>
      <xdr:row>89</xdr:row>
      <xdr:rowOff>160320</xdr:rowOff>
    </xdr:to>
    <xdr:sp macro="" textlink="">
      <xdr:nvSpPr>
        <xdr:cNvPr id="216" name="楕円 215"/>
        <xdr:cNvSpPr/>
      </xdr:nvSpPr>
      <xdr:spPr>
        <a:xfrm>
          <a:off x="2286000" y="1531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89</xdr:row>
      <xdr:rowOff>145097</xdr:rowOff>
    </xdr:from>
    <xdr:ext cx="762000" cy="259045"/>
    <xdr:sp macro="" textlink="">
      <xdr:nvSpPr>
        <xdr:cNvPr id="217" name="テキスト ボックス 216"/>
        <xdr:cNvSpPr txBox="1"/>
      </xdr:nvSpPr>
      <xdr:spPr>
        <a:xfrm>
          <a:off x="1955800" y="15404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89</xdr:row>
      <xdr:rowOff>7497</xdr:rowOff>
    </xdr:from>
    <xdr:to>
      <xdr:col>7</xdr:col>
      <xdr:colOff>31750</xdr:colOff>
      <xdr:row>89</xdr:row>
      <xdr:rowOff>109097</xdr:rowOff>
    </xdr:to>
    <xdr:sp macro="" textlink="">
      <xdr:nvSpPr>
        <xdr:cNvPr id="218" name="楕円 217"/>
        <xdr:cNvSpPr/>
      </xdr:nvSpPr>
      <xdr:spPr>
        <a:xfrm>
          <a:off x="1397000" y="1526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89</xdr:row>
      <xdr:rowOff>93874</xdr:rowOff>
    </xdr:from>
    <xdr:ext cx="762000" cy="259045"/>
    <xdr:sp macro="" textlink="">
      <xdr:nvSpPr>
        <xdr:cNvPr id="219" name="テキスト ボックス 218"/>
        <xdr:cNvSpPr txBox="1"/>
      </xdr:nvSpPr>
      <xdr:spPr>
        <a:xfrm>
          <a:off x="1066800" y="15352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ラスパイレス指数については、新規採用職員数の増加の影響等により、前年と比べて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地域における民間企業の給与の実態や経済情勢、国や他の地方公共団体の状況等を総合的に勘案し、適正な給与改定を行う。</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94191</xdr:rowOff>
    </xdr:from>
    <xdr:to>
      <xdr:col>81</xdr:col>
      <xdr:colOff>44450</xdr:colOff>
      <xdr:row>88</xdr:row>
      <xdr:rowOff>100541</xdr:rowOff>
    </xdr:to>
    <xdr:cxnSp macro="">
      <xdr:nvCxnSpPr>
        <xdr:cNvPr id="248" name="直線コネクタ 247"/>
        <xdr:cNvCxnSpPr/>
      </xdr:nvCxnSpPr>
      <xdr:spPr>
        <a:xfrm flipV="1">
          <a:off x="17018000" y="13981641"/>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72618</xdr:rowOff>
    </xdr:from>
    <xdr:ext cx="762000" cy="259045"/>
    <xdr:sp macro="" textlink="">
      <xdr:nvSpPr>
        <xdr:cNvPr id="249" name="給与水準   （国との比較）最小値テキスト"/>
        <xdr:cNvSpPr txBox="1"/>
      </xdr:nvSpPr>
      <xdr:spPr>
        <a:xfrm>
          <a:off x="17106900" y="15160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100541</xdr:rowOff>
    </xdr:from>
    <xdr:to>
      <xdr:col>81</xdr:col>
      <xdr:colOff>133350</xdr:colOff>
      <xdr:row>88</xdr:row>
      <xdr:rowOff>100541</xdr:rowOff>
    </xdr:to>
    <xdr:cxnSp macro="">
      <xdr:nvCxnSpPr>
        <xdr:cNvPr id="250" name="直線コネクタ 249"/>
        <xdr:cNvCxnSpPr/>
      </xdr:nvCxnSpPr>
      <xdr:spPr>
        <a:xfrm>
          <a:off x="16929100" y="1518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9118</xdr:rowOff>
    </xdr:from>
    <xdr:ext cx="762000" cy="259045"/>
    <xdr:sp macro="" textlink="">
      <xdr:nvSpPr>
        <xdr:cNvPr id="251" name="給与水準   （国との比較）最大値テキスト"/>
        <xdr:cNvSpPr txBox="1"/>
      </xdr:nvSpPr>
      <xdr:spPr>
        <a:xfrm>
          <a:off x="17106900" y="13725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94191</xdr:rowOff>
    </xdr:from>
    <xdr:to>
      <xdr:col>81</xdr:col>
      <xdr:colOff>133350</xdr:colOff>
      <xdr:row>81</xdr:row>
      <xdr:rowOff>94191</xdr:rowOff>
    </xdr:to>
    <xdr:cxnSp macro="">
      <xdr:nvCxnSpPr>
        <xdr:cNvPr id="252" name="直線コネクタ 251"/>
        <xdr:cNvCxnSpPr/>
      </xdr:nvCxnSpPr>
      <xdr:spPr>
        <a:xfrm>
          <a:off x="16929100" y="13981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161925</xdr:rowOff>
    </xdr:from>
    <xdr:to>
      <xdr:col>81</xdr:col>
      <xdr:colOff>44450</xdr:colOff>
      <xdr:row>87</xdr:row>
      <xdr:rowOff>111125</xdr:rowOff>
    </xdr:to>
    <xdr:cxnSp macro="">
      <xdr:nvCxnSpPr>
        <xdr:cNvPr id="253" name="直線コネクタ 252"/>
        <xdr:cNvCxnSpPr/>
      </xdr:nvCxnSpPr>
      <xdr:spPr>
        <a:xfrm flipV="1">
          <a:off x="16179800" y="14906625"/>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148818</xdr:rowOff>
    </xdr:from>
    <xdr:ext cx="762000" cy="259045"/>
    <xdr:sp macro="" textlink="">
      <xdr:nvSpPr>
        <xdr:cNvPr id="254" name="給与水準   （国との比較）平均値テキスト"/>
        <xdr:cNvSpPr txBox="1"/>
      </xdr:nvSpPr>
      <xdr:spPr>
        <a:xfrm>
          <a:off x="17106900" y="143791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55" name="フローチャート: 判断 254"/>
        <xdr:cNvSpPr/>
      </xdr:nvSpPr>
      <xdr:spPr>
        <a:xfrm>
          <a:off x="169672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91016</xdr:rowOff>
    </xdr:from>
    <xdr:to>
      <xdr:col>77</xdr:col>
      <xdr:colOff>44450</xdr:colOff>
      <xdr:row>87</xdr:row>
      <xdr:rowOff>111125</xdr:rowOff>
    </xdr:to>
    <xdr:cxnSp macro="">
      <xdr:nvCxnSpPr>
        <xdr:cNvPr id="256" name="直線コネクタ 255"/>
        <xdr:cNvCxnSpPr/>
      </xdr:nvCxnSpPr>
      <xdr:spPr>
        <a:xfrm>
          <a:off x="15290800" y="15007166"/>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57" name="フローチャート: 判断 256"/>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58" name="テキスト ボックス 257"/>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91016</xdr:rowOff>
    </xdr:from>
    <xdr:to>
      <xdr:col>72</xdr:col>
      <xdr:colOff>203200</xdr:colOff>
      <xdr:row>88</xdr:row>
      <xdr:rowOff>40216</xdr:rowOff>
    </xdr:to>
    <xdr:cxnSp macro="">
      <xdr:nvCxnSpPr>
        <xdr:cNvPr id="259" name="直線コネクタ 258"/>
        <xdr:cNvCxnSpPr/>
      </xdr:nvCxnSpPr>
      <xdr:spPr>
        <a:xfrm flipV="1">
          <a:off x="14401800" y="1500716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81491</xdr:rowOff>
    </xdr:from>
    <xdr:to>
      <xdr:col>73</xdr:col>
      <xdr:colOff>44450</xdr:colOff>
      <xdr:row>86</xdr:row>
      <xdr:rowOff>11641</xdr:rowOff>
    </xdr:to>
    <xdr:sp macro="" textlink="">
      <xdr:nvSpPr>
        <xdr:cNvPr id="260" name="フローチャート: 判断 259"/>
        <xdr:cNvSpPr/>
      </xdr:nvSpPr>
      <xdr:spPr>
        <a:xfrm>
          <a:off x="15240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21818</xdr:rowOff>
    </xdr:from>
    <xdr:ext cx="762000" cy="259045"/>
    <xdr:sp macro="" textlink="">
      <xdr:nvSpPr>
        <xdr:cNvPr id="261" name="テキスト ボックス 260"/>
        <xdr:cNvSpPr txBox="1"/>
      </xdr:nvSpPr>
      <xdr:spPr>
        <a:xfrm>
          <a:off x="14909800" y="1442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0</xdr:rowOff>
    </xdr:from>
    <xdr:to>
      <xdr:col>68</xdr:col>
      <xdr:colOff>152400</xdr:colOff>
      <xdr:row>88</xdr:row>
      <xdr:rowOff>40216</xdr:rowOff>
    </xdr:to>
    <xdr:cxnSp macro="">
      <xdr:nvCxnSpPr>
        <xdr:cNvPr id="262" name="直線コネクタ 261"/>
        <xdr:cNvCxnSpPr/>
      </xdr:nvCxnSpPr>
      <xdr:spPr>
        <a:xfrm>
          <a:off x="13512800" y="1508760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3" name="フローチャート: 判断 262"/>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64" name="テキスト ボックス 263"/>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161925</xdr:rowOff>
    </xdr:from>
    <xdr:to>
      <xdr:col>64</xdr:col>
      <xdr:colOff>152400</xdr:colOff>
      <xdr:row>86</xdr:row>
      <xdr:rowOff>92075</xdr:rowOff>
    </xdr:to>
    <xdr:sp macro="" textlink="">
      <xdr:nvSpPr>
        <xdr:cNvPr id="265" name="フローチャート: 判断 264"/>
        <xdr:cNvSpPr/>
      </xdr:nvSpPr>
      <xdr:spPr>
        <a:xfrm>
          <a:off x="13462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102252</xdr:rowOff>
    </xdr:from>
    <xdr:ext cx="762000" cy="259045"/>
    <xdr:sp macro="" textlink="">
      <xdr:nvSpPr>
        <xdr:cNvPr id="266" name="テキスト ボックス 265"/>
        <xdr:cNvSpPr txBox="1"/>
      </xdr:nvSpPr>
      <xdr:spPr>
        <a:xfrm>
          <a:off x="13131800" y="1450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111125</xdr:rowOff>
    </xdr:from>
    <xdr:to>
      <xdr:col>81</xdr:col>
      <xdr:colOff>95250</xdr:colOff>
      <xdr:row>87</xdr:row>
      <xdr:rowOff>41275</xdr:rowOff>
    </xdr:to>
    <xdr:sp macro="" textlink="">
      <xdr:nvSpPr>
        <xdr:cNvPr id="272" name="楕円 271"/>
        <xdr:cNvSpPr/>
      </xdr:nvSpPr>
      <xdr:spPr>
        <a:xfrm>
          <a:off x="169672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83202</xdr:rowOff>
    </xdr:from>
    <xdr:ext cx="762000" cy="259045"/>
    <xdr:sp macro="" textlink="">
      <xdr:nvSpPr>
        <xdr:cNvPr id="273" name="給与水準   （国との比較）該当値テキスト"/>
        <xdr:cNvSpPr txBox="1"/>
      </xdr:nvSpPr>
      <xdr:spPr>
        <a:xfrm>
          <a:off x="17106900" y="1482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60325</xdr:rowOff>
    </xdr:from>
    <xdr:to>
      <xdr:col>77</xdr:col>
      <xdr:colOff>95250</xdr:colOff>
      <xdr:row>87</xdr:row>
      <xdr:rowOff>161925</xdr:rowOff>
    </xdr:to>
    <xdr:sp macro="" textlink="">
      <xdr:nvSpPr>
        <xdr:cNvPr id="274" name="楕円 273"/>
        <xdr:cNvSpPr/>
      </xdr:nvSpPr>
      <xdr:spPr>
        <a:xfrm>
          <a:off x="161290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146702</xdr:rowOff>
    </xdr:from>
    <xdr:ext cx="736600" cy="259045"/>
    <xdr:sp macro="" textlink="">
      <xdr:nvSpPr>
        <xdr:cNvPr id="275" name="テキスト ボックス 274"/>
        <xdr:cNvSpPr txBox="1"/>
      </xdr:nvSpPr>
      <xdr:spPr>
        <a:xfrm>
          <a:off x="15798800" y="1506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40216</xdr:rowOff>
    </xdr:from>
    <xdr:to>
      <xdr:col>73</xdr:col>
      <xdr:colOff>44450</xdr:colOff>
      <xdr:row>87</xdr:row>
      <xdr:rowOff>141816</xdr:rowOff>
    </xdr:to>
    <xdr:sp macro="" textlink="">
      <xdr:nvSpPr>
        <xdr:cNvPr id="276" name="楕円 275"/>
        <xdr:cNvSpPr/>
      </xdr:nvSpPr>
      <xdr:spPr>
        <a:xfrm>
          <a:off x="15240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126593</xdr:rowOff>
    </xdr:from>
    <xdr:ext cx="762000" cy="259045"/>
    <xdr:sp macro="" textlink="">
      <xdr:nvSpPr>
        <xdr:cNvPr id="277" name="テキスト ボックス 276"/>
        <xdr:cNvSpPr txBox="1"/>
      </xdr:nvSpPr>
      <xdr:spPr>
        <a:xfrm>
          <a:off x="14909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160866</xdr:rowOff>
    </xdr:from>
    <xdr:to>
      <xdr:col>68</xdr:col>
      <xdr:colOff>203200</xdr:colOff>
      <xdr:row>88</xdr:row>
      <xdr:rowOff>91016</xdr:rowOff>
    </xdr:to>
    <xdr:sp macro="" textlink="">
      <xdr:nvSpPr>
        <xdr:cNvPr id="278" name="楕円 277"/>
        <xdr:cNvSpPr/>
      </xdr:nvSpPr>
      <xdr:spPr>
        <a:xfrm>
          <a:off x="14351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75793</xdr:rowOff>
    </xdr:from>
    <xdr:ext cx="762000" cy="259045"/>
    <xdr:sp macro="" textlink="">
      <xdr:nvSpPr>
        <xdr:cNvPr id="279" name="テキスト ボックス 278"/>
        <xdr:cNvSpPr txBox="1"/>
      </xdr:nvSpPr>
      <xdr:spPr>
        <a:xfrm>
          <a:off x="14020800" y="1516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120650</xdr:rowOff>
    </xdr:from>
    <xdr:to>
      <xdr:col>64</xdr:col>
      <xdr:colOff>152400</xdr:colOff>
      <xdr:row>88</xdr:row>
      <xdr:rowOff>50800</xdr:rowOff>
    </xdr:to>
    <xdr:sp macro="" textlink="">
      <xdr:nvSpPr>
        <xdr:cNvPr id="280" name="楕円 279"/>
        <xdr:cNvSpPr/>
      </xdr:nvSpPr>
      <xdr:spPr>
        <a:xfrm>
          <a:off x="13462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35577</xdr:rowOff>
    </xdr:from>
    <xdr:ext cx="762000" cy="259045"/>
    <xdr:sp macro="" textlink="">
      <xdr:nvSpPr>
        <xdr:cNvPr id="281" name="テキスト ボックス 280"/>
        <xdr:cNvSpPr txBox="1"/>
      </xdr:nvSpPr>
      <xdr:spPr>
        <a:xfrm>
          <a:off x="13131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本市は公立の子育て支援施設（保育所、認定こども園、幼稚園）を有しており、待機児童解消を図るための保育士の増員させたこと等により、人口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人当たりの職員数は類似団体と比較して高い水準にある。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多様化・複雑化する行政ニーズへの対応に配慮しながらも、事務事業の見直しに努め、民間委託の推進、指定管理者制度の導入、ＩＣＴの活用等により、定員管理の適正化に努める。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121496</xdr:rowOff>
    </xdr:from>
    <xdr:to>
      <xdr:col>81</xdr:col>
      <xdr:colOff>44450</xdr:colOff>
      <xdr:row>66</xdr:row>
      <xdr:rowOff>30269</xdr:rowOff>
    </xdr:to>
    <xdr:cxnSp macro="">
      <xdr:nvCxnSpPr>
        <xdr:cNvPr id="311" name="直線コネクタ 310"/>
        <xdr:cNvCxnSpPr/>
      </xdr:nvCxnSpPr>
      <xdr:spPr>
        <a:xfrm flipV="1">
          <a:off x="17018000" y="9894146"/>
          <a:ext cx="0" cy="14518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2346</xdr:rowOff>
    </xdr:from>
    <xdr:ext cx="762000" cy="259045"/>
    <xdr:sp macro="" textlink="">
      <xdr:nvSpPr>
        <xdr:cNvPr id="312" name="定員管理の状況最小値テキスト"/>
        <xdr:cNvSpPr txBox="1"/>
      </xdr:nvSpPr>
      <xdr:spPr>
        <a:xfrm>
          <a:off x="17106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30269</xdr:rowOff>
    </xdr:from>
    <xdr:to>
      <xdr:col>81</xdr:col>
      <xdr:colOff>133350</xdr:colOff>
      <xdr:row>66</xdr:row>
      <xdr:rowOff>30269</xdr:rowOff>
    </xdr:to>
    <xdr:cxnSp macro="">
      <xdr:nvCxnSpPr>
        <xdr:cNvPr id="313" name="直線コネクタ 312"/>
        <xdr:cNvCxnSpPr/>
      </xdr:nvCxnSpPr>
      <xdr:spPr>
        <a:xfrm>
          <a:off x="16929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36423</xdr:rowOff>
    </xdr:from>
    <xdr:ext cx="762000" cy="259045"/>
    <xdr:sp macro="" textlink="">
      <xdr:nvSpPr>
        <xdr:cNvPr id="314" name="定員管理の状況最大値テキスト"/>
        <xdr:cNvSpPr txBox="1"/>
      </xdr:nvSpPr>
      <xdr:spPr>
        <a:xfrm>
          <a:off x="17106900" y="9637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121496</xdr:rowOff>
    </xdr:from>
    <xdr:to>
      <xdr:col>81</xdr:col>
      <xdr:colOff>133350</xdr:colOff>
      <xdr:row>57</xdr:row>
      <xdr:rowOff>121496</xdr:rowOff>
    </xdr:to>
    <xdr:cxnSp macro="">
      <xdr:nvCxnSpPr>
        <xdr:cNvPr id="315" name="直線コネクタ 314"/>
        <xdr:cNvCxnSpPr/>
      </xdr:nvCxnSpPr>
      <xdr:spPr>
        <a:xfrm>
          <a:off x="16929100" y="9894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128905</xdr:rowOff>
    </xdr:from>
    <xdr:to>
      <xdr:col>81</xdr:col>
      <xdr:colOff>44450</xdr:colOff>
      <xdr:row>63</xdr:row>
      <xdr:rowOff>53975</xdr:rowOff>
    </xdr:to>
    <xdr:cxnSp macro="">
      <xdr:nvCxnSpPr>
        <xdr:cNvPr id="316" name="直線コネクタ 315"/>
        <xdr:cNvCxnSpPr/>
      </xdr:nvCxnSpPr>
      <xdr:spPr>
        <a:xfrm>
          <a:off x="16179800" y="10758805"/>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28804</xdr:rowOff>
    </xdr:from>
    <xdr:ext cx="762000" cy="259045"/>
    <xdr:sp macro="" textlink="">
      <xdr:nvSpPr>
        <xdr:cNvPr id="317" name="定員管理の状況平均値テキスト"/>
        <xdr:cNvSpPr txBox="1"/>
      </xdr:nvSpPr>
      <xdr:spPr>
        <a:xfrm>
          <a:off x="17106900" y="103158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12277</xdr:rowOff>
    </xdr:from>
    <xdr:to>
      <xdr:col>81</xdr:col>
      <xdr:colOff>95250</xdr:colOff>
      <xdr:row>61</xdr:row>
      <xdr:rowOff>113877</xdr:rowOff>
    </xdr:to>
    <xdr:sp macro="" textlink="">
      <xdr:nvSpPr>
        <xdr:cNvPr id="318" name="フローチャート: 判断 317"/>
        <xdr:cNvSpPr/>
      </xdr:nvSpPr>
      <xdr:spPr>
        <a:xfrm>
          <a:off x="169672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52494</xdr:rowOff>
    </xdr:from>
    <xdr:to>
      <xdr:col>77</xdr:col>
      <xdr:colOff>44450</xdr:colOff>
      <xdr:row>62</xdr:row>
      <xdr:rowOff>128905</xdr:rowOff>
    </xdr:to>
    <xdr:cxnSp macro="">
      <xdr:nvCxnSpPr>
        <xdr:cNvPr id="319" name="直線コネクタ 318"/>
        <xdr:cNvCxnSpPr/>
      </xdr:nvCxnSpPr>
      <xdr:spPr>
        <a:xfrm>
          <a:off x="15290800" y="10682394"/>
          <a:ext cx="889000" cy="7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155575</xdr:rowOff>
    </xdr:from>
    <xdr:to>
      <xdr:col>77</xdr:col>
      <xdr:colOff>95250</xdr:colOff>
      <xdr:row>61</xdr:row>
      <xdr:rowOff>85725</xdr:rowOff>
    </xdr:to>
    <xdr:sp macro="" textlink="">
      <xdr:nvSpPr>
        <xdr:cNvPr id="320" name="フローチャート: 判断 319"/>
        <xdr:cNvSpPr/>
      </xdr:nvSpPr>
      <xdr:spPr>
        <a:xfrm>
          <a:off x="16129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95902</xdr:rowOff>
    </xdr:from>
    <xdr:ext cx="736600" cy="259045"/>
    <xdr:sp macro="" textlink="">
      <xdr:nvSpPr>
        <xdr:cNvPr id="321" name="テキスト ボックス 320"/>
        <xdr:cNvSpPr txBox="1"/>
      </xdr:nvSpPr>
      <xdr:spPr>
        <a:xfrm>
          <a:off x="15798800" y="10211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159596</xdr:rowOff>
    </xdr:from>
    <xdr:to>
      <xdr:col>72</xdr:col>
      <xdr:colOff>203200</xdr:colOff>
      <xdr:row>62</xdr:row>
      <xdr:rowOff>52494</xdr:rowOff>
    </xdr:to>
    <xdr:cxnSp macro="">
      <xdr:nvCxnSpPr>
        <xdr:cNvPr id="322" name="直線コネクタ 321"/>
        <xdr:cNvCxnSpPr/>
      </xdr:nvCxnSpPr>
      <xdr:spPr>
        <a:xfrm>
          <a:off x="14401800" y="10618046"/>
          <a:ext cx="8890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83185</xdr:rowOff>
    </xdr:from>
    <xdr:to>
      <xdr:col>73</xdr:col>
      <xdr:colOff>44450</xdr:colOff>
      <xdr:row>61</xdr:row>
      <xdr:rowOff>13335</xdr:rowOff>
    </xdr:to>
    <xdr:sp macro="" textlink="">
      <xdr:nvSpPr>
        <xdr:cNvPr id="323" name="フローチャート: 判断 322"/>
        <xdr:cNvSpPr/>
      </xdr:nvSpPr>
      <xdr:spPr>
        <a:xfrm>
          <a:off x="15240000" y="1037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23512</xdr:rowOff>
    </xdr:from>
    <xdr:ext cx="762000" cy="259045"/>
    <xdr:sp macro="" textlink="">
      <xdr:nvSpPr>
        <xdr:cNvPr id="324" name="テキスト ボックス 323"/>
        <xdr:cNvSpPr txBox="1"/>
      </xdr:nvSpPr>
      <xdr:spPr>
        <a:xfrm>
          <a:off x="14909800" y="1013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127423</xdr:rowOff>
    </xdr:from>
    <xdr:to>
      <xdr:col>68</xdr:col>
      <xdr:colOff>152400</xdr:colOff>
      <xdr:row>61</xdr:row>
      <xdr:rowOff>159596</xdr:rowOff>
    </xdr:to>
    <xdr:cxnSp macro="">
      <xdr:nvCxnSpPr>
        <xdr:cNvPr id="325" name="直線コネクタ 324"/>
        <xdr:cNvCxnSpPr/>
      </xdr:nvCxnSpPr>
      <xdr:spPr>
        <a:xfrm>
          <a:off x="13512800" y="1058587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83185</xdr:rowOff>
    </xdr:from>
    <xdr:to>
      <xdr:col>68</xdr:col>
      <xdr:colOff>203200</xdr:colOff>
      <xdr:row>61</xdr:row>
      <xdr:rowOff>13335</xdr:rowOff>
    </xdr:to>
    <xdr:sp macro="" textlink="">
      <xdr:nvSpPr>
        <xdr:cNvPr id="326" name="フローチャート: 判断 325"/>
        <xdr:cNvSpPr/>
      </xdr:nvSpPr>
      <xdr:spPr>
        <a:xfrm>
          <a:off x="14351000" y="1037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23512</xdr:rowOff>
    </xdr:from>
    <xdr:ext cx="762000" cy="259045"/>
    <xdr:sp macro="" textlink="">
      <xdr:nvSpPr>
        <xdr:cNvPr id="327" name="テキスト ボックス 326"/>
        <xdr:cNvSpPr txBox="1"/>
      </xdr:nvSpPr>
      <xdr:spPr>
        <a:xfrm>
          <a:off x="14020800" y="1013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139488</xdr:rowOff>
    </xdr:from>
    <xdr:to>
      <xdr:col>64</xdr:col>
      <xdr:colOff>152400</xdr:colOff>
      <xdr:row>61</xdr:row>
      <xdr:rowOff>69638</xdr:rowOff>
    </xdr:to>
    <xdr:sp macro="" textlink="">
      <xdr:nvSpPr>
        <xdr:cNvPr id="328" name="フローチャート: 判断 327"/>
        <xdr:cNvSpPr/>
      </xdr:nvSpPr>
      <xdr:spPr>
        <a:xfrm>
          <a:off x="13462000" y="1042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79815</xdr:rowOff>
    </xdr:from>
    <xdr:ext cx="762000" cy="259045"/>
    <xdr:sp macro="" textlink="">
      <xdr:nvSpPr>
        <xdr:cNvPr id="329" name="テキスト ボックス 328"/>
        <xdr:cNvSpPr txBox="1"/>
      </xdr:nvSpPr>
      <xdr:spPr>
        <a:xfrm>
          <a:off x="13131800" y="1019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3175</xdr:rowOff>
    </xdr:from>
    <xdr:to>
      <xdr:col>81</xdr:col>
      <xdr:colOff>95250</xdr:colOff>
      <xdr:row>63</xdr:row>
      <xdr:rowOff>104775</xdr:rowOff>
    </xdr:to>
    <xdr:sp macro="" textlink="">
      <xdr:nvSpPr>
        <xdr:cNvPr id="335" name="楕円 334"/>
        <xdr:cNvSpPr/>
      </xdr:nvSpPr>
      <xdr:spPr>
        <a:xfrm>
          <a:off x="16967200" y="1080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146702</xdr:rowOff>
    </xdr:from>
    <xdr:ext cx="762000" cy="259045"/>
    <xdr:sp macro="" textlink="">
      <xdr:nvSpPr>
        <xdr:cNvPr id="336" name="定員管理の状況該当値テキスト"/>
        <xdr:cNvSpPr txBox="1"/>
      </xdr:nvSpPr>
      <xdr:spPr>
        <a:xfrm>
          <a:off x="17106900" y="10776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78105</xdr:rowOff>
    </xdr:from>
    <xdr:to>
      <xdr:col>77</xdr:col>
      <xdr:colOff>95250</xdr:colOff>
      <xdr:row>63</xdr:row>
      <xdr:rowOff>8255</xdr:rowOff>
    </xdr:to>
    <xdr:sp macro="" textlink="">
      <xdr:nvSpPr>
        <xdr:cNvPr id="337" name="楕円 336"/>
        <xdr:cNvSpPr/>
      </xdr:nvSpPr>
      <xdr:spPr>
        <a:xfrm>
          <a:off x="161290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164482</xdr:rowOff>
    </xdr:from>
    <xdr:ext cx="736600" cy="259045"/>
    <xdr:sp macro="" textlink="">
      <xdr:nvSpPr>
        <xdr:cNvPr id="338" name="テキスト ボックス 337"/>
        <xdr:cNvSpPr txBox="1"/>
      </xdr:nvSpPr>
      <xdr:spPr>
        <a:xfrm>
          <a:off x="15798800" y="10794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1694</xdr:rowOff>
    </xdr:from>
    <xdr:to>
      <xdr:col>73</xdr:col>
      <xdr:colOff>44450</xdr:colOff>
      <xdr:row>62</xdr:row>
      <xdr:rowOff>103294</xdr:rowOff>
    </xdr:to>
    <xdr:sp macro="" textlink="">
      <xdr:nvSpPr>
        <xdr:cNvPr id="339" name="楕円 338"/>
        <xdr:cNvSpPr/>
      </xdr:nvSpPr>
      <xdr:spPr>
        <a:xfrm>
          <a:off x="15240000" y="1063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88071</xdr:rowOff>
    </xdr:from>
    <xdr:ext cx="762000" cy="259045"/>
    <xdr:sp macro="" textlink="">
      <xdr:nvSpPr>
        <xdr:cNvPr id="340" name="テキスト ボックス 339"/>
        <xdr:cNvSpPr txBox="1"/>
      </xdr:nvSpPr>
      <xdr:spPr>
        <a:xfrm>
          <a:off x="14909800" y="1071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108796</xdr:rowOff>
    </xdr:from>
    <xdr:to>
      <xdr:col>68</xdr:col>
      <xdr:colOff>203200</xdr:colOff>
      <xdr:row>62</xdr:row>
      <xdr:rowOff>38946</xdr:rowOff>
    </xdr:to>
    <xdr:sp macro="" textlink="">
      <xdr:nvSpPr>
        <xdr:cNvPr id="341" name="楕円 340"/>
        <xdr:cNvSpPr/>
      </xdr:nvSpPr>
      <xdr:spPr>
        <a:xfrm>
          <a:off x="14351000" y="105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23723</xdr:rowOff>
    </xdr:from>
    <xdr:ext cx="762000" cy="259045"/>
    <xdr:sp macro="" textlink="">
      <xdr:nvSpPr>
        <xdr:cNvPr id="342" name="テキスト ボックス 341"/>
        <xdr:cNvSpPr txBox="1"/>
      </xdr:nvSpPr>
      <xdr:spPr>
        <a:xfrm>
          <a:off x="14020800" y="10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76623</xdr:rowOff>
    </xdr:from>
    <xdr:to>
      <xdr:col>64</xdr:col>
      <xdr:colOff>152400</xdr:colOff>
      <xdr:row>62</xdr:row>
      <xdr:rowOff>6773</xdr:rowOff>
    </xdr:to>
    <xdr:sp macro="" textlink="">
      <xdr:nvSpPr>
        <xdr:cNvPr id="343" name="楕円 342"/>
        <xdr:cNvSpPr/>
      </xdr:nvSpPr>
      <xdr:spPr>
        <a:xfrm>
          <a:off x="134620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163000</xdr:rowOff>
    </xdr:from>
    <xdr:ext cx="762000" cy="259045"/>
    <xdr:sp macro="" textlink="">
      <xdr:nvSpPr>
        <xdr:cNvPr id="344" name="テキスト ボックス 343"/>
        <xdr:cNvSpPr txBox="1"/>
      </xdr:nvSpPr>
      <xdr:spPr>
        <a:xfrm>
          <a:off x="13131800" y="1062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世代間の負担の公平化に意を用い、市債の適正な運用を図ってきたことから、類似団体平均を下回っている。今後も事業実施の適正化を図り、持続可能な財政運営を目指す。</a:t>
          </a:r>
        </a:p>
      </xdr:txBody>
    </xdr:sp>
    <xdr:clientData/>
  </xdr:twoCellAnchor>
  <xdr:oneCellAnchor>
    <xdr:from>
      <xdr:col>61</xdr:col>
      <xdr:colOff>6350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44</xdr:row>
      <xdr:rowOff>165100</xdr:rowOff>
    </xdr:to>
    <xdr:cxnSp macro="">
      <xdr:nvCxnSpPr>
        <xdr:cNvPr id="371" name="直線コネクタ 370"/>
        <xdr:cNvCxnSpPr/>
      </xdr:nvCxnSpPr>
      <xdr:spPr>
        <a:xfrm flipV="1">
          <a:off x="17018000" y="6164580"/>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2" name="公債費負担の状況最小値テキスト"/>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3" name="直線コネクタ 372"/>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74" name="公債費負担の状況最大値テキスト"/>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5" name="直線コネクタ 374"/>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23622</xdr:rowOff>
    </xdr:from>
    <xdr:to>
      <xdr:col>81</xdr:col>
      <xdr:colOff>44450</xdr:colOff>
      <xdr:row>37</xdr:row>
      <xdr:rowOff>33274</xdr:rowOff>
    </xdr:to>
    <xdr:cxnSp macro="">
      <xdr:nvCxnSpPr>
        <xdr:cNvPr id="376" name="直線コネクタ 375"/>
        <xdr:cNvCxnSpPr/>
      </xdr:nvCxnSpPr>
      <xdr:spPr>
        <a:xfrm>
          <a:off x="16179800" y="6367272"/>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45991</xdr:rowOff>
    </xdr:from>
    <xdr:ext cx="762000" cy="259045"/>
    <xdr:sp macro="" textlink="">
      <xdr:nvSpPr>
        <xdr:cNvPr id="377" name="公債費負担の状況平均値テキスト"/>
        <xdr:cNvSpPr txBox="1"/>
      </xdr:nvSpPr>
      <xdr:spPr>
        <a:xfrm>
          <a:off x="17106900" y="67325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73914</xdr:rowOff>
    </xdr:from>
    <xdr:to>
      <xdr:col>81</xdr:col>
      <xdr:colOff>95250</xdr:colOff>
      <xdr:row>40</xdr:row>
      <xdr:rowOff>4064</xdr:rowOff>
    </xdr:to>
    <xdr:sp macro="" textlink="">
      <xdr:nvSpPr>
        <xdr:cNvPr id="378" name="フローチャート: 判断 377"/>
        <xdr:cNvSpPr/>
      </xdr:nvSpPr>
      <xdr:spPr>
        <a:xfrm>
          <a:off x="16967200" y="6760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23622</xdr:rowOff>
    </xdr:from>
    <xdr:to>
      <xdr:col>77</xdr:col>
      <xdr:colOff>44450</xdr:colOff>
      <xdr:row>37</xdr:row>
      <xdr:rowOff>71882</xdr:rowOff>
    </xdr:to>
    <xdr:cxnSp macro="">
      <xdr:nvCxnSpPr>
        <xdr:cNvPr id="379" name="直線コネクタ 378"/>
        <xdr:cNvCxnSpPr/>
      </xdr:nvCxnSpPr>
      <xdr:spPr>
        <a:xfrm flipV="1">
          <a:off x="15290800" y="636727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93218</xdr:rowOff>
    </xdr:from>
    <xdr:to>
      <xdr:col>77</xdr:col>
      <xdr:colOff>95250</xdr:colOff>
      <xdr:row>40</xdr:row>
      <xdr:rowOff>23368</xdr:rowOff>
    </xdr:to>
    <xdr:sp macro="" textlink="">
      <xdr:nvSpPr>
        <xdr:cNvPr id="380" name="フローチャート: 判断 379"/>
        <xdr:cNvSpPr/>
      </xdr:nvSpPr>
      <xdr:spPr>
        <a:xfrm>
          <a:off x="16129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8145</xdr:rowOff>
    </xdr:from>
    <xdr:ext cx="736600" cy="259045"/>
    <xdr:sp macro="" textlink="">
      <xdr:nvSpPr>
        <xdr:cNvPr id="381" name="テキスト ボックス 380"/>
        <xdr:cNvSpPr txBox="1"/>
      </xdr:nvSpPr>
      <xdr:spPr>
        <a:xfrm>
          <a:off x="15798800" y="6866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71882</xdr:rowOff>
    </xdr:from>
    <xdr:to>
      <xdr:col>72</xdr:col>
      <xdr:colOff>203200</xdr:colOff>
      <xdr:row>37</xdr:row>
      <xdr:rowOff>81534</xdr:rowOff>
    </xdr:to>
    <xdr:cxnSp macro="">
      <xdr:nvCxnSpPr>
        <xdr:cNvPr id="382" name="直線コネクタ 381"/>
        <xdr:cNvCxnSpPr/>
      </xdr:nvCxnSpPr>
      <xdr:spPr>
        <a:xfrm flipV="1">
          <a:off x="14401800" y="641553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38</xdr:row>
      <xdr:rowOff>42672</xdr:rowOff>
    </xdr:from>
    <xdr:to>
      <xdr:col>73</xdr:col>
      <xdr:colOff>44450</xdr:colOff>
      <xdr:row>38</xdr:row>
      <xdr:rowOff>144272</xdr:rowOff>
    </xdr:to>
    <xdr:sp macro="" textlink="">
      <xdr:nvSpPr>
        <xdr:cNvPr id="383" name="フローチャート: 判断 382"/>
        <xdr:cNvSpPr/>
      </xdr:nvSpPr>
      <xdr:spPr>
        <a:xfrm>
          <a:off x="15240000" y="655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129049</xdr:rowOff>
    </xdr:from>
    <xdr:ext cx="762000" cy="259045"/>
    <xdr:sp macro="" textlink="">
      <xdr:nvSpPr>
        <xdr:cNvPr id="384" name="テキスト ボックス 383"/>
        <xdr:cNvSpPr txBox="1"/>
      </xdr:nvSpPr>
      <xdr:spPr>
        <a:xfrm>
          <a:off x="14909800" y="664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81534</xdr:rowOff>
    </xdr:from>
    <xdr:to>
      <xdr:col>68</xdr:col>
      <xdr:colOff>152400</xdr:colOff>
      <xdr:row>38</xdr:row>
      <xdr:rowOff>6604</xdr:rowOff>
    </xdr:to>
    <xdr:cxnSp macro="">
      <xdr:nvCxnSpPr>
        <xdr:cNvPr id="385" name="直線コネクタ 384"/>
        <xdr:cNvCxnSpPr/>
      </xdr:nvCxnSpPr>
      <xdr:spPr>
        <a:xfrm flipV="1">
          <a:off x="13512800" y="6425184"/>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42672</xdr:rowOff>
    </xdr:from>
    <xdr:to>
      <xdr:col>68</xdr:col>
      <xdr:colOff>203200</xdr:colOff>
      <xdr:row>38</xdr:row>
      <xdr:rowOff>144272</xdr:rowOff>
    </xdr:to>
    <xdr:sp macro="" textlink="">
      <xdr:nvSpPr>
        <xdr:cNvPr id="386" name="フローチャート: 判断 385"/>
        <xdr:cNvSpPr/>
      </xdr:nvSpPr>
      <xdr:spPr>
        <a:xfrm>
          <a:off x="14351000" y="655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129049</xdr:rowOff>
    </xdr:from>
    <xdr:ext cx="762000" cy="259045"/>
    <xdr:sp macro="" textlink="">
      <xdr:nvSpPr>
        <xdr:cNvPr id="387" name="テキスト ボックス 386"/>
        <xdr:cNvSpPr txBox="1"/>
      </xdr:nvSpPr>
      <xdr:spPr>
        <a:xfrm>
          <a:off x="14020800" y="664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158496</xdr:rowOff>
    </xdr:from>
    <xdr:to>
      <xdr:col>64</xdr:col>
      <xdr:colOff>152400</xdr:colOff>
      <xdr:row>39</xdr:row>
      <xdr:rowOff>88646</xdr:rowOff>
    </xdr:to>
    <xdr:sp macro="" textlink="">
      <xdr:nvSpPr>
        <xdr:cNvPr id="388" name="フローチャート: 判断 387"/>
        <xdr:cNvSpPr/>
      </xdr:nvSpPr>
      <xdr:spPr>
        <a:xfrm>
          <a:off x="13462000" y="667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73423</xdr:rowOff>
    </xdr:from>
    <xdr:ext cx="762000" cy="259045"/>
    <xdr:sp macro="" textlink="">
      <xdr:nvSpPr>
        <xdr:cNvPr id="389" name="テキスト ボックス 388"/>
        <xdr:cNvSpPr txBox="1"/>
      </xdr:nvSpPr>
      <xdr:spPr>
        <a:xfrm>
          <a:off x="13131800" y="675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153924</xdr:rowOff>
    </xdr:from>
    <xdr:to>
      <xdr:col>81</xdr:col>
      <xdr:colOff>95250</xdr:colOff>
      <xdr:row>37</xdr:row>
      <xdr:rowOff>84074</xdr:rowOff>
    </xdr:to>
    <xdr:sp macro="" textlink="">
      <xdr:nvSpPr>
        <xdr:cNvPr id="395" name="楕円 394"/>
        <xdr:cNvSpPr/>
      </xdr:nvSpPr>
      <xdr:spPr>
        <a:xfrm>
          <a:off x="169672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170451</xdr:rowOff>
    </xdr:from>
    <xdr:ext cx="762000" cy="259045"/>
    <xdr:sp macro="" textlink="">
      <xdr:nvSpPr>
        <xdr:cNvPr id="396" name="公債費負担の状況該当値テキスト"/>
        <xdr:cNvSpPr txBox="1"/>
      </xdr:nvSpPr>
      <xdr:spPr>
        <a:xfrm>
          <a:off x="17106900" y="617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144272</xdr:rowOff>
    </xdr:from>
    <xdr:to>
      <xdr:col>77</xdr:col>
      <xdr:colOff>95250</xdr:colOff>
      <xdr:row>37</xdr:row>
      <xdr:rowOff>74422</xdr:rowOff>
    </xdr:to>
    <xdr:sp macro="" textlink="">
      <xdr:nvSpPr>
        <xdr:cNvPr id="397" name="楕円 396"/>
        <xdr:cNvSpPr/>
      </xdr:nvSpPr>
      <xdr:spPr>
        <a:xfrm>
          <a:off x="16129000" y="631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84599</xdr:rowOff>
    </xdr:from>
    <xdr:ext cx="736600" cy="259045"/>
    <xdr:sp macro="" textlink="">
      <xdr:nvSpPr>
        <xdr:cNvPr id="398" name="テキスト ボックス 397"/>
        <xdr:cNvSpPr txBox="1"/>
      </xdr:nvSpPr>
      <xdr:spPr>
        <a:xfrm>
          <a:off x="15798800" y="6085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21082</xdr:rowOff>
    </xdr:from>
    <xdr:to>
      <xdr:col>73</xdr:col>
      <xdr:colOff>44450</xdr:colOff>
      <xdr:row>37</xdr:row>
      <xdr:rowOff>122682</xdr:rowOff>
    </xdr:to>
    <xdr:sp macro="" textlink="">
      <xdr:nvSpPr>
        <xdr:cNvPr id="399" name="楕円 398"/>
        <xdr:cNvSpPr/>
      </xdr:nvSpPr>
      <xdr:spPr>
        <a:xfrm>
          <a:off x="15240000" y="636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132859</xdr:rowOff>
    </xdr:from>
    <xdr:ext cx="762000" cy="259045"/>
    <xdr:sp macro="" textlink="">
      <xdr:nvSpPr>
        <xdr:cNvPr id="400" name="テキスト ボックス 399"/>
        <xdr:cNvSpPr txBox="1"/>
      </xdr:nvSpPr>
      <xdr:spPr>
        <a:xfrm>
          <a:off x="14909800" y="6133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30734</xdr:rowOff>
    </xdr:from>
    <xdr:to>
      <xdr:col>68</xdr:col>
      <xdr:colOff>203200</xdr:colOff>
      <xdr:row>37</xdr:row>
      <xdr:rowOff>132334</xdr:rowOff>
    </xdr:to>
    <xdr:sp macro="" textlink="">
      <xdr:nvSpPr>
        <xdr:cNvPr id="401" name="楕円 400"/>
        <xdr:cNvSpPr/>
      </xdr:nvSpPr>
      <xdr:spPr>
        <a:xfrm>
          <a:off x="14351000" y="637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142511</xdr:rowOff>
    </xdr:from>
    <xdr:ext cx="762000" cy="259045"/>
    <xdr:sp macro="" textlink="">
      <xdr:nvSpPr>
        <xdr:cNvPr id="402" name="テキスト ボックス 401"/>
        <xdr:cNvSpPr txBox="1"/>
      </xdr:nvSpPr>
      <xdr:spPr>
        <a:xfrm>
          <a:off x="14020800" y="6143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127254</xdr:rowOff>
    </xdr:from>
    <xdr:to>
      <xdr:col>64</xdr:col>
      <xdr:colOff>152400</xdr:colOff>
      <xdr:row>38</xdr:row>
      <xdr:rowOff>57404</xdr:rowOff>
    </xdr:to>
    <xdr:sp macro="" textlink="">
      <xdr:nvSpPr>
        <xdr:cNvPr id="403" name="楕円 402"/>
        <xdr:cNvSpPr/>
      </xdr:nvSpPr>
      <xdr:spPr>
        <a:xfrm>
          <a:off x="13462000" y="647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67581</xdr:rowOff>
    </xdr:from>
    <xdr:ext cx="762000" cy="259045"/>
    <xdr:sp macro="" textlink="">
      <xdr:nvSpPr>
        <xdr:cNvPr id="404" name="テキスト ボックス 403"/>
        <xdr:cNvSpPr txBox="1"/>
      </xdr:nvSpPr>
      <xdr:spPr>
        <a:xfrm>
          <a:off x="13131800" y="623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施設整備事業の進捗や起債対象事業の増加に伴い、地方債残高が</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％の増加となったが、経営健全化計画の進捗に伴う土地開発公社への負担見込額の減少等により、将来負担比率は前年度と比較し</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今後も、市債の適正な運用を図り、持続可能な財政運営を目指す。</a:t>
          </a:r>
        </a:p>
      </xdr:txBody>
    </xdr:sp>
    <xdr:clientData/>
  </xdr:twoCellAnchor>
  <xdr:oneCellAnchor>
    <xdr:from>
      <xdr:col>61</xdr:col>
      <xdr:colOff>6350</xdr:colOff>
      <xdr:row>10</xdr:row>
      <xdr:rowOff>63500</xdr:rowOff>
    </xdr:from>
    <xdr:ext cx="298543" cy="225703"/>
    <xdr:sp macro="" textlink="">
      <xdr:nvSpPr>
        <xdr:cNvPr id="418" name="テキスト ボックス 41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48175</xdr:rowOff>
    </xdr:to>
    <xdr:cxnSp macro="">
      <xdr:nvCxnSpPr>
        <xdr:cNvPr id="433" name="直線コネクタ 432"/>
        <xdr:cNvCxnSpPr/>
      </xdr:nvCxnSpPr>
      <xdr:spPr>
        <a:xfrm flipV="1">
          <a:off x="17018000" y="2370667"/>
          <a:ext cx="0" cy="1449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20252</xdr:rowOff>
    </xdr:from>
    <xdr:ext cx="762000" cy="259045"/>
    <xdr:sp macro="" textlink="">
      <xdr:nvSpPr>
        <xdr:cNvPr id="434" name="将来負担の状況最小値テキスト"/>
        <xdr:cNvSpPr txBox="1"/>
      </xdr:nvSpPr>
      <xdr:spPr>
        <a:xfrm>
          <a:off x="17106900" y="3792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48175</xdr:rowOff>
    </xdr:from>
    <xdr:to>
      <xdr:col>81</xdr:col>
      <xdr:colOff>133350</xdr:colOff>
      <xdr:row>22</xdr:row>
      <xdr:rowOff>48175</xdr:rowOff>
    </xdr:to>
    <xdr:cxnSp macro="">
      <xdr:nvCxnSpPr>
        <xdr:cNvPr id="435" name="直線コネクタ 434"/>
        <xdr:cNvCxnSpPr/>
      </xdr:nvCxnSpPr>
      <xdr:spPr>
        <a:xfrm>
          <a:off x="16929100" y="3820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6"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85386</xdr:rowOff>
    </xdr:from>
    <xdr:to>
      <xdr:col>81</xdr:col>
      <xdr:colOff>44450</xdr:colOff>
      <xdr:row>14</xdr:row>
      <xdr:rowOff>116755</xdr:rowOff>
    </xdr:to>
    <xdr:cxnSp macro="">
      <xdr:nvCxnSpPr>
        <xdr:cNvPr id="438" name="直線コネクタ 437"/>
        <xdr:cNvCxnSpPr/>
      </xdr:nvCxnSpPr>
      <xdr:spPr>
        <a:xfrm flipV="1">
          <a:off x="16179800" y="2485686"/>
          <a:ext cx="8382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164313</xdr:rowOff>
    </xdr:from>
    <xdr:ext cx="762000" cy="259045"/>
    <xdr:sp macro="" textlink="">
      <xdr:nvSpPr>
        <xdr:cNvPr id="439" name="将来負担の状況平均値テキスト"/>
        <xdr:cNvSpPr txBox="1"/>
      </xdr:nvSpPr>
      <xdr:spPr>
        <a:xfrm>
          <a:off x="17106900" y="2564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20786</xdr:rowOff>
    </xdr:from>
    <xdr:to>
      <xdr:col>81</xdr:col>
      <xdr:colOff>95250</xdr:colOff>
      <xdr:row>15</xdr:row>
      <xdr:rowOff>122386</xdr:rowOff>
    </xdr:to>
    <xdr:sp macro="" textlink="">
      <xdr:nvSpPr>
        <xdr:cNvPr id="440" name="フローチャート: 判断 439"/>
        <xdr:cNvSpPr/>
      </xdr:nvSpPr>
      <xdr:spPr>
        <a:xfrm>
          <a:off x="16967200" y="259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116755</xdr:rowOff>
    </xdr:from>
    <xdr:to>
      <xdr:col>77</xdr:col>
      <xdr:colOff>44450</xdr:colOff>
      <xdr:row>14</xdr:row>
      <xdr:rowOff>125603</xdr:rowOff>
    </xdr:to>
    <xdr:cxnSp macro="">
      <xdr:nvCxnSpPr>
        <xdr:cNvPr id="441" name="直線コネクタ 440"/>
        <xdr:cNvCxnSpPr/>
      </xdr:nvCxnSpPr>
      <xdr:spPr>
        <a:xfrm flipV="1">
          <a:off x="15290800" y="2517055"/>
          <a:ext cx="889000" cy="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21590</xdr:rowOff>
    </xdr:from>
    <xdr:to>
      <xdr:col>77</xdr:col>
      <xdr:colOff>95250</xdr:colOff>
      <xdr:row>15</xdr:row>
      <xdr:rowOff>123190</xdr:rowOff>
    </xdr:to>
    <xdr:sp macro="" textlink="">
      <xdr:nvSpPr>
        <xdr:cNvPr id="442" name="フローチャート: 判断 441"/>
        <xdr:cNvSpPr/>
      </xdr:nvSpPr>
      <xdr:spPr>
        <a:xfrm>
          <a:off x="16129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107967</xdr:rowOff>
    </xdr:from>
    <xdr:ext cx="736600" cy="259045"/>
    <xdr:sp macro="" textlink="">
      <xdr:nvSpPr>
        <xdr:cNvPr id="443" name="テキスト ボックス 442"/>
        <xdr:cNvSpPr txBox="1"/>
      </xdr:nvSpPr>
      <xdr:spPr>
        <a:xfrm>
          <a:off x="15798800" y="2679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93430</xdr:rowOff>
    </xdr:from>
    <xdr:to>
      <xdr:col>72</xdr:col>
      <xdr:colOff>203200</xdr:colOff>
      <xdr:row>14</xdr:row>
      <xdr:rowOff>125603</xdr:rowOff>
    </xdr:to>
    <xdr:cxnSp macro="">
      <xdr:nvCxnSpPr>
        <xdr:cNvPr id="444" name="直線コネクタ 443"/>
        <xdr:cNvCxnSpPr/>
      </xdr:nvCxnSpPr>
      <xdr:spPr>
        <a:xfrm>
          <a:off x="14401800" y="249373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59521</xdr:rowOff>
    </xdr:from>
    <xdr:to>
      <xdr:col>73</xdr:col>
      <xdr:colOff>44450</xdr:colOff>
      <xdr:row>14</xdr:row>
      <xdr:rowOff>161121</xdr:rowOff>
    </xdr:to>
    <xdr:sp macro="" textlink="">
      <xdr:nvSpPr>
        <xdr:cNvPr id="445" name="フローチャート: 判断 444"/>
        <xdr:cNvSpPr/>
      </xdr:nvSpPr>
      <xdr:spPr>
        <a:xfrm>
          <a:off x="15240000" y="245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171298</xdr:rowOff>
    </xdr:from>
    <xdr:ext cx="762000" cy="259045"/>
    <xdr:sp macro="" textlink="">
      <xdr:nvSpPr>
        <xdr:cNvPr id="446" name="テキスト ボックス 445"/>
        <xdr:cNvSpPr txBox="1"/>
      </xdr:nvSpPr>
      <xdr:spPr>
        <a:xfrm>
          <a:off x="14909800" y="2228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93430</xdr:rowOff>
    </xdr:from>
    <xdr:to>
      <xdr:col>68</xdr:col>
      <xdr:colOff>152400</xdr:colOff>
      <xdr:row>14</xdr:row>
      <xdr:rowOff>149733</xdr:rowOff>
    </xdr:to>
    <xdr:cxnSp macro="">
      <xdr:nvCxnSpPr>
        <xdr:cNvPr id="447" name="直線コネクタ 446"/>
        <xdr:cNvCxnSpPr/>
      </xdr:nvCxnSpPr>
      <xdr:spPr>
        <a:xfrm flipV="1">
          <a:off x="13512800" y="249373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53086</xdr:rowOff>
    </xdr:from>
    <xdr:to>
      <xdr:col>68</xdr:col>
      <xdr:colOff>203200</xdr:colOff>
      <xdr:row>14</xdr:row>
      <xdr:rowOff>154686</xdr:rowOff>
    </xdr:to>
    <xdr:sp macro="" textlink="">
      <xdr:nvSpPr>
        <xdr:cNvPr id="448" name="フローチャート: 判断 447"/>
        <xdr:cNvSpPr/>
      </xdr:nvSpPr>
      <xdr:spPr>
        <a:xfrm>
          <a:off x="14351000" y="245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139463</xdr:rowOff>
    </xdr:from>
    <xdr:ext cx="762000" cy="259045"/>
    <xdr:sp macro="" textlink="">
      <xdr:nvSpPr>
        <xdr:cNvPr id="449" name="テキスト ボックス 448"/>
        <xdr:cNvSpPr txBox="1"/>
      </xdr:nvSpPr>
      <xdr:spPr>
        <a:xfrm>
          <a:off x="14020800" y="253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123867</xdr:rowOff>
    </xdr:from>
    <xdr:to>
      <xdr:col>64</xdr:col>
      <xdr:colOff>152400</xdr:colOff>
      <xdr:row>15</xdr:row>
      <xdr:rowOff>54017</xdr:rowOff>
    </xdr:to>
    <xdr:sp macro="" textlink="">
      <xdr:nvSpPr>
        <xdr:cNvPr id="450" name="フローチャート: 判断 449"/>
        <xdr:cNvSpPr/>
      </xdr:nvSpPr>
      <xdr:spPr>
        <a:xfrm>
          <a:off x="13462000" y="2524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38794</xdr:rowOff>
    </xdr:from>
    <xdr:ext cx="762000" cy="259045"/>
    <xdr:sp macro="" textlink="">
      <xdr:nvSpPr>
        <xdr:cNvPr id="451" name="テキスト ボックス 450"/>
        <xdr:cNvSpPr txBox="1"/>
      </xdr:nvSpPr>
      <xdr:spPr>
        <a:xfrm>
          <a:off x="13131800" y="261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34586</xdr:rowOff>
    </xdr:from>
    <xdr:to>
      <xdr:col>81</xdr:col>
      <xdr:colOff>95250</xdr:colOff>
      <xdr:row>14</xdr:row>
      <xdr:rowOff>136186</xdr:rowOff>
    </xdr:to>
    <xdr:sp macro="" textlink="">
      <xdr:nvSpPr>
        <xdr:cNvPr id="457" name="楕円 456"/>
        <xdr:cNvSpPr/>
      </xdr:nvSpPr>
      <xdr:spPr>
        <a:xfrm>
          <a:off x="16967200" y="2434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127313</xdr:rowOff>
    </xdr:from>
    <xdr:ext cx="762000" cy="259045"/>
    <xdr:sp macro="" textlink="">
      <xdr:nvSpPr>
        <xdr:cNvPr id="458" name="将来負担の状況該当値テキスト"/>
        <xdr:cNvSpPr txBox="1"/>
      </xdr:nvSpPr>
      <xdr:spPr>
        <a:xfrm>
          <a:off x="17106900" y="235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65955</xdr:rowOff>
    </xdr:from>
    <xdr:to>
      <xdr:col>77</xdr:col>
      <xdr:colOff>95250</xdr:colOff>
      <xdr:row>14</xdr:row>
      <xdr:rowOff>167555</xdr:rowOff>
    </xdr:to>
    <xdr:sp macro="" textlink="">
      <xdr:nvSpPr>
        <xdr:cNvPr id="459" name="楕円 458"/>
        <xdr:cNvSpPr/>
      </xdr:nvSpPr>
      <xdr:spPr>
        <a:xfrm>
          <a:off x="16129000" y="246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6282</xdr:rowOff>
    </xdr:from>
    <xdr:ext cx="736600" cy="259045"/>
    <xdr:sp macro="" textlink="">
      <xdr:nvSpPr>
        <xdr:cNvPr id="460" name="テキスト ボックス 459"/>
        <xdr:cNvSpPr txBox="1"/>
      </xdr:nvSpPr>
      <xdr:spPr>
        <a:xfrm>
          <a:off x="15798800" y="2235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74803</xdr:rowOff>
    </xdr:from>
    <xdr:to>
      <xdr:col>73</xdr:col>
      <xdr:colOff>44450</xdr:colOff>
      <xdr:row>15</xdr:row>
      <xdr:rowOff>4953</xdr:rowOff>
    </xdr:to>
    <xdr:sp macro="" textlink="">
      <xdr:nvSpPr>
        <xdr:cNvPr id="461" name="楕円 460"/>
        <xdr:cNvSpPr/>
      </xdr:nvSpPr>
      <xdr:spPr>
        <a:xfrm>
          <a:off x="15240000" y="247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161180</xdr:rowOff>
    </xdr:from>
    <xdr:ext cx="762000" cy="259045"/>
    <xdr:sp macro="" textlink="">
      <xdr:nvSpPr>
        <xdr:cNvPr id="462" name="テキスト ボックス 461"/>
        <xdr:cNvSpPr txBox="1"/>
      </xdr:nvSpPr>
      <xdr:spPr>
        <a:xfrm>
          <a:off x="14909800" y="2561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42630</xdr:rowOff>
    </xdr:from>
    <xdr:to>
      <xdr:col>68</xdr:col>
      <xdr:colOff>203200</xdr:colOff>
      <xdr:row>14</xdr:row>
      <xdr:rowOff>144230</xdr:rowOff>
    </xdr:to>
    <xdr:sp macro="" textlink="">
      <xdr:nvSpPr>
        <xdr:cNvPr id="463" name="楕円 462"/>
        <xdr:cNvSpPr/>
      </xdr:nvSpPr>
      <xdr:spPr>
        <a:xfrm>
          <a:off x="14351000" y="244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154407</xdr:rowOff>
    </xdr:from>
    <xdr:ext cx="762000" cy="259045"/>
    <xdr:sp macro="" textlink="">
      <xdr:nvSpPr>
        <xdr:cNvPr id="464" name="テキスト ボックス 463"/>
        <xdr:cNvSpPr txBox="1"/>
      </xdr:nvSpPr>
      <xdr:spPr>
        <a:xfrm>
          <a:off x="14020800" y="2211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98933</xdr:rowOff>
    </xdr:from>
    <xdr:to>
      <xdr:col>64</xdr:col>
      <xdr:colOff>152400</xdr:colOff>
      <xdr:row>15</xdr:row>
      <xdr:rowOff>29083</xdr:rowOff>
    </xdr:to>
    <xdr:sp macro="" textlink="">
      <xdr:nvSpPr>
        <xdr:cNvPr id="465" name="楕円 464"/>
        <xdr:cNvSpPr/>
      </xdr:nvSpPr>
      <xdr:spPr>
        <a:xfrm>
          <a:off x="13462000" y="249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39260</xdr:rowOff>
    </xdr:from>
    <xdr:ext cx="762000" cy="259045"/>
    <xdr:sp macro="" textlink="">
      <xdr:nvSpPr>
        <xdr:cNvPr id="466" name="テキスト ボックス 465"/>
        <xdr:cNvSpPr txBox="1"/>
      </xdr:nvSpPr>
      <xdr:spPr>
        <a:xfrm>
          <a:off x="13131800" y="2268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福島県福島市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277,133
275,129
767.72
126,126,494
119,718,262
5,118,655
58,596,763
89,757,947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14.3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職員数の増加に伴う給料の増や、給与改定に伴う期末勤勉手当の増により経常的な人件費が増加したことを受けて、人件費に係る経常収支比率は、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今後は、震災からの復旧・復興業務及び多様化・複雑化する行政ニーズへの対応を考慮しながら、定員管理・給与の適正化を図る。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8890</xdr:rowOff>
    </xdr:from>
    <xdr:to>
      <xdr:col>24</xdr:col>
      <xdr:colOff>25400</xdr:colOff>
      <xdr:row>40</xdr:row>
      <xdr:rowOff>127000</xdr:rowOff>
    </xdr:to>
    <xdr:cxnSp macro="">
      <xdr:nvCxnSpPr>
        <xdr:cNvPr id="61" name="直線コネクタ 60"/>
        <xdr:cNvCxnSpPr/>
      </xdr:nvCxnSpPr>
      <xdr:spPr>
        <a:xfrm flipV="1">
          <a:off x="4826000" y="566674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2" name="人件費最小値テキスト"/>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3" name="直線コネクタ 62"/>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95267</xdr:rowOff>
    </xdr:from>
    <xdr:ext cx="762000" cy="259045"/>
    <xdr:sp macro="" textlink="">
      <xdr:nvSpPr>
        <xdr:cNvPr id="64" name="人件費最大値テキスト"/>
        <xdr:cNvSpPr txBox="1"/>
      </xdr:nvSpPr>
      <xdr:spPr>
        <a:xfrm>
          <a:off x="4914900" y="5410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8890</xdr:rowOff>
    </xdr:from>
    <xdr:to>
      <xdr:col>24</xdr:col>
      <xdr:colOff>114300</xdr:colOff>
      <xdr:row>33</xdr:row>
      <xdr:rowOff>8890</xdr:rowOff>
    </xdr:to>
    <xdr:cxnSp macro="">
      <xdr:nvCxnSpPr>
        <xdr:cNvPr id="65" name="直線コネクタ 64"/>
        <xdr:cNvCxnSpPr/>
      </xdr:nvCxnSpPr>
      <xdr:spPr>
        <a:xfrm>
          <a:off x="4737100" y="566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146050</xdr:rowOff>
    </xdr:from>
    <xdr:to>
      <xdr:col>24</xdr:col>
      <xdr:colOff>25400</xdr:colOff>
      <xdr:row>37</xdr:row>
      <xdr:rowOff>161290</xdr:rowOff>
    </xdr:to>
    <xdr:cxnSp macro="">
      <xdr:nvCxnSpPr>
        <xdr:cNvPr id="66" name="直線コネクタ 65"/>
        <xdr:cNvCxnSpPr/>
      </xdr:nvCxnSpPr>
      <xdr:spPr>
        <a:xfrm>
          <a:off x="3987800" y="64897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146050</xdr:rowOff>
    </xdr:from>
    <xdr:to>
      <xdr:col>19</xdr:col>
      <xdr:colOff>187325</xdr:colOff>
      <xdr:row>37</xdr:row>
      <xdr:rowOff>161290</xdr:rowOff>
    </xdr:to>
    <xdr:cxnSp macro="">
      <xdr:nvCxnSpPr>
        <xdr:cNvPr id="69" name="直線コネクタ 68"/>
        <xdr:cNvCxnSpPr/>
      </xdr:nvCxnSpPr>
      <xdr:spPr>
        <a:xfrm flipV="1">
          <a:off x="3098800" y="64897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83820</xdr:rowOff>
    </xdr:from>
    <xdr:to>
      <xdr:col>20</xdr:col>
      <xdr:colOff>38100</xdr:colOff>
      <xdr:row>37</xdr:row>
      <xdr:rowOff>13970</xdr:rowOff>
    </xdr:to>
    <xdr:sp macro="" textlink="">
      <xdr:nvSpPr>
        <xdr:cNvPr id="70" name="フローチャート: 判断 69"/>
        <xdr:cNvSpPr/>
      </xdr:nvSpPr>
      <xdr:spPr>
        <a:xfrm>
          <a:off x="3937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24147</xdr:rowOff>
    </xdr:from>
    <xdr:ext cx="736600" cy="259045"/>
    <xdr:sp macro="" textlink="">
      <xdr:nvSpPr>
        <xdr:cNvPr id="71" name="テキスト ボックス 70"/>
        <xdr:cNvSpPr txBox="1"/>
      </xdr:nvSpPr>
      <xdr:spPr>
        <a:xfrm>
          <a:off x="3606800" y="602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138430</xdr:rowOff>
    </xdr:from>
    <xdr:to>
      <xdr:col>15</xdr:col>
      <xdr:colOff>98425</xdr:colOff>
      <xdr:row>37</xdr:row>
      <xdr:rowOff>161290</xdr:rowOff>
    </xdr:to>
    <xdr:cxnSp macro="">
      <xdr:nvCxnSpPr>
        <xdr:cNvPr id="72" name="直線コネクタ 71"/>
        <xdr:cNvCxnSpPr/>
      </xdr:nvCxnSpPr>
      <xdr:spPr>
        <a:xfrm>
          <a:off x="2209800" y="64820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57150</xdr:rowOff>
    </xdr:from>
    <xdr:to>
      <xdr:col>15</xdr:col>
      <xdr:colOff>149225</xdr:colOff>
      <xdr:row>37</xdr:row>
      <xdr:rowOff>158750</xdr:rowOff>
    </xdr:to>
    <xdr:sp macro="" textlink="">
      <xdr:nvSpPr>
        <xdr:cNvPr id="73" name="フローチャート: 判断 72"/>
        <xdr:cNvSpPr/>
      </xdr:nvSpPr>
      <xdr:spPr>
        <a:xfrm>
          <a:off x="3048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168927</xdr:rowOff>
    </xdr:from>
    <xdr:ext cx="762000" cy="259045"/>
    <xdr:sp macro="" textlink="">
      <xdr:nvSpPr>
        <xdr:cNvPr id="74" name="テキスト ボックス 73"/>
        <xdr:cNvSpPr txBox="1"/>
      </xdr:nvSpPr>
      <xdr:spPr>
        <a:xfrm>
          <a:off x="2717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46990</xdr:rowOff>
    </xdr:from>
    <xdr:to>
      <xdr:col>11</xdr:col>
      <xdr:colOff>9525</xdr:colOff>
      <xdr:row>37</xdr:row>
      <xdr:rowOff>138430</xdr:rowOff>
    </xdr:to>
    <xdr:cxnSp macro="">
      <xdr:nvCxnSpPr>
        <xdr:cNvPr id="75" name="直線コネクタ 74"/>
        <xdr:cNvCxnSpPr/>
      </xdr:nvCxnSpPr>
      <xdr:spPr>
        <a:xfrm>
          <a:off x="1320800" y="63906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87630</xdr:rowOff>
    </xdr:from>
    <xdr:to>
      <xdr:col>11</xdr:col>
      <xdr:colOff>60325</xdr:colOff>
      <xdr:row>38</xdr:row>
      <xdr:rowOff>17780</xdr:rowOff>
    </xdr:to>
    <xdr:sp macro="" textlink="">
      <xdr:nvSpPr>
        <xdr:cNvPr id="76" name="フローチャート: 判断 75"/>
        <xdr:cNvSpPr/>
      </xdr:nvSpPr>
      <xdr:spPr>
        <a:xfrm>
          <a:off x="2159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27957</xdr:rowOff>
    </xdr:from>
    <xdr:ext cx="762000" cy="259045"/>
    <xdr:sp macro="" textlink="">
      <xdr:nvSpPr>
        <xdr:cNvPr id="77" name="テキスト ボックス 76"/>
        <xdr:cNvSpPr txBox="1"/>
      </xdr:nvSpPr>
      <xdr:spPr>
        <a:xfrm>
          <a:off x="1828800" y="620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95250</xdr:rowOff>
    </xdr:from>
    <xdr:to>
      <xdr:col>6</xdr:col>
      <xdr:colOff>171450</xdr:colOff>
      <xdr:row>38</xdr:row>
      <xdr:rowOff>25400</xdr:rowOff>
    </xdr:to>
    <xdr:sp macro="" textlink="">
      <xdr:nvSpPr>
        <xdr:cNvPr id="78" name="フローチャート: 判断 77"/>
        <xdr:cNvSpPr/>
      </xdr:nvSpPr>
      <xdr:spPr>
        <a:xfrm>
          <a:off x="1270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10177</xdr:rowOff>
    </xdr:from>
    <xdr:ext cx="762000" cy="259045"/>
    <xdr:sp macro="" textlink="">
      <xdr:nvSpPr>
        <xdr:cNvPr id="79" name="テキスト ボックス 78"/>
        <xdr:cNvSpPr txBox="1"/>
      </xdr:nvSpPr>
      <xdr:spPr>
        <a:xfrm>
          <a:off x="939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110490</xdr:rowOff>
    </xdr:from>
    <xdr:to>
      <xdr:col>24</xdr:col>
      <xdr:colOff>76200</xdr:colOff>
      <xdr:row>38</xdr:row>
      <xdr:rowOff>40640</xdr:rowOff>
    </xdr:to>
    <xdr:sp macro="" textlink="">
      <xdr:nvSpPr>
        <xdr:cNvPr id="85" name="楕円 84"/>
        <xdr:cNvSpPr/>
      </xdr:nvSpPr>
      <xdr:spPr>
        <a:xfrm>
          <a:off x="47752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82567</xdr:rowOff>
    </xdr:from>
    <xdr:ext cx="762000" cy="259045"/>
    <xdr:sp macro="" textlink="">
      <xdr:nvSpPr>
        <xdr:cNvPr id="86" name="人件費該当値テキスト"/>
        <xdr:cNvSpPr txBox="1"/>
      </xdr:nvSpPr>
      <xdr:spPr>
        <a:xfrm>
          <a:off x="49149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95250</xdr:rowOff>
    </xdr:from>
    <xdr:to>
      <xdr:col>20</xdr:col>
      <xdr:colOff>38100</xdr:colOff>
      <xdr:row>38</xdr:row>
      <xdr:rowOff>25400</xdr:rowOff>
    </xdr:to>
    <xdr:sp macro="" textlink="">
      <xdr:nvSpPr>
        <xdr:cNvPr id="87" name="楕円 86"/>
        <xdr:cNvSpPr/>
      </xdr:nvSpPr>
      <xdr:spPr>
        <a:xfrm>
          <a:off x="3937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10177</xdr:rowOff>
    </xdr:from>
    <xdr:ext cx="736600" cy="259045"/>
    <xdr:sp macro="" textlink="">
      <xdr:nvSpPr>
        <xdr:cNvPr id="88" name="テキスト ボックス 87"/>
        <xdr:cNvSpPr txBox="1"/>
      </xdr:nvSpPr>
      <xdr:spPr>
        <a:xfrm>
          <a:off x="3606800" y="652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110490</xdr:rowOff>
    </xdr:from>
    <xdr:to>
      <xdr:col>15</xdr:col>
      <xdr:colOff>149225</xdr:colOff>
      <xdr:row>38</xdr:row>
      <xdr:rowOff>40640</xdr:rowOff>
    </xdr:to>
    <xdr:sp macro="" textlink="">
      <xdr:nvSpPr>
        <xdr:cNvPr id="89" name="楕円 88"/>
        <xdr:cNvSpPr/>
      </xdr:nvSpPr>
      <xdr:spPr>
        <a:xfrm>
          <a:off x="3048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25417</xdr:rowOff>
    </xdr:from>
    <xdr:ext cx="762000" cy="259045"/>
    <xdr:sp macro="" textlink="">
      <xdr:nvSpPr>
        <xdr:cNvPr id="90" name="テキスト ボックス 89"/>
        <xdr:cNvSpPr txBox="1"/>
      </xdr:nvSpPr>
      <xdr:spPr>
        <a:xfrm>
          <a:off x="2717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87630</xdr:rowOff>
    </xdr:from>
    <xdr:to>
      <xdr:col>11</xdr:col>
      <xdr:colOff>60325</xdr:colOff>
      <xdr:row>38</xdr:row>
      <xdr:rowOff>17780</xdr:rowOff>
    </xdr:to>
    <xdr:sp macro="" textlink="">
      <xdr:nvSpPr>
        <xdr:cNvPr id="91" name="楕円 90"/>
        <xdr:cNvSpPr/>
      </xdr:nvSpPr>
      <xdr:spPr>
        <a:xfrm>
          <a:off x="2159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2557</xdr:rowOff>
    </xdr:from>
    <xdr:ext cx="762000" cy="259045"/>
    <xdr:sp macro="" textlink="">
      <xdr:nvSpPr>
        <xdr:cNvPr id="92" name="テキスト ボックス 91"/>
        <xdr:cNvSpPr txBox="1"/>
      </xdr:nvSpPr>
      <xdr:spPr>
        <a:xfrm>
          <a:off x="1828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167640</xdr:rowOff>
    </xdr:from>
    <xdr:to>
      <xdr:col>6</xdr:col>
      <xdr:colOff>171450</xdr:colOff>
      <xdr:row>37</xdr:row>
      <xdr:rowOff>97790</xdr:rowOff>
    </xdr:to>
    <xdr:sp macro="" textlink="">
      <xdr:nvSpPr>
        <xdr:cNvPr id="93" name="楕円 92"/>
        <xdr:cNvSpPr/>
      </xdr:nvSpPr>
      <xdr:spPr>
        <a:xfrm>
          <a:off x="1270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107967</xdr:rowOff>
    </xdr:from>
    <xdr:ext cx="762000" cy="259045"/>
    <xdr:sp macro="" textlink="">
      <xdr:nvSpPr>
        <xdr:cNvPr id="94" name="テキスト ボックス 93"/>
        <xdr:cNvSpPr txBox="1"/>
      </xdr:nvSpPr>
      <xdr:spPr>
        <a:xfrm>
          <a:off x="939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物件費に係る経常収支比率は、経費の節減・合理化に努めるとともに、指定管理者制度の導入や民間委託の推進を図ってきたことにより、近年横ばいで推移している。</a:t>
          </a:r>
        </a:p>
        <a:p>
          <a:r>
            <a:rPr kumimoji="1" lang="ja-JP" altLang="en-US" sz="1300">
              <a:latin typeface="ＭＳ Ｐゴシック" panose="020B0600070205080204" pitchFamily="50" charset="-128"/>
              <a:ea typeface="ＭＳ Ｐゴシック" panose="020B0600070205080204" pitchFamily="50" charset="-128"/>
            </a:rPr>
            <a:t>　今後も、ＩＣＴの活用や創意工夫により事務事業の効率的執行に努め、経費の節減を図る。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124279</xdr:rowOff>
    </xdr:from>
    <xdr:to>
      <xdr:col>82</xdr:col>
      <xdr:colOff>107950</xdr:colOff>
      <xdr:row>21</xdr:row>
      <xdr:rowOff>102507</xdr:rowOff>
    </xdr:to>
    <xdr:cxnSp macro="">
      <xdr:nvCxnSpPr>
        <xdr:cNvPr id="124" name="直線コネクタ 123"/>
        <xdr:cNvCxnSpPr/>
      </xdr:nvCxnSpPr>
      <xdr:spPr>
        <a:xfrm flipV="1">
          <a:off x="16510000" y="2353129"/>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74584</xdr:rowOff>
    </xdr:from>
    <xdr:ext cx="762000" cy="259045"/>
    <xdr:sp macro="" textlink="">
      <xdr:nvSpPr>
        <xdr:cNvPr id="125" name="物件費最小値テキスト"/>
        <xdr:cNvSpPr txBox="1"/>
      </xdr:nvSpPr>
      <xdr:spPr>
        <a:xfrm>
          <a:off x="16598900" y="367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102507</xdr:rowOff>
    </xdr:from>
    <xdr:to>
      <xdr:col>82</xdr:col>
      <xdr:colOff>196850</xdr:colOff>
      <xdr:row>21</xdr:row>
      <xdr:rowOff>102507</xdr:rowOff>
    </xdr:to>
    <xdr:cxnSp macro="">
      <xdr:nvCxnSpPr>
        <xdr:cNvPr id="126" name="直線コネクタ 125"/>
        <xdr:cNvCxnSpPr/>
      </xdr:nvCxnSpPr>
      <xdr:spPr>
        <a:xfrm>
          <a:off x="16421100" y="3702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39206</xdr:rowOff>
    </xdr:from>
    <xdr:ext cx="762000" cy="259045"/>
    <xdr:sp macro="" textlink="">
      <xdr:nvSpPr>
        <xdr:cNvPr id="127" name="物件費最大値テキスト"/>
        <xdr:cNvSpPr txBox="1"/>
      </xdr:nvSpPr>
      <xdr:spPr>
        <a:xfrm>
          <a:off x="16598900" y="2096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124279</xdr:rowOff>
    </xdr:from>
    <xdr:to>
      <xdr:col>82</xdr:col>
      <xdr:colOff>196850</xdr:colOff>
      <xdr:row>13</xdr:row>
      <xdr:rowOff>124279</xdr:rowOff>
    </xdr:to>
    <xdr:cxnSp macro="">
      <xdr:nvCxnSpPr>
        <xdr:cNvPr id="128" name="直線コネクタ 127"/>
        <xdr:cNvCxnSpPr/>
      </xdr:nvCxnSpPr>
      <xdr:spPr>
        <a:xfrm>
          <a:off x="16421100" y="2353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80736</xdr:rowOff>
    </xdr:from>
    <xdr:to>
      <xdr:col>82</xdr:col>
      <xdr:colOff>107950</xdr:colOff>
      <xdr:row>17</xdr:row>
      <xdr:rowOff>80736</xdr:rowOff>
    </xdr:to>
    <xdr:cxnSp macro="">
      <xdr:nvCxnSpPr>
        <xdr:cNvPr id="129" name="直線コネクタ 128"/>
        <xdr:cNvCxnSpPr/>
      </xdr:nvCxnSpPr>
      <xdr:spPr>
        <a:xfrm>
          <a:off x="15671800" y="29953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87284</xdr:rowOff>
    </xdr:from>
    <xdr:ext cx="762000" cy="259045"/>
    <xdr:sp macro="" textlink="">
      <xdr:nvSpPr>
        <xdr:cNvPr id="130" name="物件費平均値テキスト"/>
        <xdr:cNvSpPr txBox="1"/>
      </xdr:nvSpPr>
      <xdr:spPr>
        <a:xfrm>
          <a:off x="16598900" y="2659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70757</xdr:rowOff>
    </xdr:from>
    <xdr:to>
      <xdr:col>82</xdr:col>
      <xdr:colOff>158750</xdr:colOff>
      <xdr:row>17</xdr:row>
      <xdr:rowOff>907</xdr:rowOff>
    </xdr:to>
    <xdr:sp macro="" textlink="">
      <xdr:nvSpPr>
        <xdr:cNvPr id="131" name="フローチャート: 判断 130"/>
        <xdr:cNvSpPr/>
      </xdr:nvSpPr>
      <xdr:spPr>
        <a:xfrm>
          <a:off x="164592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69850</xdr:rowOff>
    </xdr:from>
    <xdr:to>
      <xdr:col>78</xdr:col>
      <xdr:colOff>69850</xdr:colOff>
      <xdr:row>17</xdr:row>
      <xdr:rowOff>80736</xdr:rowOff>
    </xdr:to>
    <xdr:cxnSp macro="">
      <xdr:nvCxnSpPr>
        <xdr:cNvPr id="132" name="直線コネクタ 131"/>
        <xdr:cNvCxnSpPr/>
      </xdr:nvCxnSpPr>
      <xdr:spPr>
        <a:xfrm>
          <a:off x="14782800" y="298450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38100</xdr:rowOff>
    </xdr:from>
    <xdr:to>
      <xdr:col>78</xdr:col>
      <xdr:colOff>120650</xdr:colOff>
      <xdr:row>16</xdr:row>
      <xdr:rowOff>139700</xdr:rowOff>
    </xdr:to>
    <xdr:sp macro="" textlink="">
      <xdr:nvSpPr>
        <xdr:cNvPr id="133" name="フローチャート: 判断 132"/>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149877</xdr:rowOff>
    </xdr:from>
    <xdr:ext cx="736600" cy="259045"/>
    <xdr:sp macro="" textlink="">
      <xdr:nvSpPr>
        <xdr:cNvPr id="134" name="テキスト ボックス 133"/>
        <xdr:cNvSpPr txBox="1"/>
      </xdr:nvSpPr>
      <xdr:spPr>
        <a:xfrm>
          <a:off x="1529080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69850</xdr:rowOff>
    </xdr:from>
    <xdr:to>
      <xdr:col>73</xdr:col>
      <xdr:colOff>180975</xdr:colOff>
      <xdr:row>17</xdr:row>
      <xdr:rowOff>102507</xdr:rowOff>
    </xdr:to>
    <xdr:cxnSp macro="">
      <xdr:nvCxnSpPr>
        <xdr:cNvPr id="135" name="直線コネクタ 134"/>
        <xdr:cNvCxnSpPr/>
      </xdr:nvCxnSpPr>
      <xdr:spPr>
        <a:xfrm flipV="1">
          <a:off x="13893800" y="29845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0</xdr:rowOff>
    </xdr:from>
    <xdr:to>
      <xdr:col>74</xdr:col>
      <xdr:colOff>31750</xdr:colOff>
      <xdr:row>18</xdr:row>
      <xdr:rowOff>101600</xdr:rowOff>
    </xdr:to>
    <xdr:sp macro="" textlink="">
      <xdr:nvSpPr>
        <xdr:cNvPr id="136" name="フローチャート: 判断 135"/>
        <xdr:cNvSpPr/>
      </xdr:nvSpPr>
      <xdr:spPr>
        <a:xfrm>
          <a:off x="14732000" y="308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86377</xdr:rowOff>
    </xdr:from>
    <xdr:ext cx="762000" cy="259045"/>
    <xdr:sp macro="" textlink="">
      <xdr:nvSpPr>
        <xdr:cNvPr id="137" name="テキスト ボックス 136"/>
        <xdr:cNvSpPr txBox="1"/>
      </xdr:nvSpPr>
      <xdr:spPr>
        <a:xfrm>
          <a:off x="14401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4536</xdr:rowOff>
    </xdr:from>
    <xdr:to>
      <xdr:col>69</xdr:col>
      <xdr:colOff>92075</xdr:colOff>
      <xdr:row>17</xdr:row>
      <xdr:rowOff>102507</xdr:rowOff>
    </xdr:to>
    <xdr:cxnSp macro="">
      <xdr:nvCxnSpPr>
        <xdr:cNvPr id="138" name="直線コネクタ 137"/>
        <xdr:cNvCxnSpPr/>
      </xdr:nvCxnSpPr>
      <xdr:spPr>
        <a:xfrm>
          <a:off x="13004800" y="2919186"/>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0</xdr:rowOff>
    </xdr:from>
    <xdr:to>
      <xdr:col>69</xdr:col>
      <xdr:colOff>142875</xdr:colOff>
      <xdr:row>18</xdr:row>
      <xdr:rowOff>101600</xdr:rowOff>
    </xdr:to>
    <xdr:sp macro="" textlink="">
      <xdr:nvSpPr>
        <xdr:cNvPr id="139" name="フローチャート: 判断 138"/>
        <xdr:cNvSpPr/>
      </xdr:nvSpPr>
      <xdr:spPr>
        <a:xfrm>
          <a:off x="13843000" y="308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86377</xdr:rowOff>
    </xdr:from>
    <xdr:ext cx="762000" cy="259045"/>
    <xdr:sp macro="" textlink="">
      <xdr:nvSpPr>
        <xdr:cNvPr id="140" name="テキスト ボックス 139"/>
        <xdr:cNvSpPr txBox="1"/>
      </xdr:nvSpPr>
      <xdr:spPr>
        <a:xfrm>
          <a:off x="13512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73479</xdr:rowOff>
    </xdr:from>
    <xdr:to>
      <xdr:col>65</xdr:col>
      <xdr:colOff>53975</xdr:colOff>
      <xdr:row>18</xdr:row>
      <xdr:rowOff>3629</xdr:rowOff>
    </xdr:to>
    <xdr:sp macro="" textlink="">
      <xdr:nvSpPr>
        <xdr:cNvPr id="141" name="フローチャート: 判断 140"/>
        <xdr:cNvSpPr/>
      </xdr:nvSpPr>
      <xdr:spPr>
        <a:xfrm>
          <a:off x="12954000" y="298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159856</xdr:rowOff>
    </xdr:from>
    <xdr:ext cx="762000" cy="259045"/>
    <xdr:sp macro="" textlink="">
      <xdr:nvSpPr>
        <xdr:cNvPr id="142" name="テキスト ボックス 141"/>
        <xdr:cNvSpPr txBox="1"/>
      </xdr:nvSpPr>
      <xdr:spPr>
        <a:xfrm>
          <a:off x="12623800" y="3074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29936</xdr:rowOff>
    </xdr:from>
    <xdr:to>
      <xdr:col>82</xdr:col>
      <xdr:colOff>158750</xdr:colOff>
      <xdr:row>17</xdr:row>
      <xdr:rowOff>131536</xdr:rowOff>
    </xdr:to>
    <xdr:sp macro="" textlink="">
      <xdr:nvSpPr>
        <xdr:cNvPr id="148" name="楕円 147"/>
        <xdr:cNvSpPr/>
      </xdr:nvSpPr>
      <xdr:spPr>
        <a:xfrm>
          <a:off x="16459200" y="294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2013</xdr:rowOff>
    </xdr:from>
    <xdr:ext cx="762000" cy="259045"/>
    <xdr:sp macro="" textlink="">
      <xdr:nvSpPr>
        <xdr:cNvPr id="149" name="物件費該当値テキスト"/>
        <xdr:cNvSpPr txBox="1"/>
      </xdr:nvSpPr>
      <xdr:spPr>
        <a:xfrm>
          <a:off x="16598900" y="2916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29936</xdr:rowOff>
    </xdr:from>
    <xdr:to>
      <xdr:col>78</xdr:col>
      <xdr:colOff>120650</xdr:colOff>
      <xdr:row>17</xdr:row>
      <xdr:rowOff>131536</xdr:rowOff>
    </xdr:to>
    <xdr:sp macro="" textlink="">
      <xdr:nvSpPr>
        <xdr:cNvPr id="150" name="楕円 149"/>
        <xdr:cNvSpPr/>
      </xdr:nvSpPr>
      <xdr:spPr>
        <a:xfrm>
          <a:off x="15621000" y="294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116313</xdr:rowOff>
    </xdr:from>
    <xdr:ext cx="736600" cy="259045"/>
    <xdr:sp macro="" textlink="">
      <xdr:nvSpPr>
        <xdr:cNvPr id="151" name="テキスト ボックス 150"/>
        <xdr:cNvSpPr txBox="1"/>
      </xdr:nvSpPr>
      <xdr:spPr>
        <a:xfrm>
          <a:off x="15290800" y="303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19050</xdr:rowOff>
    </xdr:from>
    <xdr:to>
      <xdr:col>74</xdr:col>
      <xdr:colOff>31750</xdr:colOff>
      <xdr:row>17</xdr:row>
      <xdr:rowOff>120650</xdr:rowOff>
    </xdr:to>
    <xdr:sp macro="" textlink="">
      <xdr:nvSpPr>
        <xdr:cNvPr id="152" name="楕円 151"/>
        <xdr:cNvSpPr/>
      </xdr:nvSpPr>
      <xdr:spPr>
        <a:xfrm>
          <a:off x="14732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130827</xdr:rowOff>
    </xdr:from>
    <xdr:ext cx="762000" cy="259045"/>
    <xdr:sp macro="" textlink="">
      <xdr:nvSpPr>
        <xdr:cNvPr id="153" name="テキスト ボックス 152"/>
        <xdr:cNvSpPr txBox="1"/>
      </xdr:nvSpPr>
      <xdr:spPr>
        <a:xfrm>
          <a:off x="14401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51707</xdr:rowOff>
    </xdr:from>
    <xdr:to>
      <xdr:col>69</xdr:col>
      <xdr:colOff>142875</xdr:colOff>
      <xdr:row>17</xdr:row>
      <xdr:rowOff>153307</xdr:rowOff>
    </xdr:to>
    <xdr:sp macro="" textlink="">
      <xdr:nvSpPr>
        <xdr:cNvPr id="154" name="楕円 153"/>
        <xdr:cNvSpPr/>
      </xdr:nvSpPr>
      <xdr:spPr>
        <a:xfrm>
          <a:off x="13843000" y="296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163484</xdr:rowOff>
    </xdr:from>
    <xdr:ext cx="762000" cy="259045"/>
    <xdr:sp macro="" textlink="">
      <xdr:nvSpPr>
        <xdr:cNvPr id="155" name="テキスト ボックス 154"/>
        <xdr:cNvSpPr txBox="1"/>
      </xdr:nvSpPr>
      <xdr:spPr>
        <a:xfrm>
          <a:off x="13512800" y="2735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125186</xdr:rowOff>
    </xdr:from>
    <xdr:to>
      <xdr:col>65</xdr:col>
      <xdr:colOff>53975</xdr:colOff>
      <xdr:row>17</xdr:row>
      <xdr:rowOff>55336</xdr:rowOff>
    </xdr:to>
    <xdr:sp macro="" textlink="">
      <xdr:nvSpPr>
        <xdr:cNvPr id="156" name="楕円 155"/>
        <xdr:cNvSpPr/>
      </xdr:nvSpPr>
      <xdr:spPr>
        <a:xfrm>
          <a:off x="12954000" y="286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65513</xdr:rowOff>
    </xdr:from>
    <xdr:ext cx="762000" cy="259045"/>
    <xdr:sp macro="" textlink="">
      <xdr:nvSpPr>
        <xdr:cNvPr id="157" name="テキスト ボックス 156"/>
        <xdr:cNvSpPr txBox="1"/>
      </xdr:nvSpPr>
      <xdr:spPr>
        <a:xfrm>
          <a:off x="12623800" y="2637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幼保無償化に伴い施設に対する給付費が増となったこと等により、経常的な扶助費が増加したことを受けて、扶助費に係る経常収支比率は</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ポイント増加した。</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61</xdr:row>
      <xdr:rowOff>69850</xdr:rowOff>
    </xdr:to>
    <xdr:cxnSp macro="">
      <xdr:nvCxnSpPr>
        <xdr:cNvPr id="187" name="直線コネクタ 186"/>
        <xdr:cNvCxnSpPr/>
      </xdr:nvCxnSpPr>
      <xdr:spPr>
        <a:xfrm flipV="1">
          <a:off x="4826000" y="9036957"/>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8"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9" name="直線コネクタ 188"/>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90" name="扶助費最大値テキスト"/>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91" name="直線コネクタ 190"/>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91622</xdr:rowOff>
    </xdr:from>
    <xdr:to>
      <xdr:col>24</xdr:col>
      <xdr:colOff>25400</xdr:colOff>
      <xdr:row>54</xdr:row>
      <xdr:rowOff>7257</xdr:rowOff>
    </xdr:to>
    <xdr:cxnSp macro="">
      <xdr:nvCxnSpPr>
        <xdr:cNvPr id="192" name="直線コネクタ 191"/>
        <xdr:cNvCxnSpPr/>
      </xdr:nvCxnSpPr>
      <xdr:spPr>
        <a:xfrm>
          <a:off x="3987800" y="9178472"/>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86377</xdr:rowOff>
    </xdr:from>
    <xdr:ext cx="762000" cy="259045"/>
    <xdr:sp macro="" textlink="">
      <xdr:nvSpPr>
        <xdr:cNvPr id="193" name="扶助費平均値テキスト"/>
        <xdr:cNvSpPr txBox="1"/>
      </xdr:nvSpPr>
      <xdr:spPr>
        <a:xfrm>
          <a:off x="4914900" y="968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194" name="フローチャート: 判断 193"/>
        <xdr:cNvSpPr/>
      </xdr:nvSpPr>
      <xdr:spPr>
        <a:xfrm>
          <a:off x="4775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80735</xdr:rowOff>
    </xdr:from>
    <xdr:to>
      <xdr:col>19</xdr:col>
      <xdr:colOff>187325</xdr:colOff>
      <xdr:row>53</xdr:row>
      <xdr:rowOff>91622</xdr:rowOff>
    </xdr:to>
    <xdr:cxnSp macro="">
      <xdr:nvCxnSpPr>
        <xdr:cNvPr id="195" name="直線コネクタ 194"/>
        <xdr:cNvCxnSpPr/>
      </xdr:nvCxnSpPr>
      <xdr:spPr>
        <a:xfrm>
          <a:off x="3098800" y="91675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48985</xdr:rowOff>
    </xdr:from>
    <xdr:to>
      <xdr:col>20</xdr:col>
      <xdr:colOff>38100</xdr:colOff>
      <xdr:row>56</xdr:row>
      <xdr:rowOff>150585</xdr:rowOff>
    </xdr:to>
    <xdr:sp macro="" textlink="">
      <xdr:nvSpPr>
        <xdr:cNvPr id="196" name="フローチャート: 判断 195"/>
        <xdr:cNvSpPr/>
      </xdr:nvSpPr>
      <xdr:spPr>
        <a:xfrm>
          <a:off x="3937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135362</xdr:rowOff>
    </xdr:from>
    <xdr:ext cx="736600" cy="259045"/>
    <xdr:sp macro="" textlink="">
      <xdr:nvSpPr>
        <xdr:cNvPr id="197" name="テキスト ボックス 196"/>
        <xdr:cNvSpPr txBox="1"/>
      </xdr:nvSpPr>
      <xdr:spPr>
        <a:xfrm>
          <a:off x="3606800" y="9736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4535</xdr:rowOff>
    </xdr:from>
    <xdr:to>
      <xdr:col>15</xdr:col>
      <xdr:colOff>98425</xdr:colOff>
      <xdr:row>53</xdr:row>
      <xdr:rowOff>80735</xdr:rowOff>
    </xdr:to>
    <xdr:cxnSp macro="">
      <xdr:nvCxnSpPr>
        <xdr:cNvPr id="198" name="直線コネクタ 197"/>
        <xdr:cNvCxnSpPr/>
      </xdr:nvCxnSpPr>
      <xdr:spPr>
        <a:xfrm>
          <a:off x="2209800" y="909138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100693</xdr:rowOff>
    </xdr:from>
    <xdr:to>
      <xdr:col>15</xdr:col>
      <xdr:colOff>149225</xdr:colOff>
      <xdr:row>56</xdr:row>
      <xdr:rowOff>30843</xdr:rowOff>
    </xdr:to>
    <xdr:sp macro="" textlink="">
      <xdr:nvSpPr>
        <xdr:cNvPr id="199" name="フローチャート: 判断 198"/>
        <xdr:cNvSpPr/>
      </xdr:nvSpPr>
      <xdr:spPr>
        <a:xfrm>
          <a:off x="3048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15620</xdr:rowOff>
    </xdr:from>
    <xdr:ext cx="762000" cy="259045"/>
    <xdr:sp macro="" textlink="">
      <xdr:nvSpPr>
        <xdr:cNvPr id="200" name="テキスト ボックス 199"/>
        <xdr:cNvSpPr txBox="1"/>
      </xdr:nvSpPr>
      <xdr:spPr>
        <a:xfrm>
          <a:off x="2717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52</xdr:row>
      <xdr:rowOff>165100</xdr:rowOff>
    </xdr:from>
    <xdr:to>
      <xdr:col>11</xdr:col>
      <xdr:colOff>9525</xdr:colOff>
      <xdr:row>53</xdr:row>
      <xdr:rowOff>4535</xdr:rowOff>
    </xdr:to>
    <xdr:cxnSp macro="">
      <xdr:nvCxnSpPr>
        <xdr:cNvPr id="201" name="直線コネクタ 200"/>
        <xdr:cNvCxnSpPr/>
      </xdr:nvCxnSpPr>
      <xdr:spPr>
        <a:xfrm>
          <a:off x="1320800" y="90805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68035</xdr:rowOff>
    </xdr:from>
    <xdr:to>
      <xdr:col>11</xdr:col>
      <xdr:colOff>60325</xdr:colOff>
      <xdr:row>55</xdr:row>
      <xdr:rowOff>169635</xdr:rowOff>
    </xdr:to>
    <xdr:sp macro="" textlink="">
      <xdr:nvSpPr>
        <xdr:cNvPr id="202" name="フローチャート: 判断 201"/>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154412</xdr:rowOff>
    </xdr:from>
    <xdr:ext cx="762000" cy="259045"/>
    <xdr:sp macro="" textlink="">
      <xdr:nvSpPr>
        <xdr:cNvPr id="203" name="テキスト ボックス 202"/>
        <xdr:cNvSpPr txBox="1"/>
      </xdr:nvSpPr>
      <xdr:spPr>
        <a:xfrm>
          <a:off x="1828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163285</xdr:rowOff>
    </xdr:from>
    <xdr:to>
      <xdr:col>6</xdr:col>
      <xdr:colOff>171450</xdr:colOff>
      <xdr:row>55</xdr:row>
      <xdr:rowOff>93435</xdr:rowOff>
    </xdr:to>
    <xdr:sp macro="" textlink="">
      <xdr:nvSpPr>
        <xdr:cNvPr id="204" name="フローチャート: 判断 203"/>
        <xdr:cNvSpPr/>
      </xdr:nvSpPr>
      <xdr:spPr>
        <a:xfrm>
          <a:off x="1270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78212</xdr:rowOff>
    </xdr:from>
    <xdr:ext cx="762000" cy="259045"/>
    <xdr:sp macro="" textlink="">
      <xdr:nvSpPr>
        <xdr:cNvPr id="205" name="テキスト ボックス 204"/>
        <xdr:cNvSpPr txBox="1"/>
      </xdr:nvSpPr>
      <xdr:spPr>
        <a:xfrm>
          <a:off x="939800" y="9507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127907</xdr:rowOff>
    </xdr:from>
    <xdr:to>
      <xdr:col>24</xdr:col>
      <xdr:colOff>76200</xdr:colOff>
      <xdr:row>54</xdr:row>
      <xdr:rowOff>58057</xdr:rowOff>
    </xdr:to>
    <xdr:sp macro="" textlink="">
      <xdr:nvSpPr>
        <xdr:cNvPr id="211" name="楕円 210"/>
        <xdr:cNvSpPr/>
      </xdr:nvSpPr>
      <xdr:spPr>
        <a:xfrm>
          <a:off x="4775200" y="921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144434</xdr:rowOff>
    </xdr:from>
    <xdr:ext cx="762000" cy="259045"/>
    <xdr:sp macro="" textlink="">
      <xdr:nvSpPr>
        <xdr:cNvPr id="212" name="扶助費該当値テキスト"/>
        <xdr:cNvSpPr txBox="1"/>
      </xdr:nvSpPr>
      <xdr:spPr>
        <a:xfrm>
          <a:off x="4914900" y="905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40822</xdr:rowOff>
    </xdr:from>
    <xdr:to>
      <xdr:col>20</xdr:col>
      <xdr:colOff>38100</xdr:colOff>
      <xdr:row>53</xdr:row>
      <xdr:rowOff>142422</xdr:rowOff>
    </xdr:to>
    <xdr:sp macro="" textlink="">
      <xdr:nvSpPr>
        <xdr:cNvPr id="213" name="楕円 212"/>
        <xdr:cNvSpPr/>
      </xdr:nvSpPr>
      <xdr:spPr>
        <a:xfrm>
          <a:off x="3937000" y="912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152599</xdr:rowOff>
    </xdr:from>
    <xdr:ext cx="736600" cy="259045"/>
    <xdr:sp macro="" textlink="">
      <xdr:nvSpPr>
        <xdr:cNvPr id="214" name="テキスト ボックス 213"/>
        <xdr:cNvSpPr txBox="1"/>
      </xdr:nvSpPr>
      <xdr:spPr>
        <a:xfrm>
          <a:off x="3606800" y="8896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29935</xdr:rowOff>
    </xdr:from>
    <xdr:to>
      <xdr:col>15</xdr:col>
      <xdr:colOff>149225</xdr:colOff>
      <xdr:row>53</xdr:row>
      <xdr:rowOff>131535</xdr:rowOff>
    </xdr:to>
    <xdr:sp macro="" textlink="">
      <xdr:nvSpPr>
        <xdr:cNvPr id="215" name="楕円 214"/>
        <xdr:cNvSpPr/>
      </xdr:nvSpPr>
      <xdr:spPr>
        <a:xfrm>
          <a:off x="3048000" y="911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141712</xdr:rowOff>
    </xdr:from>
    <xdr:ext cx="762000" cy="259045"/>
    <xdr:sp macro="" textlink="">
      <xdr:nvSpPr>
        <xdr:cNvPr id="216" name="テキスト ボックス 215"/>
        <xdr:cNvSpPr txBox="1"/>
      </xdr:nvSpPr>
      <xdr:spPr>
        <a:xfrm>
          <a:off x="2717800" y="888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125185</xdr:rowOff>
    </xdr:from>
    <xdr:to>
      <xdr:col>11</xdr:col>
      <xdr:colOff>60325</xdr:colOff>
      <xdr:row>53</xdr:row>
      <xdr:rowOff>55335</xdr:rowOff>
    </xdr:to>
    <xdr:sp macro="" textlink="">
      <xdr:nvSpPr>
        <xdr:cNvPr id="217" name="楕円 216"/>
        <xdr:cNvSpPr/>
      </xdr:nvSpPr>
      <xdr:spPr>
        <a:xfrm>
          <a:off x="2159000" y="904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65512</xdr:rowOff>
    </xdr:from>
    <xdr:ext cx="762000" cy="259045"/>
    <xdr:sp macro="" textlink="">
      <xdr:nvSpPr>
        <xdr:cNvPr id="218" name="テキスト ボックス 217"/>
        <xdr:cNvSpPr txBox="1"/>
      </xdr:nvSpPr>
      <xdr:spPr>
        <a:xfrm>
          <a:off x="1828800" y="8809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114300</xdr:rowOff>
    </xdr:from>
    <xdr:to>
      <xdr:col>6</xdr:col>
      <xdr:colOff>171450</xdr:colOff>
      <xdr:row>53</xdr:row>
      <xdr:rowOff>44450</xdr:rowOff>
    </xdr:to>
    <xdr:sp macro="" textlink="">
      <xdr:nvSpPr>
        <xdr:cNvPr id="219" name="楕円 218"/>
        <xdr:cNvSpPr/>
      </xdr:nvSpPr>
      <xdr:spPr>
        <a:xfrm>
          <a:off x="12700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54627</xdr:rowOff>
    </xdr:from>
    <xdr:ext cx="762000" cy="259045"/>
    <xdr:sp macro="" textlink="">
      <xdr:nvSpPr>
        <xdr:cNvPr id="220" name="テキスト ボックス 219"/>
        <xdr:cNvSpPr txBox="1"/>
      </xdr:nvSpPr>
      <xdr:spPr>
        <a:xfrm>
          <a:off x="9398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その他の歳出の経常収支比率については、繰出金において介護保険事業費特別会計繰出金等が増となったこと等を受けて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特別会計における経費の節減や料金の適正化等により繰出金の縮減を図るなど、普通会計の負担額を減らしていくよう努める。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19050</xdr:rowOff>
    </xdr:from>
    <xdr:to>
      <xdr:col>82</xdr:col>
      <xdr:colOff>107950</xdr:colOff>
      <xdr:row>62</xdr:row>
      <xdr:rowOff>38100</xdr:rowOff>
    </xdr:to>
    <xdr:cxnSp macro="">
      <xdr:nvCxnSpPr>
        <xdr:cNvPr id="248" name="直線コネクタ 247"/>
        <xdr:cNvCxnSpPr/>
      </xdr:nvCxnSpPr>
      <xdr:spPr>
        <a:xfrm flipV="1">
          <a:off x="16510000" y="9105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10177</xdr:rowOff>
    </xdr:from>
    <xdr:ext cx="762000" cy="259045"/>
    <xdr:sp macro="" textlink="">
      <xdr:nvSpPr>
        <xdr:cNvPr id="249" name="その他最小値テキスト"/>
        <xdr:cNvSpPr txBox="1"/>
      </xdr:nvSpPr>
      <xdr:spPr>
        <a:xfrm>
          <a:off x="165989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38100</xdr:rowOff>
    </xdr:from>
    <xdr:to>
      <xdr:col>82</xdr:col>
      <xdr:colOff>196850</xdr:colOff>
      <xdr:row>62</xdr:row>
      <xdr:rowOff>38100</xdr:rowOff>
    </xdr:to>
    <xdr:cxnSp macro="">
      <xdr:nvCxnSpPr>
        <xdr:cNvPr id="250" name="直線コネクタ 249"/>
        <xdr:cNvCxnSpPr/>
      </xdr:nvCxnSpPr>
      <xdr:spPr>
        <a:xfrm>
          <a:off x="16421100" y="1066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105427</xdr:rowOff>
    </xdr:from>
    <xdr:ext cx="762000" cy="259045"/>
    <xdr:sp macro="" textlink="">
      <xdr:nvSpPr>
        <xdr:cNvPr id="251" name="その他最大値テキスト"/>
        <xdr:cNvSpPr txBox="1"/>
      </xdr:nvSpPr>
      <xdr:spPr>
        <a:xfrm>
          <a:off x="165989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19050</xdr:rowOff>
    </xdr:from>
    <xdr:to>
      <xdr:col>82</xdr:col>
      <xdr:colOff>196850</xdr:colOff>
      <xdr:row>53</xdr:row>
      <xdr:rowOff>19050</xdr:rowOff>
    </xdr:to>
    <xdr:cxnSp macro="">
      <xdr:nvCxnSpPr>
        <xdr:cNvPr id="252" name="直線コネクタ 251"/>
        <xdr:cNvCxnSpPr/>
      </xdr:nvCxnSpPr>
      <xdr:spPr>
        <a:xfrm>
          <a:off x="16421100" y="910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31750</xdr:rowOff>
    </xdr:from>
    <xdr:to>
      <xdr:col>82</xdr:col>
      <xdr:colOff>107950</xdr:colOff>
      <xdr:row>59</xdr:row>
      <xdr:rowOff>57150</xdr:rowOff>
    </xdr:to>
    <xdr:cxnSp macro="">
      <xdr:nvCxnSpPr>
        <xdr:cNvPr id="253" name="直線コネクタ 252"/>
        <xdr:cNvCxnSpPr/>
      </xdr:nvCxnSpPr>
      <xdr:spPr>
        <a:xfrm>
          <a:off x="15671800" y="101473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41927</xdr:rowOff>
    </xdr:from>
    <xdr:ext cx="762000" cy="259045"/>
    <xdr:sp macro="" textlink="">
      <xdr:nvSpPr>
        <xdr:cNvPr id="254" name="その他平均値テキスト"/>
        <xdr:cNvSpPr txBox="1"/>
      </xdr:nvSpPr>
      <xdr:spPr>
        <a:xfrm>
          <a:off x="16598900" y="9814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55" name="フローチャート: 判断 254"/>
        <xdr:cNvSpPr/>
      </xdr:nvSpPr>
      <xdr:spPr>
        <a:xfrm>
          <a:off x="164592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31750</xdr:rowOff>
    </xdr:from>
    <xdr:to>
      <xdr:col>78</xdr:col>
      <xdr:colOff>69850</xdr:colOff>
      <xdr:row>59</xdr:row>
      <xdr:rowOff>69850</xdr:rowOff>
    </xdr:to>
    <xdr:cxnSp macro="">
      <xdr:nvCxnSpPr>
        <xdr:cNvPr id="256" name="直線コネクタ 255"/>
        <xdr:cNvCxnSpPr/>
      </xdr:nvCxnSpPr>
      <xdr:spPr>
        <a:xfrm flipV="1">
          <a:off x="14782800" y="10147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38100</xdr:rowOff>
    </xdr:from>
    <xdr:to>
      <xdr:col>78</xdr:col>
      <xdr:colOff>120650</xdr:colOff>
      <xdr:row>58</xdr:row>
      <xdr:rowOff>139700</xdr:rowOff>
    </xdr:to>
    <xdr:sp macro="" textlink="">
      <xdr:nvSpPr>
        <xdr:cNvPr id="257" name="フローチャート: 判断 256"/>
        <xdr:cNvSpPr/>
      </xdr:nvSpPr>
      <xdr:spPr>
        <a:xfrm>
          <a:off x="15621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149877</xdr:rowOff>
    </xdr:from>
    <xdr:ext cx="736600" cy="259045"/>
    <xdr:sp macro="" textlink="">
      <xdr:nvSpPr>
        <xdr:cNvPr id="258" name="テキスト ボックス 257"/>
        <xdr:cNvSpPr txBox="1"/>
      </xdr:nvSpPr>
      <xdr:spPr>
        <a:xfrm>
          <a:off x="15290800" y="975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69850</xdr:rowOff>
    </xdr:from>
    <xdr:to>
      <xdr:col>73</xdr:col>
      <xdr:colOff>180975</xdr:colOff>
      <xdr:row>59</xdr:row>
      <xdr:rowOff>82550</xdr:rowOff>
    </xdr:to>
    <xdr:cxnSp macro="">
      <xdr:nvCxnSpPr>
        <xdr:cNvPr id="259" name="直線コネクタ 258"/>
        <xdr:cNvCxnSpPr/>
      </xdr:nvCxnSpPr>
      <xdr:spPr>
        <a:xfrm flipV="1">
          <a:off x="13893800" y="10185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60" name="フローチャート: 判断 259"/>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137177</xdr:rowOff>
    </xdr:from>
    <xdr:ext cx="762000" cy="259045"/>
    <xdr:sp macro="" textlink="">
      <xdr:nvSpPr>
        <xdr:cNvPr id="261" name="テキスト ボックス 260"/>
        <xdr:cNvSpPr txBox="1"/>
      </xdr:nvSpPr>
      <xdr:spPr>
        <a:xfrm>
          <a:off x="14401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82550</xdr:rowOff>
    </xdr:from>
    <xdr:to>
      <xdr:col>69</xdr:col>
      <xdr:colOff>92075</xdr:colOff>
      <xdr:row>61</xdr:row>
      <xdr:rowOff>57150</xdr:rowOff>
    </xdr:to>
    <xdr:cxnSp macro="">
      <xdr:nvCxnSpPr>
        <xdr:cNvPr id="262" name="直線コネクタ 261"/>
        <xdr:cNvCxnSpPr/>
      </xdr:nvCxnSpPr>
      <xdr:spPr>
        <a:xfrm flipV="1">
          <a:off x="13004800" y="10198100"/>
          <a:ext cx="889000" cy="31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63" name="フローチャート: 判断 262"/>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137177</xdr:rowOff>
    </xdr:from>
    <xdr:ext cx="762000" cy="259045"/>
    <xdr:sp macro="" textlink="">
      <xdr:nvSpPr>
        <xdr:cNvPr id="264" name="テキスト ボックス 263"/>
        <xdr:cNvSpPr txBox="1"/>
      </xdr:nvSpPr>
      <xdr:spPr>
        <a:xfrm>
          <a:off x="13512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5" name="フローチャート: 判断 264"/>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6" name="テキスト ボックス 265"/>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6350</xdr:rowOff>
    </xdr:from>
    <xdr:to>
      <xdr:col>82</xdr:col>
      <xdr:colOff>158750</xdr:colOff>
      <xdr:row>59</xdr:row>
      <xdr:rowOff>107950</xdr:rowOff>
    </xdr:to>
    <xdr:sp macro="" textlink="">
      <xdr:nvSpPr>
        <xdr:cNvPr id="272" name="楕円 271"/>
        <xdr:cNvSpPr/>
      </xdr:nvSpPr>
      <xdr:spPr>
        <a:xfrm>
          <a:off x="164592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149877</xdr:rowOff>
    </xdr:from>
    <xdr:ext cx="762000" cy="259045"/>
    <xdr:sp macro="" textlink="">
      <xdr:nvSpPr>
        <xdr:cNvPr id="273" name="その他該当値テキスト"/>
        <xdr:cNvSpPr txBox="1"/>
      </xdr:nvSpPr>
      <xdr:spPr>
        <a:xfrm>
          <a:off x="165989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152400</xdr:rowOff>
    </xdr:from>
    <xdr:to>
      <xdr:col>78</xdr:col>
      <xdr:colOff>120650</xdr:colOff>
      <xdr:row>59</xdr:row>
      <xdr:rowOff>82550</xdr:rowOff>
    </xdr:to>
    <xdr:sp macro="" textlink="">
      <xdr:nvSpPr>
        <xdr:cNvPr id="274" name="楕円 273"/>
        <xdr:cNvSpPr/>
      </xdr:nvSpPr>
      <xdr:spPr>
        <a:xfrm>
          <a:off x="15621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67327</xdr:rowOff>
    </xdr:from>
    <xdr:ext cx="736600" cy="259045"/>
    <xdr:sp macro="" textlink="">
      <xdr:nvSpPr>
        <xdr:cNvPr id="275" name="テキスト ボックス 274"/>
        <xdr:cNvSpPr txBox="1"/>
      </xdr:nvSpPr>
      <xdr:spPr>
        <a:xfrm>
          <a:off x="15290800" y="1018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19050</xdr:rowOff>
    </xdr:from>
    <xdr:to>
      <xdr:col>74</xdr:col>
      <xdr:colOff>31750</xdr:colOff>
      <xdr:row>59</xdr:row>
      <xdr:rowOff>120650</xdr:rowOff>
    </xdr:to>
    <xdr:sp macro="" textlink="">
      <xdr:nvSpPr>
        <xdr:cNvPr id="276" name="楕円 275"/>
        <xdr:cNvSpPr/>
      </xdr:nvSpPr>
      <xdr:spPr>
        <a:xfrm>
          <a:off x="14732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105427</xdr:rowOff>
    </xdr:from>
    <xdr:ext cx="762000" cy="259045"/>
    <xdr:sp macro="" textlink="">
      <xdr:nvSpPr>
        <xdr:cNvPr id="277" name="テキスト ボックス 276"/>
        <xdr:cNvSpPr txBox="1"/>
      </xdr:nvSpPr>
      <xdr:spPr>
        <a:xfrm>
          <a:off x="14401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31750</xdr:rowOff>
    </xdr:from>
    <xdr:to>
      <xdr:col>69</xdr:col>
      <xdr:colOff>142875</xdr:colOff>
      <xdr:row>59</xdr:row>
      <xdr:rowOff>133350</xdr:rowOff>
    </xdr:to>
    <xdr:sp macro="" textlink="">
      <xdr:nvSpPr>
        <xdr:cNvPr id="278" name="楕円 277"/>
        <xdr:cNvSpPr/>
      </xdr:nvSpPr>
      <xdr:spPr>
        <a:xfrm>
          <a:off x="13843000" y="101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118127</xdr:rowOff>
    </xdr:from>
    <xdr:ext cx="762000" cy="259045"/>
    <xdr:sp macro="" textlink="">
      <xdr:nvSpPr>
        <xdr:cNvPr id="279" name="テキスト ボックス 278"/>
        <xdr:cNvSpPr txBox="1"/>
      </xdr:nvSpPr>
      <xdr:spPr>
        <a:xfrm>
          <a:off x="13512800" y="1023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6350</xdr:rowOff>
    </xdr:from>
    <xdr:to>
      <xdr:col>65</xdr:col>
      <xdr:colOff>53975</xdr:colOff>
      <xdr:row>61</xdr:row>
      <xdr:rowOff>107950</xdr:rowOff>
    </xdr:to>
    <xdr:sp macro="" textlink="">
      <xdr:nvSpPr>
        <xdr:cNvPr id="280" name="楕円 279"/>
        <xdr:cNvSpPr/>
      </xdr:nvSpPr>
      <xdr:spPr>
        <a:xfrm>
          <a:off x="129540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92727</xdr:rowOff>
    </xdr:from>
    <xdr:ext cx="762000" cy="259045"/>
    <xdr:sp macro="" textlink="">
      <xdr:nvSpPr>
        <xdr:cNvPr id="281" name="テキスト ボックス 280"/>
        <xdr:cNvSpPr txBox="1"/>
      </xdr:nvSpPr>
      <xdr:spPr>
        <a:xfrm>
          <a:off x="126238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幼保無償化に伴い私立幼稚園に対する就園奨励費が減少したこと等により、経常的な補助費等が減少したことを受けて、補助費等に係る経常収支比率は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今後も、行政の責任と役割、経費負担のあり方、事業効果等を十分検証し、廃止や統合・再編、減額、終期設定等の見直しを行う。</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29028</xdr:rowOff>
    </xdr:from>
    <xdr:to>
      <xdr:col>82</xdr:col>
      <xdr:colOff>107950</xdr:colOff>
      <xdr:row>40</xdr:row>
      <xdr:rowOff>156391</xdr:rowOff>
    </xdr:to>
    <xdr:cxnSp macro="">
      <xdr:nvCxnSpPr>
        <xdr:cNvPr id="310" name="直線コネクタ 309"/>
        <xdr:cNvCxnSpPr/>
      </xdr:nvCxnSpPr>
      <xdr:spPr>
        <a:xfrm flipV="1">
          <a:off x="16510000" y="5858328"/>
          <a:ext cx="0" cy="1156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128468</xdr:rowOff>
    </xdr:from>
    <xdr:ext cx="762000" cy="259045"/>
    <xdr:sp macro="" textlink="">
      <xdr:nvSpPr>
        <xdr:cNvPr id="311" name="補助費等最小値テキスト"/>
        <xdr:cNvSpPr txBox="1"/>
      </xdr:nvSpPr>
      <xdr:spPr>
        <a:xfrm>
          <a:off x="16598900" y="6986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156391</xdr:rowOff>
    </xdr:from>
    <xdr:to>
      <xdr:col>82</xdr:col>
      <xdr:colOff>196850</xdr:colOff>
      <xdr:row>40</xdr:row>
      <xdr:rowOff>156391</xdr:rowOff>
    </xdr:to>
    <xdr:cxnSp macro="">
      <xdr:nvCxnSpPr>
        <xdr:cNvPr id="312" name="直線コネクタ 311"/>
        <xdr:cNvCxnSpPr/>
      </xdr:nvCxnSpPr>
      <xdr:spPr>
        <a:xfrm>
          <a:off x="16421100" y="7014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115405</xdr:rowOff>
    </xdr:from>
    <xdr:ext cx="762000" cy="259045"/>
    <xdr:sp macro="" textlink="">
      <xdr:nvSpPr>
        <xdr:cNvPr id="313" name="補助費等最大値テキスト"/>
        <xdr:cNvSpPr txBox="1"/>
      </xdr:nvSpPr>
      <xdr:spPr>
        <a:xfrm>
          <a:off x="16598900" y="5601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29028</xdr:rowOff>
    </xdr:from>
    <xdr:to>
      <xdr:col>82</xdr:col>
      <xdr:colOff>196850</xdr:colOff>
      <xdr:row>34</xdr:row>
      <xdr:rowOff>29028</xdr:rowOff>
    </xdr:to>
    <xdr:cxnSp macro="">
      <xdr:nvCxnSpPr>
        <xdr:cNvPr id="314" name="直線コネクタ 313"/>
        <xdr:cNvCxnSpPr/>
      </xdr:nvCxnSpPr>
      <xdr:spPr>
        <a:xfrm>
          <a:off x="16421100" y="5858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86178</xdr:rowOff>
    </xdr:from>
    <xdr:to>
      <xdr:col>82</xdr:col>
      <xdr:colOff>107950</xdr:colOff>
      <xdr:row>35</xdr:row>
      <xdr:rowOff>99242</xdr:rowOff>
    </xdr:to>
    <xdr:cxnSp macro="">
      <xdr:nvCxnSpPr>
        <xdr:cNvPr id="315" name="直線コネクタ 314"/>
        <xdr:cNvCxnSpPr/>
      </xdr:nvCxnSpPr>
      <xdr:spPr>
        <a:xfrm flipV="1">
          <a:off x="15671800" y="6086928"/>
          <a:ext cx="8382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85833</xdr:rowOff>
    </xdr:from>
    <xdr:ext cx="762000" cy="259045"/>
    <xdr:sp macro="" textlink="">
      <xdr:nvSpPr>
        <xdr:cNvPr id="316" name="補助費等平均値テキスト"/>
        <xdr:cNvSpPr txBox="1"/>
      </xdr:nvSpPr>
      <xdr:spPr>
        <a:xfrm>
          <a:off x="16598900" y="60865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113756</xdr:rowOff>
    </xdr:from>
    <xdr:to>
      <xdr:col>82</xdr:col>
      <xdr:colOff>158750</xdr:colOff>
      <xdr:row>36</xdr:row>
      <xdr:rowOff>43906</xdr:rowOff>
    </xdr:to>
    <xdr:sp macro="" textlink="">
      <xdr:nvSpPr>
        <xdr:cNvPr id="317" name="フローチャート: 判断 316"/>
        <xdr:cNvSpPr/>
      </xdr:nvSpPr>
      <xdr:spPr>
        <a:xfrm>
          <a:off x="164592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99242</xdr:rowOff>
    </xdr:from>
    <xdr:to>
      <xdr:col>78</xdr:col>
      <xdr:colOff>69850</xdr:colOff>
      <xdr:row>35</xdr:row>
      <xdr:rowOff>99242</xdr:rowOff>
    </xdr:to>
    <xdr:cxnSp macro="">
      <xdr:nvCxnSpPr>
        <xdr:cNvPr id="318" name="直線コネクタ 317"/>
        <xdr:cNvCxnSpPr/>
      </xdr:nvCxnSpPr>
      <xdr:spPr>
        <a:xfrm>
          <a:off x="14782800" y="60999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107224</xdr:rowOff>
    </xdr:from>
    <xdr:to>
      <xdr:col>78</xdr:col>
      <xdr:colOff>120650</xdr:colOff>
      <xdr:row>36</xdr:row>
      <xdr:rowOff>37374</xdr:rowOff>
    </xdr:to>
    <xdr:sp macro="" textlink="">
      <xdr:nvSpPr>
        <xdr:cNvPr id="319" name="フローチャート: 判断 318"/>
        <xdr:cNvSpPr/>
      </xdr:nvSpPr>
      <xdr:spPr>
        <a:xfrm>
          <a:off x="15621000" y="610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22151</xdr:rowOff>
    </xdr:from>
    <xdr:ext cx="736600" cy="259045"/>
    <xdr:sp macro="" textlink="">
      <xdr:nvSpPr>
        <xdr:cNvPr id="320" name="テキスト ボックス 319"/>
        <xdr:cNvSpPr txBox="1"/>
      </xdr:nvSpPr>
      <xdr:spPr>
        <a:xfrm>
          <a:off x="15290800" y="6194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1270</xdr:rowOff>
    </xdr:from>
    <xdr:to>
      <xdr:col>73</xdr:col>
      <xdr:colOff>180975</xdr:colOff>
      <xdr:row>35</xdr:row>
      <xdr:rowOff>99242</xdr:rowOff>
    </xdr:to>
    <xdr:cxnSp macro="">
      <xdr:nvCxnSpPr>
        <xdr:cNvPr id="321" name="直線コネクタ 320"/>
        <xdr:cNvCxnSpPr/>
      </xdr:nvCxnSpPr>
      <xdr:spPr>
        <a:xfrm>
          <a:off x="13893800" y="600202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107224</xdr:rowOff>
    </xdr:from>
    <xdr:to>
      <xdr:col>74</xdr:col>
      <xdr:colOff>31750</xdr:colOff>
      <xdr:row>36</xdr:row>
      <xdr:rowOff>37374</xdr:rowOff>
    </xdr:to>
    <xdr:sp macro="" textlink="">
      <xdr:nvSpPr>
        <xdr:cNvPr id="322" name="フローチャート: 判断 321"/>
        <xdr:cNvSpPr/>
      </xdr:nvSpPr>
      <xdr:spPr>
        <a:xfrm>
          <a:off x="14732000" y="610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22151</xdr:rowOff>
    </xdr:from>
    <xdr:ext cx="762000" cy="259045"/>
    <xdr:sp macro="" textlink="">
      <xdr:nvSpPr>
        <xdr:cNvPr id="323" name="テキスト ボックス 322"/>
        <xdr:cNvSpPr txBox="1"/>
      </xdr:nvSpPr>
      <xdr:spPr>
        <a:xfrm>
          <a:off x="14401800" y="6194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102507</xdr:rowOff>
    </xdr:from>
    <xdr:to>
      <xdr:col>69</xdr:col>
      <xdr:colOff>92075</xdr:colOff>
      <xdr:row>35</xdr:row>
      <xdr:rowOff>1270</xdr:rowOff>
    </xdr:to>
    <xdr:cxnSp macro="">
      <xdr:nvCxnSpPr>
        <xdr:cNvPr id="324" name="直線コネクタ 323"/>
        <xdr:cNvCxnSpPr/>
      </xdr:nvCxnSpPr>
      <xdr:spPr>
        <a:xfrm>
          <a:off x="13004800" y="5760357"/>
          <a:ext cx="889000" cy="24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113756</xdr:rowOff>
    </xdr:from>
    <xdr:to>
      <xdr:col>69</xdr:col>
      <xdr:colOff>142875</xdr:colOff>
      <xdr:row>36</xdr:row>
      <xdr:rowOff>43906</xdr:rowOff>
    </xdr:to>
    <xdr:sp macro="" textlink="">
      <xdr:nvSpPr>
        <xdr:cNvPr id="325" name="フローチャート: 判断 324"/>
        <xdr:cNvSpPr/>
      </xdr:nvSpPr>
      <xdr:spPr>
        <a:xfrm>
          <a:off x="138430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28683</xdr:rowOff>
    </xdr:from>
    <xdr:ext cx="762000" cy="259045"/>
    <xdr:sp macro="" textlink="">
      <xdr:nvSpPr>
        <xdr:cNvPr id="326" name="テキスト ボックス 325"/>
        <xdr:cNvSpPr txBox="1"/>
      </xdr:nvSpPr>
      <xdr:spPr>
        <a:xfrm>
          <a:off x="13512800" y="6200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48442</xdr:rowOff>
    </xdr:from>
    <xdr:to>
      <xdr:col>65</xdr:col>
      <xdr:colOff>53975</xdr:colOff>
      <xdr:row>35</xdr:row>
      <xdr:rowOff>150042</xdr:rowOff>
    </xdr:to>
    <xdr:sp macro="" textlink="">
      <xdr:nvSpPr>
        <xdr:cNvPr id="327" name="フローチャート: 判断 326"/>
        <xdr:cNvSpPr/>
      </xdr:nvSpPr>
      <xdr:spPr>
        <a:xfrm>
          <a:off x="12954000" y="604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134819</xdr:rowOff>
    </xdr:from>
    <xdr:ext cx="762000" cy="259045"/>
    <xdr:sp macro="" textlink="">
      <xdr:nvSpPr>
        <xdr:cNvPr id="328" name="テキスト ボックス 327"/>
        <xdr:cNvSpPr txBox="1"/>
      </xdr:nvSpPr>
      <xdr:spPr>
        <a:xfrm>
          <a:off x="12623800" y="613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9" name="テキスト ボックス 32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0" name="テキスト ボックス 32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1" name="テキスト ボックス 33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2" name="テキスト ボックス 33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3" name="テキスト ボックス 33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35378</xdr:rowOff>
    </xdr:from>
    <xdr:to>
      <xdr:col>82</xdr:col>
      <xdr:colOff>158750</xdr:colOff>
      <xdr:row>35</xdr:row>
      <xdr:rowOff>136978</xdr:rowOff>
    </xdr:to>
    <xdr:sp macro="" textlink="">
      <xdr:nvSpPr>
        <xdr:cNvPr id="334" name="楕円 333"/>
        <xdr:cNvSpPr/>
      </xdr:nvSpPr>
      <xdr:spPr>
        <a:xfrm>
          <a:off x="16459200" y="603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51905</xdr:rowOff>
    </xdr:from>
    <xdr:ext cx="762000" cy="259045"/>
    <xdr:sp macro="" textlink="">
      <xdr:nvSpPr>
        <xdr:cNvPr id="335" name="補助費等該当値テキスト"/>
        <xdr:cNvSpPr txBox="1"/>
      </xdr:nvSpPr>
      <xdr:spPr>
        <a:xfrm>
          <a:off x="16598900" y="588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48442</xdr:rowOff>
    </xdr:from>
    <xdr:to>
      <xdr:col>78</xdr:col>
      <xdr:colOff>120650</xdr:colOff>
      <xdr:row>35</xdr:row>
      <xdr:rowOff>150042</xdr:rowOff>
    </xdr:to>
    <xdr:sp macro="" textlink="">
      <xdr:nvSpPr>
        <xdr:cNvPr id="336" name="楕円 335"/>
        <xdr:cNvSpPr/>
      </xdr:nvSpPr>
      <xdr:spPr>
        <a:xfrm>
          <a:off x="15621000" y="604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160219</xdr:rowOff>
    </xdr:from>
    <xdr:ext cx="736600" cy="259045"/>
    <xdr:sp macro="" textlink="">
      <xdr:nvSpPr>
        <xdr:cNvPr id="337" name="テキスト ボックス 336"/>
        <xdr:cNvSpPr txBox="1"/>
      </xdr:nvSpPr>
      <xdr:spPr>
        <a:xfrm>
          <a:off x="15290800" y="5818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48442</xdr:rowOff>
    </xdr:from>
    <xdr:to>
      <xdr:col>74</xdr:col>
      <xdr:colOff>31750</xdr:colOff>
      <xdr:row>35</xdr:row>
      <xdr:rowOff>150042</xdr:rowOff>
    </xdr:to>
    <xdr:sp macro="" textlink="">
      <xdr:nvSpPr>
        <xdr:cNvPr id="338" name="楕円 337"/>
        <xdr:cNvSpPr/>
      </xdr:nvSpPr>
      <xdr:spPr>
        <a:xfrm>
          <a:off x="14732000" y="604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160219</xdr:rowOff>
    </xdr:from>
    <xdr:ext cx="762000" cy="259045"/>
    <xdr:sp macro="" textlink="">
      <xdr:nvSpPr>
        <xdr:cNvPr id="339" name="テキスト ボックス 338"/>
        <xdr:cNvSpPr txBox="1"/>
      </xdr:nvSpPr>
      <xdr:spPr>
        <a:xfrm>
          <a:off x="14401800" y="581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121920</xdr:rowOff>
    </xdr:from>
    <xdr:to>
      <xdr:col>69</xdr:col>
      <xdr:colOff>142875</xdr:colOff>
      <xdr:row>35</xdr:row>
      <xdr:rowOff>52070</xdr:rowOff>
    </xdr:to>
    <xdr:sp macro="" textlink="">
      <xdr:nvSpPr>
        <xdr:cNvPr id="340" name="楕円 339"/>
        <xdr:cNvSpPr/>
      </xdr:nvSpPr>
      <xdr:spPr>
        <a:xfrm>
          <a:off x="13843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62247</xdr:rowOff>
    </xdr:from>
    <xdr:ext cx="762000" cy="259045"/>
    <xdr:sp macro="" textlink="">
      <xdr:nvSpPr>
        <xdr:cNvPr id="341" name="テキスト ボックス 340"/>
        <xdr:cNvSpPr txBox="1"/>
      </xdr:nvSpPr>
      <xdr:spPr>
        <a:xfrm>
          <a:off x="13512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51707</xdr:rowOff>
    </xdr:from>
    <xdr:to>
      <xdr:col>65</xdr:col>
      <xdr:colOff>53975</xdr:colOff>
      <xdr:row>33</xdr:row>
      <xdr:rowOff>153307</xdr:rowOff>
    </xdr:to>
    <xdr:sp macro="" textlink="">
      <xdr:nvSpPr>
        <xdr:cNvPr id="342" name="楕円 341"/>
        <xdr:cNvSpPr/>
      </xdr:nvSpPr>
      <xdr:spPr>
        <a:xfrm>
          <a:off x="12954000" y="570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163484</xdr:rowOff>
    </xdr:from>
    <xdr:ext cx="762000" cy="259045"/>
    <xdr:sp macro="" textlink="">
      <xdr:nvSpPr>
        <xdr:cNvPr id="343" name="テキスト ボックス 342"/>
        <xdr:cNvSpPr txBox="1"/>
      </xdr:nvSpPr>
      <xdr:spPr>
        <a:xfrm>
          <a:off x="12623800" y="547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4" name="正方形/長方形 34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5" name="正方形/長方形 34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6" name="正方形/長方形 34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7" name="正方形/長方形 34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8" name="正方形/長方形 34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9" name="正方形/長方形 34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0" name="正方形/長方形 34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1" name="正方形/長方形 35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2" name="正方形/長方形 35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3" name="正方形/長方形 35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4" name="テキスト ボックス 35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経常一般財源の歳入の増等による影響のほか、借入利率の低下や土地区画整理事業費特別会計における償還が進んだこと等により歳出額も減少したことを受けて、公債費に係る経常収支比率は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ポイント低下した。</a:t>
          </a:r>
        </a:p>
        <a:p>
          <a:r>
            <a:rPr kumimoji="1" lang="ja-JP" altLang="en-US" sz="1300">
              <a:latin typeface="ＭＳ Ｐゴシック" panose="020B0600070205080204" pitchFamily="50" charset="-128"/>
              <a:ea typeface="ＭＳ Ｐゴシック" panose="020B0600070205080204" pitchFamily="50" charset="-128"/>
            </a:rPr>
            <a:t>　今後も、公債費負担や市債現在高の状況等を十分勘案し、後世代に過大な負担を残すことのないよう、市債の適正な運用を図る。</a:t>
          </a:r>
        </a:p>
      </xdr:txBody>
    </xdr:sp>
    <xdr:clientData/>
  </xdr:twoCellAnchor>
  <xdr:oneCellAnchor>
    <xdr:from>
      <xdr:col>3</xdr:col>
      <xdr:colOff>123825</xdr:colOff>
      <xdr:row>69</xdr:row>
      <xdr:rowOff>107950</xdr:rowOff>
    </xdr:from>
    <xdr:ext cx="298543" cy="225703"/>
    <xdr:sp macro="" textlink="">
      <xdr:nvSpPr>
        <xdr:cNvPr id="355" name="テキスト ボックス 35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6" name="直線コネクタ 35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7" name="テキスト ボックス 35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8" name="直線コネクタ 357"/>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9" name="テキスト ボックス 358"/>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0" name="直線コネクタ 359"/>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1" name="テキスト ボックス 360"/>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2" name="直線コネクタ 361"/>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3" name="テキスト ボックス 362"/>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4" name="直線コネクタ 363"/>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5" name="テキスト ボックス 364"/>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6" name="直線コネクタ 365"/>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7" name="テキスト ボックス 366"/>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8" name="直線コネクタ 36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9" name="テキスト ボックス 36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146050</xdr:rowOff>
    </xdr:from>
    <xdr:to>
      <xdr:col>24</xdr:col>
      <xdr:colOff>25400</xdr:colOff>
      <xdr:row>81</xdr:row>
      <xdr:rowOff>31750</xdr:rowOff>
    </xdr:to>
    <xdr:cxnSp macro="">
      <xdr:nvCxnSpPr>
        <xdr:cNvPr id="371" name="直線コネクタ 370"/>
        <xdr:cNvCxnSpPr/>
      </xdr:nvCxnSpPr>
      <xdr:spPr>
        <a:xfrm flipV="1">
          <a:off x="4826000" y="126619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3827</xdr:rowOff>
    </xdr:from>
    <xdr:ext cx="762000" cy="259045"/>
    <xdr:sp macro="" textlink="">
      <xdr:nvSpPr>
        <xdr:cNvPr id="372" name="公債費最小値テキスト"/>
        <xdr:cNvSpPr txBox="1"/>
      </xdr:nvSpPr>
      <xdr:spPr>
        <a:xfrm>
          <a:off x="49149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31750</xdr:rowOff>
    </xdr:from>
    <xdr:to>
      <xdr:col>24</xdr:col>
      <xdr:colOff>114300</xdr:colOff>
      <xdr:row>81</xdr:row>
      <xdr:rowOff>31750</xdr:rowOff>
    </xdr:to>
    <xdr:cxnSp macro="">
      <xdr:nvCxnSpPr>
        <xdr:cNvPr id="373" name="直線コネクタ 372"/>
        <xdr:cNvCxnSpPr/>
      </xdr:nvCxnSpPr>
      <xdr:spPr>
        <a:xfrm>
          <a:off x="4737100" y="139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60977</xdr:rowOff>
    </xdr:from>
    <xdr:ext cx="762000" cy="259045"/>
    <xdr:sp macro="" textlink="">
      <xdr:nvSpPr>
        <xdr:cNvPr id="374" name="公債費最大値テキスト"/>
        <xdr:cNvSpPr txBox="1"/>
      </xdr:nvSpPr>
      <xdr:spPr>
        <a:xfrm>
          <a:off x="4914900" y="1240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146050</xdr:rowOff>
    </xdr:from>
    <xdr:to>
      <xdr:col>24</xdr:col>
      <xdr:colOff>114300</xdr:colOff>
      <xdr:row>73</xdr:row>
      <xdr:rowOff>146050</xdr:rowOff>
    </xdr:to>
    <xdr:cxnSp macro="">
      <xdr:nvCxnSpPr>
        <xdr:cNvPr id="375" name="直線コネクタ 374"/>
        <xdr:cNvCxnSpPr/>
      </xdr:nvCxnSpPr>
      <xdr:spPr>
        <a:xfrm>
          <a:off x="4737100" y="1266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111761</xdr:rowOff>
    </xdr:from>
    <xdr:to>
      <xdr:col>24</xdr:col>
      <xdr:colOff>25400</xdr:colOff>
      <xdr:row>76</xdr:row>
      <xdr:rowOff>134620</xdr:rowOff>
    </xdr:to>
    <xdr:cxnSp macro="">
      <xdr:nvCxnSpPr>
        <xdr:cNvPr id="376" name="直線コネクタ 375"/>
        <xdr:cNvCxnSpPr/>
      </xdr:nvCxnSpPr>
      <xdr:spPr>
        <a:xfrm flipV="1">
          <a:off x="3987800" y="13141961"/>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67327</xdr:rowOff>
    </xdr:from>
    <xdr:ext cx="762000" cy="259045"/>
    <xdr:sp macro="" textlink="">
      <xdr:nvSpPr>
        <xdr:cNvPr id="377" name="公債費平均値テキスト"/>
        <xdr:cNvSpPr txBox="1"/>
      </xdr:nvSpPr>
      <xdr:spPr>
        <a:xfrm>
          <a:off x="4914900" y="1326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95250</xdr:rowOff>
    </xdr:from>
    <xdr:to>
      <xdr:col>24</xdr:col>
      <xdr:colOff>76200</xdr:colOff>
      <xdr:row>78</xdr:row>
      <xdr:rowOff>25400</xdr:rowOff>
    </xdr:to>
    <xdr:sp macro="" textlink="">
      <xdr:nvSpPr>
        <xdr:cNvPr id="378" name="フローチャート: 判断 377"/>
        <xdr:cNvSpPr/>
      </xdr:nvSpPr>
      <xdr:spPr>
        <a:xfrm>
          <a:off x="47752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134620</xdr:rowOff>
    </xdr:from>
    <xdr:to>
      <xdr:col>19</xdr:col>
      <xdr:colOff>187325</xdr:colOff>
      <xdr:row>76</xdr:row>
      <xdr:rowOff>165100</xdr:rowOff>
    </xdr:to>
    <xdr:cxnSp macro="">
      <xdr:nvCxnSpPr>
        <xdr:cNvPr id="379" name="直線コネクタ 378"/>
        <xdr:cNvCxnSpPr/>
      </xdr:nvCxnSpPr>
      <xdr:spPr>
        <a:xfrm flipV="1">
          <a:off x="3098800" y="131648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110489</xdr:rowOff>
    </xdr:from>
    <xdr:to>
      <xdr:col>20</xdr:col>
      <xdr:colOff>38100</xdr:colOff>
      <xdr:row>78</xdr:row>
      <xdr:rowOff>40639</xdr:rowOff>
    </xdr:to>
    <xdr:sp macro="" textlink="">
      <xdr:nvSpPr>
        <xdr:cNvPr id="380" name="フローチャート: 判断 379"/>
        <xdr:cNvSpPr/>
      </xdr:nvSpPr>
      <xdr:spPr>
        <a:xfrm>
          <a:off x="3937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25416</xdr:rowOff>
    </xdr:from>
    <xdr:ext cx="736600" cy="259045"/>
    <xdr:sp macro="" textlink="">
      <xdr:nvSpPr>
        <xdr:cNvPr id="381" name="テキスト ボックス 380"/>
        <xdr:cNvSpPr txBox="1"/>
      </xdr:nvSpPr>
      <xdr:spPr>
        <a:xfrm>
          <a:off x="3606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165100</xdr:rowOff>
    </xdr:from>
    <xdr:to>
      <xdr:col>15</xdr:col>
      <xdr:colOff>98425</xdr:colOff>
      <xdr:row>77</xdr:row>
      <xdr:rowOff>8889</xdr:rowOff>
    </xdr:to>
    <xdr:cxnSp macro="">
      <xdr:nvCxnSpPr>
        <xdr:cNvPr id="382" name="直線コネクタ 381"/>
        <xdr:cNvCxnSpPr/>
      </xdr:nvCxnSpPr>
      <xdr:spPr>
        <a:xfrm flipV="1">
          <a:off x="2209800" y="131953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83" name="フローチャート: 判断 382"/>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157497</xdr:rowOff>
    </xdr:from>
    <xdr:ext cx="762000" cy="259045"/>
    <xdr:sp macro="" textlink="">
      <xdr:nvSpPr>
        <xdr:cNvPr id="384" name="テキスト ボックス 383"/>
        <xdr:cNvSpPr txBox="1"/>
      </xdr:nvSpPr>
      <xdr:spPr>
        <a:xfrm>
          <a:off x="2717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165100</xdr:rowOff>
    </xdr:from>
    <xdr:to>
      <xdr:col>11</xdr:col>
      <xdr:colOff>9525</xdr:colOff>
      <xdr:row>77</xdr:row>
      <xdr:rowOff>8889</xdr:rowOff>
    </xdr:to>
    <xdr:cxnSp macro="">
      <xdr:nvCxnSpPr>
        <xdr:cNvPr id="385" name="直線コネクタ 384"/>
        <xdr:cNvCxnSpPr/>
      </xdr:nvCxnSpPr>
      <xdr:spPr>
        <a:xfrm>
          <a:off x="1320800" y="131953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53339</xdr:rowOff>
    </xdr:from>
    <xdr:to>
      <xdr:col>11</xdr:col>
      <xdr:colOff>60325</xdr:colOff>
      <xdr:row>76</xdr:row>
      <xdr:rowOff>154939</xdr:rowOff>
    </xdr:to>
    <xdr:sp macro="" textlink="">
      <xdr:nvSpPr>
        <xdr:cNvPr id="386" name="フローチャート: 判断 385"/>
        <xdr:cNvSpPr/>
      </xdr:nvSpPr>
      <xdr:spPr>
        <a:xfrm>
          <a:off x="2159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165117</xdr:rowOff>
    </xdr:from>
    <xdr:ext cx="762000" cy="259045"/>
    <xdr:sp macro="" textlink="">
      <xdr:nvSpPr>
        <xdr:cNvPr id="387" name="テキスト ボックス 386"/>
        <xdr:cNvSpPr txBox="1"/>
      </xdr:nvSpPr>
      <xdr:spPr>
        <a:xfrm>
          <a:off x="1828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83820</xdr:rowOff>
    </xdr:from>
    <xdr:to>
      <xdr:col>6</xdr:col>
      <xdr:colOff>171450</xdr:colOff>
      <xdr:row>77</xdr:row>
      <xdr:rowOff>13970</xdr:rowOff>
    </xdr:to>
    <xdr:sp macro="" textlink="">
      <xdr:nvSpPr>
        <xdr:cNvPr id="388" name="フローチャート: 判断 387"/>
        <xdr:cNvSpPr/>
      </xdr:nvSpPr>
      <xdr:spPr>
        <a:xfrm>
          <a:off x="1270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24147</xdr:rowOff>
    </xdr:from>
    <xdr:ext cx="762000" cy="259045"/>
    <xdr:sp macro="" textlink="">
      <xdr:nvSpPr>
        <xdr:cNvPr id="389" name="テキスト ボックス 388"/>
        <xdr:cNvSpPr txBox="1"/>
      </xdr:nvSpPr>
      <xdr:spPr>
        <a:xfrm>
          <a:off x="939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95" name="楕円 394"/>
        <xdr:cNvSpPr/>
      </xdr:nvSpPr>
      <xdr:spPr>
        <a:xfrm>
          <a:off x="47752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77487</xdr:rowOff>
    </xdr:from>
    <xdr:ext cx="762000" cy="259045"/>
    <xdr:sp macro="" textlink="">
      <xdr:nvSpPr>
        <xdr:cNvPr id="396" name="公債費該当値テキスト"/>
        <xdr:cNvSpPr txBox="1"/>
      </xdr:nvSpPr>
      <xdr:spPr>
        <a:xfrm>
          <a:off x="49149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83820</xdr:rowOff>
    </xdr:from>
    <xdr:to>
      <xdr:col>20</xdr:col>
      <xdr:colOff>38100</xdr:colOff>
      <xdr:row>77</xdr:row>
      <xdr:rowOff>13970</xdr:rowOff>
    </xdr:to>
    <xdr:sp macro="" textlink="">
      <xdr:nvSpPr>
        <xdr:cNvPr id="397" name="楕円 396"/>
        <xdr:cNvSpPr/>
      </xdr:nvSpPr>
      <xdr:spPr>
        <a:xfrm>
          <a:off x="3937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24147</xdr:rowOff>
    </xdr:from>
    <xdr:ext cx="736600" cy="259045"/>
    <xdr:sp macro="" textlink="">
      <xdr:nvSpPr>
        <xdr:cNvPr id="398" name="テキスト ボックス 397"/>
        <xdr:cNvSpPr txBox="1"/>
      </xdr:nvSpPr>
      <xdr:spPr>
        <a:xfrm>
          <a:off x="3606800" y="1288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114300</xdr:rowOff>
    </xdr:from>
    <xdr:to>
      <xdr:col>15</xdr:col>
      <xdr:colOff>149225</xdr:colOff>
      <xdr:row>77</xdr:row>
      <xdr:rowOff>44450</xdr:rowOff>
    </xdr:to>
    <xdr:sp macro="" textlink="">
      <xdr:nvSpPr>
        <xdr:cNvPr id="399" name="楕円 398"/>
        <xdr:cNvSpPr/>
      </xdr:nvSpPr>
      <xdr:spPr>
        <a:xfrm>
          <a:off x="3048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29227</xdr:rowOff>
    </xdr:from>
    <xdr:ext cx="762000" cy="259045"/>
    <xdr:sp macro="" textlink="">
      <xdr:nvSpPr>
        <xdr:cNvPr id="400" name="テキスト ボックス 399"/>
        <xdr:cNvSpPr txBox="1"/>
      </xdr:nvSpPr>
      <xdr:spPr>
        <a:xfrm>
          <a:off x="2717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129539</xdr:rowOff>
    </xdr:from>
    <xdr:to>
      <xdr:col>11</xdr:col>
      <xdr:colOff>60325</xdr:colOff>
      <xdr:row>77</xdr:row>
      <xdr:rowOff>59689</xdr:rowOff>
    </xdr:to>
    <xdr:sp macro="" textlink="">
      <xdr:nvSpPr>
        <xdr:cNvPr id="401" name="楕円 400"/>
        <xdr:cNvSpPr/>
      </xdr:nvSpPr>
      <xdr:spPr>
        <a:xfrm>
          <a:off x="2159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44466</xdr:rowOff>
    </xdr:from>
    <xdr:ext cx="762000" cy="259045"/>
    <xdr:sp macro="" textlink="">
      <xdr:nvSpPr>
        <xdr:cNvPr id="402" name="テキスト ボックス 401"/>
        <xdr:cNvSpPr txBox="1"/>
      </xdr:nvSpPr>
      <xdr:spPr>
        <a:xfrm>
          <a:off x="1828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114300</xdr:rowOff>
    </xdr:from>
    <xdr:to>
      <xdr:col>6</xdr:col>
      <xdr:colOff>171450</xdr:colOff>
      <xdr:row>77</xdr:row>
      <xdr:rowOff>44450</xdr:rowOff>
    </xdr:to>
    <xdr:sp macro="" textlink="">
      <xdr:nvSpPr>
        <xdr:cNvPr id="403" name="楕円 402"/>
        <xdr:cNvSpPr/>
      </xdr:nvSpPr>
      <xdr:spPr>
        <a:xfrm>
          <a:off x="1270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29227</xdr:rowOff>
    </xdr:from>
    <xdr:ext cx="762000" cy="259045"/>
    <xdr:sp macro="" textlink="">
      <xdr:nvSpPr>
        <xdr:cNvPr id="404" name="テキスト ボックス 403"/>
        <xdr:cNvSpPr txBox="1"/>
      </xdr:nvSpPr>
      <xdr:spPr>
        <a:xfrm>
          <a:off x="939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公債費以外の歳出の経常収支比率については、補助費等では減少があったものの、扶助費では大きく上昇しており、人件費やその他の歳出においても上昇していることを受けて、</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今後も、経費の節減・合理化により、効率的な執行を図る。</a:t>
          </a:r>
        </a:p>
      </xdr:txBody>
    </xdr:sp>
    <xdr:clientData/>
  </xdr:twoCellAnchor>
  <xdr:oneCellAnchor>
    <xdr:from>
      <xdr:col>62</xdr:col>
      <xdr:colOff>6350</xdr:colOff>
      <xdr:row>69</xdr:row>
      <xdr:rowOff>107950</xdr:rowOff>
    </xdr:from>
    <xdr:ext cx="298543" cy="225703"/>
    <xdr:sp macro="" textlink="">
      <xdr:nvSpPr>
        <xdr:cNvPr id="416" name="テキスト ボックス 41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9" name="直線コネクタ 41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20" name="テキスト ボックス 41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1" name="直線コネクタ 42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2" name="テキスト ボックス 42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3" name="直線コネクタ 42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4" name="テキスト ボックス 42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5" name="直線コネクタ 42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6" name="テキスト ボックス 42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21844</xdr:rowOff>
    </xdr:from>
    <xdr:to>
      <xdr:col>82</xdr:col>
      <xdr:colOff>107950</xdr:colOff>
      <xdr:row>80</xdr:row>
      <xdr:rowOff>49276</xdr:rowOff>
    </xdr:to>
    <xdr:cxnSp macro="">
      <xdr:nvCxnSpPr>
        <xdr:cNvPr id="430" name="直線コネクタ 429"/>
        <xdr:cNvCxnSpPr/>
      </xdr:nvCxnSpPr>
      <xdr:spPr>
        <a:xfrm flipV="1">
          <a:off x="16510000" y="12709144"/>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21353</xdr:rowOff>
    </xdr:from>
    <xdr:ext cx="762000" cy="259045"/>
    <xdr:sp macro="" textlink="">
      <xdr:nvSpPr>
        <xdr:cNvPr id="431" name="公債費以外最小値テキスト"/>
        <xdr:cNvSpPr txBox="1"/>
      </xdr:nvSpPr>
      <xdr:spPr>
        <a:xfrm>
          <a:off x="16598900" y="1373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49276</xdr:rowOff>
    </xdr:from>
    <xdr:to>
      <xdr:col>82</xdr:col>
      <xdr:colOff>196850</xdr:colOff>
      <xdr:row>80</xdr:row>
      <xdr:rowOff>49276</xdr:rowOff>
    </xdr:to>
    <xdr:cxnSp macro="">
      <xdr:nvCxnSpPr>
        <xdr:cNvPr id="432" name="直線コネクタ 431"/>
        <xdr:cNvCxnSpPr/>
      </xdr:nvCxnSpPr>
      <xdr:spPr>
        <a:xfrm>
          <a:off x="16421100" y="1376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108221</xdr:rowOff>
    </xdr:from>
    <xdr:ext cx="762000" cy="259045"/>
    <xdr:sp macro="" textlink="">
      <xdr:nvSpPr>
        <xdr:cNvPr id="433" name="公債費以外最大値テキスト"/>
        <xdr:cNvSpPr txBox="1"/>
      </xdr:nvSpPr>
      <xdr:spPr>
        <a:xfrm>
          <a:off x="16598900" y="1245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21844</xdr:rowOff>
    </xdr:from>
    <xdr:to>
      <xdr:col>82</xdr:col>
      <xdr:colOff>196850</xdr:colOff>
      <xdr:row>74</xdr:row>
      <xdr:rowOff>21844</xdr:rowOff>
    </xdr:to>
    <xdr:cxnSp macro="">
      <xdr:nvCxnSpPr>
        <xdr:cNvPr id="434" name="直線コネクタ 433"/>
        <xdr:cNvCxnSpPr/>
      </xdr:nvCxnSpPr>
      <xdr:spPr>
        <a:xfrm>
          <a:off x="16421100" y="12709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74422</xdr:rowOff>
    </xdr:from>
    <xdr:to>
      <xdr:col>82</xdr:col>
      <xdr:colOff>107950</xdr:colOff>
      <xdr:row>77</xdr:row>
      <xdr:rowOff>120142</xdr:rowOff>
    </xdr:to>
    <xdr:cxnSp macro="">
      <xdr:nvCxnSpPr>
        <xdr:cNvPr id="435" name="直線コネクタ 434"/>
        <xdr:cNvCxnSpPr/>
      </xdr:nvCxnSpPr>
      <xdr:spPr>
        <a:xfrm>
          <a:off x="15671800" y="1327607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73423</xdr:rowOff>
    </xdr:from>
    <xdr:ext cx="762000" cy="259045"/>
    <xdr:sp macro="" textlink="">
      <xdr:nvSpPr>
        <xdr:cNvPr id="436" name="公債費以外平均値テキスト"/>
        <xdr:cNvSpPr txBox="1"/>
      </xdr:nvSpPr>
      <xdr:spPr>
        <a:xfrm>
          <a:off x="16598900" y="132750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101346</xdr:rowOff>
    </xdr:from>
    <xdr:to>
      <xdr:col>82</xdr:col>
      <xdr:colOff>158750</xdr:colOff>
      <xdr:row>78</xdr:row>
      <xdr:rowOff>31496</xdr:rowOff>
    </xdr:to>
    <xdr:sp macro="" textlink="">
      <xdr:nvSpPr>
        <xdr:cNvPr id="437" name="フローチャート: 判断 436"/>
        <xdr:cNvSpPr/>
      </xdr:nvSpPr>
      <xdr:spPr>
        <a:xfrm>
          <a:off x="164592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74422</xdr:rowOff>
    </xdr:from>
    <xdr:to>
      <xdr:col>78</xdr:col>
      <xdr:colOff>69850</xdr:colOff>
      <xdr:row>77</xdr:row>
      <xdr:rowOff>88137</xdr:rowOff>
    </xdr:to>
    <xdr:cxnSp macro="">
      <xdr:nvCxnSpPr>
        <xdr:cNvPr id="438" name="直線コネクタ 437"/>
        <xdr:cNvCxnSpPr/>
      </xdr:nvCxnSpPr>
      <xdr:spPr>
        <a:xfrm flipV="1">
          <a:off x="14782800" y="13276072"/>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39" name="フローチャート: 判断 438"/>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151147</xdr:rowOff>
    </xdr:from>
    <xdr:ext cx="736600" cy="259045"/>
    <xdr:sp macro="" textlink="">
      <xdr:nvSpPr>
        <xdr:cNvPr id="440" name="テキスト ボックス 439"/>
        <xdr:cNvSpPr txBox="1"/>
      </xdr:nvSpPr>
      <xdr:spPr>
        <a:xfrm>
          <a:off x="15290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163576</xdr:rowOff>
    </xdr:from>
    <xdr:to>
      <xdr:col>73</xdr:col>
      <xdr:colOff>180975</xdr:colOff>
      <xdr:row>77</xdr:row>
      <xdr:rowOff>88137</xdr:rowOff>
    </xdr:to>
    <xdr:cxnSp macro="">
      <xdr:nvCxnSpPr>
        <xdr:cNvPr id="441" name="直線コネクタ 440"/>
        <xdr:cNvCxnSpPr/>
      </xdr:nvCxnSpPr>
      <xdr:spPr>
        <a:xfrm>
          <a:off x="13893800" y="13193776"/>
          <a:ext cx="889000" cy="9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53339</xdr:rowOff>
    </xdr:from>
    <xdr:to>
      <xdr:col>74</xdr:col>
      <xdr:colOff>31750</xdr:colOff>
      <xdr:row>78</xdr:row>
      <xdr:rowOff>154939</xdr:rowOff>
    </xdr:to>
    <xdr:sp macro="" textlink="">
      <xdr:nvSpPr>
        <xdr:cNvPr id="442" name="フローチャート: 判断 441"/>
        <xdr:cNvSpPr/>
      </xdr:nvSpPr>
      <xdr:spPr>
        <a:xfrm>
          <a:off x="14732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139716</xdr:rowOff>
    </xdr:from>
    <xdr:ext cx="762000" cy="259045"/>
    <xdr:sp macro="" textlink="">
      <xdr:nvSpPr>
        <xdr:cNvPr id="443" name="テキスト ボックス 442"/>
        <xdr:cNvSpPr txBox="1"/>
      </xdr:nvSpPr>
      <xdr:spPr>
        <a:xfrm>
          <a:off x="14401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8128</xdr:rowOff>
    </xdr:from>
    <xdr:to>
      <xdr:col>69</xdr:col>
      <xdr:colOff>92075</xdr:colOff>
      <xdr:row>76</xdr:row>
      <xdr:rowOff>163576</xdr:rowOff>
    </xdr:to>
    <xdr:cxnSp macro="">
      <xdr:nvCxnSpPr>
        <xdr:cNvPr id="444" name="直線コネクタ 443"/>
        <xdr:cNvCxnSpPr/>
      </xdr:nvCxnSpPr>
      <xdr:spPr>
        <a:xfrm>
          <a:off x="13004800" y="13038328"/>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62485</xdr:rowOff>
    </xdr:from>
    <xdr:to>
      <xdr:col>69</xdr:col>
      <xdr:colOff>142875</xdr:colOff>
      <xdr:row>78</xdr:row>
      <xdr:rowOff>164085</xdr:rowOff>
    </xdr:to>
    <xdr:sp macro="" textlink="">
      <xdr:nvSpPr>
        <xdr:cNvPr id="445" name="フローチャート: 判断 444"/>
        <xdr:cNvSpPr/>
      </xdr:nvSpPr>
      <xdr:spPr>
        <a:xfrm>
          <a:off x="13843000" y="13435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148862</xdr:rowOff>
    </xdr:from>
    <xdr:ext cx="762000" cy="259045"/>
    <xdr:sp macro="" textlink="">
      <xdr:nvSpPr>
        <xdr:cNvPr id="446" name="テキスト ボックス 445"/>
        <xdr:cNvSpPr txBox="1"/>
      </xdr:nvSpPr>
      <xdr:spPr>
        <a:xfrm>
          <a:off x="13512800" y="1352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110489</xdr:rowOff>
    </xdr:from>
    <xdr:to>
      <xdr:col>65</xdr:col>
      <xdr:colOff>53975</xdr:colOff>
      <xdr:row>78</xdr:row>
      <xdr:rowOff>40639</xdr:rowOff>
    </xdr:to>
    <xdr:sp macro="" textlink="">
      <xdr:nvSpPr>
        <xdr:cNvPr id="447" name="フローチャート: 判断 446"/>
        <xdr:cNvSpPr/>
      </xdr:nvSpPr>
      <xdr:spPr>
        <a:xfrm>
          <a:off x="12954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25416</xdr:rowOff>
    </xdr:from>
    <xdr:ext cx="762000" cy="259045"/>
    <xdr:sp macro="" textlink="">
      <xdr:nvSpPr>
        <xdr:cNvPr id="448" name="テキスト ボックス 447"/>
        <xdr:cNvSpPr txBox="1"/>
      </xdr:nvSpPr>
      <xdr:spPr>
        <a:xfrm>
          <a:off x="12623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69342</xdr:rowOff>
    </xdr:from>
    <xdr:to>
      <xdr:col>82</xdr:col>
      <xdr:colOff>158750</xdr:colOff>
      <xdr:row>77</xdr:row>
      <xdr:rowOff>170942</xdr:rowOff>
    </xdr:to>
    <xdr:sp macro="" textlink="">
      <xdr:nvSpPr>
        <xdr:cNvPr id="454" name="楕円 453"/>
        <xdr:cNvSpPr/>
      </xdr:nvSpPr>
      <xdr:spPr>
        <a:xfrm>
          <a:off x="164592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85869</xdr:rowOff>
    </xdr:from>
    <xdr:ext cx="762000" cy="259045"/>
    <xdr:sp macro="" textlink="">
      <xdr:nvSpPr>
        <xdr:cNvPr id="455" name="公債費以外該当値テキスト"/>
        <xdr:cNvSpPr txBox="1"/>
      </xdr:nvSpPr>
      <xdr:spPr>
        <a:xfrm>
          <a:off x="16598900" y="1311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23622</xdr:rowOff>
    </xdr:from>
    <xdr:to>
      <xdr:col>78</xdr:col>
      <xdr:colOff>120650</xdr:colOff>
      <xdr:row>77</xdr:row>
      <xdr:rowOff>125222</xdr:rowOff>
    </xdr:to>
    <xdr:sp macro="" textlink="">
      <xdr:nvSpPr>
        <xdr:cNvPr id="456" name="楕円 455"/>
        <xdr:cNvSpPr/>
      </xdr:nvSpPr>
      <xdr:spPr>
        <a:xfrm>
          <a:off x="15621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135399</xdr:rowOff>
    </xdr:from>
    <xdr:ext cx="736600" cy="259045"/>
    <xdr:sp macro="" textlink="">
      <xdr:nvSpPr>
        <xdr:cNvPr id="457" name="テキスト ボックス 456"/>
        <xdr:cNvSpPr txBox="1"/>
      </xdr:nvSpPr>
      <xdr:spPr>
        <a:xfrm>
          <a:off x="15290800" y="1299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37337</xdr:rowOff>
    </xdr:from>
    <xdr:to>
      <xdr:col>74</xdr:col>
      <xdr:colOff>31750</xdr:colOff>
      <xdr:row>77</xdr:row>
      <xdr:rowOff>138937</xdr:rowOff>
    </xdr:to>
    <xdr:sp macro="" textlink="">
      <xdr:nvSpPr>
        <xdr:cNvPr id="458" name="楕円 457"/>
        <xdr:cNvSpPr/>
      </xdr:nvSpPr>
      <xdr:spPr>
        <a:xfrm>
          <a:off x="14732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149114</xdr:rowOff>
    </xdr:from>
    <xdr:ext cx="762000" cy="259045"/>
    <xdr:sp macro="" textlink="">
      <xdr:nvSpPr>
        <xdr:cNvPr id="459" name="テキスト ボックス 458"/>
        <xdr:cNvSpPr txBox="1"/>
      </xdr:nvSpPr>
      <xdr:spPr>
        <a:xfrm>
          <a:off x="14401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112776</xdr:rowOff>
    </xdr:from>
    <xdr:to>
      <xdr:col>69</xdr:col>
      <xdr:colOff>142875</xdr:colOff>
      <xdr:row>77</xdr:row>
      <xdr:rowOff>42926</xdr:rowOff>
    </xdr:to>
    <xdr:sp macro="" textlink="">
      <xdr:nvSpPr>
        <xdr:cNvPr id="460" name="楕円 459"/>
        <xdr:cNvSpPr/>
      </xdr:nvSpPr>
      <xdr:spPr>
        <a:xfrm>
          <a:off x="13843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53103</xdr:rowOff>
    </xdr:from>
    <xdr:ext cx="762000" cy="259045"/>
    <xdr:sp macro="" textlink="">
      <xdr:nvSpPr>
        <xdr:cNvPr id="461" name="テキスト ボックス 460"/>
        <xdr:cNvSpPr txBox="1"/>
      </xdr:nvSpPr>
      <xdr:spPr>
        <a:xfrm>
          <a:off x="13512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128778</xdr:rowOff>
    </xdr:from>
    <xdr:to>
      <xdr:col>65</xdr:col>
      <xdr:colOff>53975</xdr:colOff>
      <xdr:row>76</xdr:row>
      <xdr:rowOff>58928</xdr:rowOff>
    </xdr:to>
    <xdr:sp macro="" textlink="">
      <xdr:nvSpPr>
        <xdr:cNvPr id="462" name="楕円 461"/>
        <xdr:cNvSpPr/>
      </xdr:nvSpPr>
      <xdr:spPr>
        <a:xfrm>
          <a:off x="129540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69105</xdr:rowOff>
    </xdr:from>
    <xdr:ext cx="762000" cy="259045"/>
    <xdr:sp macro="" textlink="">
      <xdr:nvSpPr>
        <xdr:cNvPr id="463" name="テキスト ボックス 462"/>
        <xdr:cNvSpPr txBox="1"/>
      </xdr:nvSpPr>
      <xdr:spPr>
        <a:xfrm>
          <a:off x="12623800" y="1275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福島県福島市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156749</xdr:rowOff>
    </xdr:from>
    <xdr:to>
      <xdr:col>29</xdr:col>
      <xdr:colOff>127000</xdr:colOff>
      <xdr:row>20</xdr:row>
      <xdr:rowOff>17714</xdr:rowOff>
    </xdr:to>
    <xdr:cxnSp macro="">
      <xdr:nvCxnSpPr>
        <xdr:cNvPr id="43" name="直線コネクタ 42"/>
        <xdr:cNvCxnSpPr/>
      </xdr:nvCxnSpPr>
      <xdr:spPr bwMode="auto">
        <a:xfrm flipV="1">
          <a:off x="5651500" y="2090324"/>
          <a:ext cx="0" cy="14040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161241</xdr:rowOff>
    </xdr:from>
    <xdr:ext cx="762000" cy="259045"/>
    <xdr:sp macro="" textlink="">
      <xdr:nvSpPr>
        <xdr:cNvPr id="44" name="人口1人当たり決算額の推移最小値テキスト130"/>
        <xdr:cNvSpPr txBox="1"/>
      </xdr:nvSpPr>
      <xdr:spPr>
        <a:xfrm>
          <a:off x="5740400" y="3466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17714</xdr:rowOff>
    </xdr:from>
    <xdr:to>
      <xdr:col>30</xdr:col>
      <xdr:colOff>25400</xdr:colOff>
      <xdr:row>20</xdr:row>
      <xdr:rowOff>17714</xdr:rowOff>
    </xdr:to>
    <xdr:cxnSp macro="">
      <xdr:nvCxnSpPr>
        <xdr:cNvPr id="45" name="直線コネクタ 44"/>
        <xdr:cNvCxnSpPr/>
      </xdr:nvCxnSpPr>
      <xdr:spPr bwMode="auto">
        <a:xfrm>
          <a:off x="5562600" y="34943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71676</xdr:rowOff>
    </xdr:from>
    <xdr:ext cx="762000" cy="259045"/>
    <xdr:sp macro="" textlink="">
      <xdr:nvSpPr>
        <xdr:cNvPr id="46" name="人口1人当たり決算額の推移最大値テキスト130"/>
        <xdr:cNvSpPr txBox="1"/>
      </xdr:nvSpPr>
      <xdr:spPr>
        <a:xfrm>
          <a:off x="5740400" y="183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156749</xdr:rowOff>
    </xdr:from>
    <xdr:to>
      <xdr:col>30</xdr:col>
      <xdr:colOff>25400</xdr:colOff>
      <xdr:row>11</xdr:row>
      <xdr:rowOff>156749</xdr:rowOff>
    </xdr:to>
    <xdr:cxnSp macro="">
      <xdr:nvCxnSpPr>
        <xdr:cNvPr id="47" name="直線コネクタ 46"/>
        <xdr:cNvCxnSpPr/>
      </xdr:nvCxnSpPr>
      <xdr:spPr bwMode="auto">
        <a:xfrm>
          <a:off x="5562600" y="20903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61285</xdr:rowOff>
    </xdr:from>
    <xdr:to>
      <xdr:col>29</xdr:col>
      <xdr:colOff>127000</xdr:colOff>
      <xdr:row>16</xdr:row>
      <xdr:rowOff>143307</xdr:rowOff>
    </xdr:to>
    <xdr:cxnSp macro="">
      <xdr:nvCxnSpPr>
        <xdr:cNvPr id="48" name="直線コネクタ 47"/>
        <xdr:cNvCxnSpPr/>
      </xdr:nvCxnSpPr>
      <xdr:spPr bwMode="auto">
        <a:xfrm flipV="1">
          <a:off x="5003800" y="2852110"/>
          <a:ext cx="647700" cy="820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46062</xdr:rowOff>
    </xdr:from>
    <xdr:ext cx="762000" cy="259045"/>
    <xdr:sp macro="" textlink="">
      <xdr:nvSpPr>
        <xdr:cNvPr id="49" name="人口1人当たり決算額の推移平均値テキスト130"/>
        <xdr:cNvSpPr txBox="1"/>
      </xdr:nvSpPr>
      <xdr:spPr>
        <a:xfrm>
          <a:off x="5740400" y="2836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60457</xdr:rowOff>
    </xdr:from>
    <xdr:to>
      <xdr:col>29</xdr:col>
      <xdr:colOff>177800</xdr:colOff>
      <xdr:row>16</xdr:row>
      <xdr:rowOff>162057</xdr:rowOff>
    </xdr:to>
    <xdr:sp macro="" textlink="">
      <xdr:nvSpPr>
        <xdr:cNvPr id="50" name="フローチャート: 判断 49"/>
        <xdr:cNvSpPr/>
      </xdr:nvSpPr>
      <xdr:spPr bwMode="auto">
        <a:xfrm>
          <a:off x="5600700" y="2851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143307</xdr:rowOff>
    </xdr:from>
    <xdr:to>
      <xdr:col>26</xdr:col>
      <xdr:colOff>50800</xdr:colOff>
      <xdr:row>17</xdr:row>
      <xdr:rowOff>34996</xdr:rowOff>
    </xdr:to>
    <xdr:cxnSp macro="">
      <xdr:nvCxnSpPr>
        <xdr:cNvPr id="51" name="直線コネクタ 50"/>
        <xdr:cNvCxnSpPr/>
      </xdr:nvCxnSpPr>
      <xdr:spPr bwMode="auto">
        <a:xfrm flipV="1">
          <a:off x="4305300" y="2934132"/>
          <a:ext cx="698500" cy="631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107503</xdr:rowOff>
    </xdr:from>
    <xdr:to>
      <xdr:col>26</xdr:col>
      <xdr:colOff>101600</xdr:colOff>
      <xdr:row>17</xdr:row>
      <xdr:rowOff>37653</xdr:rowOff>
    </xdr:to>
    <xdr:sp macro="" textlink="">
      <xdr:nvSpPr>
        <xdr:cNvPr id="52" name="フローチャート: 判断 51"/>
        <xdr:cNvSpPr/>
      </xdr:nvSpPr>
      <xdr:spPr bwMode="auto">
        <a:xfrm>
          <a:off x="4953000" y="28983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22430</xdr:rowOff>
    </xdr:from>
    <xdr:ext cx="736600" cy="259045"/>
    <xdr:sp macro="" textlink="">
      <xdr:nvSpPr>
        <xdr:cNvPr id="53" name="テキスト ボックス 52"/>
        <xdr:cNvSpPr txBox="1"/>
      </xdr:nvSpPr>
      <xdr:spPr>
        <a:xfrm>
          <a:off x="4622800" y="2984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34996</xdr:rowOff>
    </xdr:from>
    <xdr:to>
      <xdr:col>22</xdr:col>
      <xdr:colOff>114300</xdr:colOff>
      <xdr:row>17</xdr:row>
      <xdr:rowOff>75138</xdr:rowOff>
    </xdr:to>
    <xdr:cxnSp macro="">
      <xdr:nvCxnSpPr>
        <xdr:cNvPr id="54" name="直線コネクタ 53"/>
        <xdr:cNvCxnSpPr/>
      </xdr:nvCxnSpPr>
      <xdr:spPr bwMode="auto">
        <a:xfrm flipV="1">
          <a:off x="3606800" y="2997271"/>
          <a:ext cx="698500" cy="401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86426</xdr:rowOff>
    </xdr:from>
    <xdr:to>
      <xdr:col>22</xdr:col>
      <xdr:colOff>165100</xdr:colOff>
      <xdr:row>17</xdr:row>
      <xdr:rowOff>16576</xdr:rowOff>
    </xdr:to>
    <xdr:sp macro="" textlink="">
      <xdr:nvSpPr>
        <xdr:cNvPr id="55" name="フローチャート: 判断 54"/>
        <xdr:cNvSpPr/>
      </xdr:nvSpPr>
      <xdr:spPr bwMode="auto">
        <a:xfrm>
          <a:off x="4254500" y="2877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26753</xdr:rowOff>
    </xdr:from>
    <xdr:ext cx="762000" cy="259045"/>
    <xdr:sp macro="" textlink="">
      <xdr:nvSpPr>
        <xdr:cNvPr id="56" name="テキスト ボックス 55"/>
        <xdr:cNvSpPr txBox="1"/>
      </xdr:nvSpPr>
      <xdr:spPr>
        <a:xfrm>
          <a:off x="3924300" y="2646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36779</xdr:rowOff>
    </xdr:from>
    <xdr:to>
      <xdr:col>18</xdr:col>
      <xdr:colOff>177800</xdr:colOff>
      <xdr:row>17</xdr:row>
      <xdr:rowOff>75138</xdr:rowOff>
    </xdr:to>
    <xdr:cxnSp macro="">
      <xdr:nvCxnSpPr>
        <xdr:cNvPr id="57" name="直線コネクタ 56"/>
        <xdr:cNvCxnSpPr/>
      </xdr:nvCxnSpPr>
      <xdr:spPr bwMode="auto">
        <a:xfrm>
          <a:off x="2908300" y="2999054"/>
          <a:ext cx="698500" cy="383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106177</xdr:rowOff>
    </xdr:from>
    <xdr:to>
      <xdr:col>19</xdr:col>
      <xdr:colOff>38100</xdr:colOff>
      <xdr:row>17</xdr:row>
      <xdr:rowOff>36327</xdr:rowOff>
    </xdr:to>
    <xdr:sp macro="" textlink="">
      <xdr:nvSpPr>
        <xdr:cNvPr id="58" name="フローチャート: 判断 57"/>
        <xdr:cNvSpPr/>
      </xdr:nvSpPr>
      <xdr:spPr bwMode="auto">
        <a:xfrm>
          <a:off x="3556000" y="28970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46504</xdr:rowOff>
    </xdr:from>
    <xdr:ext cx="762000" cy="259045"/>
    <xdr:sp macro="" textlink="">
      <xdr:nvSpPr>
        <xdr:cNvPr id="59" name="テキスト ボックス 58"/>
        <xdr:cNvSpPr txBox="1"/>
      </xdr:nvSpPr>
      <xdr:spPr>
        <a:xfrm>
          <a:off x="3225800" y="2665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53416</xdr:rowOff>
    </xdr:from>
    <xdr:to>
      <xdr:col>15</xdr:col>
      <xdr:colOff>101600</xdr:colOff>
      <xdr:row>16</xdr:row>
      <xdr:rowOff>155016</xdr:rowOff>
    </xdr:to>
    <xdr:sp macro="" textlink="">
      <xdr:nvSpPr>
        <xdr:cNvPr id="60" name="フローチャート: 判断 59"/>
        <xdr:cNvSpPr/>
      </xdr:nvSpPr>
      <xdr:spPr bwMode="auto">
        <a:xfrm>
          <a:off x="2857500" y="28442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165193</xdr:rowOff>
    </xdr:from>
    <xdr:ext cx="762000" cy="259045"/>
    <xdr:sp macro="" textlink="">
      <xdr:nvSpPr>
        <xdr:cNvPr id="61" name="テキスト ボックス 60"/>
        <xdr:cNvSpPr txBox="1"/>
      </xdr:nvSpPr>
      <xdr:spPr>
        <a:xfrm>
          <a:off x="2527300" y="2613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10485</xdr:rowOff>
    </xdr:from>
    <xdr:to>
      <xdr:col>29</xdr:col>
      <xdr:colOff>177800</xdr:colOff>
      <xdr:row>16</xdr:row>
      <xdr:rowOff>112085</xdr:rowOff>
    </xdr:to>
    <xdr:sp macro="" textlink="">
      <xdr:nvSpPr>
        <xdr:cNvPr id="67" name="楕円 66"/>
        <xdr:cNvSpPr/>
      </xdr:nvSpPr>
      <xdr:spPr bwMode="auto">
        <a:xfrm>
          <a:off x="5600700" y="28013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27012</xdr:rowOff>
    </xdr:from>
    <xdr:ext cx="762000" cy="259045"/>
    <xdr:sp macro="" textlink="">
      <xdr:nvSpPr>
        <xdr:cNvPr id="68" name="人口1人当たり決算額の推移該当値テキスト130"/>
        <xdr:cNvSpPr txBox="1"/>
      </xdr:nvSpPr>
      <xdr:spPr>
        <a:xfrm>
          <a:off x="5740400" y="264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92507</xdr:rowOff>
    </xdr:from>
    <xdr:to>
      <xdr:col>26</xdr:col>
      <xdr:colOff>101600</xdr:colOff>
      <xdr:row>17</xdr:row>
      <xdr:rowOff>22657</xdr:rowOff>
    </xdr:to>
    <xdr:sp macro="" textlink="">
      <xdr:nvSpPr>
        <xdr:cNvPr id="69" name="楕円 68"/>
        <xdr:cNvSpPr/>
      </xdr:nvSpPr>
      <xdr:spPr bwMode="auto">
        <a:xfrm>
          <a:off x="4953000" y="28833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32834</xdr:rowOff>
    </xdr:from>
    <xdr:ext cx="736600" cy="259045"/>
    <xdr:sp macro="" textlink="">
      <xdr:nvSpPr>
        <xdr:cNvPr id="70" name="テキスト ボックス 69"/>
        <xdr:cNvSpPr txBox="1"/>
      </xdr:nvSpPr>
      <xdr:spPr>
        <a:xfrm>
          <a:off x="4622800" y="265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155646</xdr:rowOff>
    </xdr:from>
    <xdr:to>
      <xdr:col>22</xdr:col>
      <xdr:colOff>165100</xdr:colOff>
      <xdr:row>17</xdr:row>
      <xdr:rowOff>85796</xdr:rowOff>
    </xdr:to>
    <xdr:sp macro="" textlink="">
      <xdr:nvSpPr>
        <xdr:cNvPr id="71" name="楕円 70"/>
        <xdr:cNvSpPr/>
      </xdr:nvSpPr>
      <xdr:spPr bwMode="auto">
        <a:xfrm>
          <a:off x="4254500" y="29464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70573</xdr:rowOff>
    </xdr:from>
    <xdr:ext cx="762000" cy="259045"/>
    <xdr:sp macro="" textlink="">
      <xdr:nvSpPr>
        <xdr:cNvPr id="72" name="テキスト ボックス 71"/>
        <xdr:cNvSpPr txBox="1"/>
      </xdr:nvSpPr>
      <xdr:spPr>
        <a:xfrm>
          <a:off x="3924300" y="3032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24338</xdr:rowOff>
    </xdr:from>
    <xdr:to>
      <xdr:col>19</xdr:col>
      <xdr:colOff>38100</xdr:colOff>
      <xdr:row>17</xdr:row>
      <xdr:rowOff>125938</xdr:rowOff>
    </xdr:to>
    <xdr:sp macro="" textlink="">
      <xdr:nvSpPr>
        <xdr:cNvPr id="73" name="楕円 72"/>
        <xdr:cNvSpPr/>
      </xdr:nvSpPr>
      <xdr:spPr bwMode="auto">
        <a:xfrm>
          <a:off x="3556000" y="29866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110715</xdr:rowOff>
    </xdr:from>
    <xdr:ext cx="762000" cy="259045"/>
    <xdr:sp macro="" textlink="">
      <xdr:nvSpPr>
        <xdr:cNvPr id="74" name="テキスト ボックス 73"/>
        <xdr:cNvSpPr txBox="1"/>
      </xdr:nvSpPr>
      <xdr:spPr>
        <a:xfrm>
          <a:off x="3225800" y="3072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157429</xdr:rowOff>
    </xdr:from>
    <xdr:to>
      <xdr:col>15</xdr:col>
      <xdr:colOff>101600</xdr:colOff>
      <xdr:row>17</xdr:row>
      <xdr:rowOff>87579</xdr:rowOff>
    </xdr:to>
    <xdr:sp macro="" textlink="">
      <xdr:nvSpPr>
        <xdr:cNvPr id="75" name="楕円 74"/>
        <xdr:cNvSpPr/>
      </xdr:nvSpPr>
      <xdr:spPr bwMode="auto">
        <a:xfrm>
          <a:off x="2857500" y="29482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72356</xdr:rowOff>
    </xdr:from>
    <xdr:ext cx="762000" cy="259045"/>
    <xdr:sp macro="" textlink="">
      <xdr:nvSpPr>
        <xdr:cNvPr id="76" name="テキスト ボックス 75"/>
        <xdr:cNvSpPr txBox="1"/>
      </xdr:nvSpPr>
      <xdr:spPr>
        <a:xfrm>
          <a:off x="2527300" y="3034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217023</xdr:rowOff>
    </xdr:from>
    <xdr:to>
      <xdr:col>29</xdr:col>
      <xdr:colOff>127000</xdr:colOff>
      <xdr:row>38</xdr:row>
      <xdr:rowOff>94996</xdr:rowOff>
    </xdr:to>
    <xdr:cxnSp macro="">
      <xdr:nvCxnSpPr>
        <xdr:cNvPr id="103" name="直線コネクタ 102"/>
        <xdr:cNvCxnSpPr/>
      </xdr:nvCxnSpPr>
      <xdr:spPr bwMode="auto">
        <a:xfrm flipV="1">
          <a:off x="5651500" y="6141573"/>
          <a:ext cx="0" cy="142102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67073</xdr:rowOff>
    </xdr:from>
    <xdr:ext cx="762000" cy="259045"/>
    <xdr:sp macro="" textlink="">
      <xdr:nvSpPr>
        <xdr:cNvPr id="104" name="人口1人当たり決算額の推移最小値テキスト445"/>
        <xdr:cNvSpPr txBox="1"/>
      </xdr:nvSpPr>
      <xdr:spPr>
        <a:xfrm>
          <a:off x="5740400" y="753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94996</xdr:rowOff>
    </xdr:from>
    <xdr:to>
      <xdr:col>30</xdr:col>
      <xdr:colOff>25400</xdr:colOff>
      <xdr:row>38</xdr:row>
      <xdr:rowOff>94996</xdr:rowOff>
    </xdr:to>
    <xdr:cxnSp macro="">
      <xdr:nvCxnSpPr>
        <xdr:cNvPr id="105" name="直線コネクタ 104"/>
        <xdr:cNvCxnSpPr/>
      </xdr:nvCxnSpPr>
      <xdr:spPr bwMode="auto">
        <a:xfrm>
          <a:off x="5562600" y="75625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131950</xdr:rowOff>
    </xdr:from>
    <xdr:ext cx="762000" cy="259045"/>
    <xdr:sp macro="" textlink="">
      <xdr:nvSpPr>
        <xdr:cNvPr id="106" name="人口1人当たり決算額の推移最大値テキスト445"/>
        <xdr:cNvSpPr txBox="1"/>
      </xdr:nvSpPr>
      <xdr:spPr>
        <a:xfrm>
          <a:off x="5740400" y="5885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217023</xdr:rowOff>
    </xdr:from>
    <xdr:to>
      <xdr:col>30</xdr:col>
      <xdr:colOff>25400</xdr:colOff>
      <xdr:row>33</xdr:row>
      <xdr:rowOff>217023</xdr:rowOff>
    </xdr:to>
    <xdr:cxnSp macro="">
      <xdr:nvCxnSpPr>
        <xdr:cNvPr id="107" name="直線コネクタ 106"/>
        <xdr:cNvCxnSpPr/>
      </xdr:nvCxnSpPr>
      <xdr:spPr bwMode="auto">
        <a:xfrm>
          <a:off x="5562600" y="61415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259131</xdr:rowOff>
    </xdr:from>
    <xdr:to>
      <xdr:col>29</xdr:col>
      <xdr:colOff>127000</xdr:colOff>
      <xdr:row>37</xdr:row>
      <xdr:rowOff>277464</xdr:rowOff>
    </xdr:to>
    <xdr:cxnSp macro="">
      <xdr:nvCxnSpPr>
        <xdr:cNvPr id="108" name="直線コネクタ 107"/>
        <xdr:cNvCxnSpPr/>
      </xdr:nvCxnSpPr>
      <xdr:spPr bwMode="auto">
        <a:xfrm>
          <a:off x="5003800" y="7383831"/>
          <a:ext cx="647700" cy="183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188099</xdr:rowOff>
    </xdr:from>
    <xdr:ext cx="762000" cy="259045"/>
    <xdr:sp macro="" textlink="">
      <xdr:nvSpPr>
        <xdr:cNvPr id="109" name="人口1人当たり決算額の推移平均値テキスト445"/>
        <xdr:cNvSpPr txBox="1"/>
      </xdr:nvSpPr>
      <xdr:spPr>
        <a:xfrm>
          <a:off x="5740400" y="6798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122</xdr:rowOff>
    </xdr:from>
    <xdr:to>
      <xdr:col>29</xdr:col>
      <xdr:colOff>177800</xdr:colOff>
      <xdr:row>36</xdr:row>
      <xdr:rowOff>101722</xdr:rowOff>
    </xdr:to>
    <xdr:sp macro="" textlink="">
      <xdr:nvSpPr>
        <xdr:cNvPr id="110" name="フローチャート: 判断 109"/>
        <xdr:cNvSpPr/>
      </xdr:nvSpPr>
      <xdr:spPr bwMode="auto">
        <a:xfrm>
          <a:off x="5600700" y="6953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222326</xdr:rowOff>
    </xdr:from>
    <xdr:to>
      <xdr:col>26</xdr:col>
      <xdr:colOff>50800</xdr:colOff>
      <xdr:row>37</xdr:row>
      <xdr:rowOff>259131</xdr:rowOff>
    </xdr:to>
    <xdr:cxnSp macro="">
      <xdr:nvCxnSpPr>
        <xdr:cNvPr id="111" name="直線コネクタ 110"/>
        <xdr:cNvCxnSpPr/>
      </xdr:nvCxnSpPr>
      <xdr:spPr bwMode="auto">
        <a:xfrm>
          <a:off x="4305300" y="7347026"/>
          <a:ext cx="698500" cy="368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337535</xdr:rowOff>
    </xdr:from>
    <xdr:to>
      <xdr:col>26</xdr:col>
      <xdr:colOff>101600</xdr:colOff>
      <xdr:row>36</xdr:row>
      <xdr:rowOff>96235</xdr:rowOff>
    </xdr:to>
    <xdr:sp macro="" textlink="">
      <xdr:nvSpPr>
        <xdr:cNvPr id="112" name="フローチャート: 判断 111"/>
        <xdr:cNvSpPr/>
      </xdr:nvSpPr>
      <xdr:spPr bwMode="auto">
        <a:xfrm>
          <a:off x="4953000" y="69478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106412</xdr:rowOff>
    </xdr:from>
    <xdr:ext cx="736600" cy="259045"/>
    <xdr:sp macro="" textlink="">
      <xdr:nvSpPr>
        <xdr:cNvPr id="113" name="テキスト ボックス 112"/>
        <xdr:cNvSpPr txBox="1"/>
      </xdr:nvSpPr>
      <xdr:spPr>
        <a:xfrm>
          <a:off x="4622800" y="6716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222326</xdr:rowOff>
    </xdr:from>
    <xdr:to>
      <xdr:col>22</xdr:col>
      <xdr:colOff>114300</xdr:colOff>
      <xdr:row>37</xdr:row>
      <xdr:rowOff>304805</xdr:rowOff>
    </xdr:to>
    <xdr:cxnSp macro="">
      <xdr:nvCxnSpPr>
        <xdr:cNvPr id="114" name="直線コネクタ 113"/>
        <xdr:cNvCxnSpPr/>
      </xdr:nvCxnSpPr>
      <xdr:spPr bwMode="auto">
        <a:xfrm flipV="1">
          <a:off x="3606800" y="7347026"/>
          <a:ext cx="698500" cy="824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17038</xdr:rowOff>
    </xdr:from>
    <xdr:to>
      <xdr:col>22</xdr:col>
      <xdr:colOff>165100</xdr:colOff>
      <xdr:row>37</xdr:row>
      <xdr:rowOff>118638</xdr:rowOff>
    </xdr:to>
    <xdr:sp macro="" textlink="">
      <xdr:nvSpPr>
        <xdr:cNvPr id="115" name="フローチャート: 判断 114"/>
        <xdr:cNvSpPr/>
      </xdr:nvSpPr>
      <xdr:spPr bwMode="auto">
        <a:xfrm>
          <a:off x="4254500" y="71417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300265</xdr:rowOff>
    </xdr:from>
    <xdr:ext cx="762000" cy="259045"/>
    <xdr:sp macro="" textlink="">
      <xdr:nvSpPr>
        <xdr:cNvPr id="116" name="テキスト ボックス 115"/>
        <xdr:cNvSpPr txBox="1"/>
      </xdr:nvSpPr>
      <xdr:spPr>
        <a:xfrm>
          <a:off x="3924300" y="6910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148031</xdr:rowOff>
    </xdr:from>
    <xdr:to>
      <xdr:col>18</xdr:col>
      <xdr:colOff>177800</xdr:colOff>
      <xdr:row>37</xdr:row>
      <xdr:rowOff>304805</xdr:rowOff>
    </xdr:to>
    <xdr:cxnSp macro="">
      <xdr:nvCxnSpPr>
        <xdr:cNvPr id="117" name="直線コネクタ 116"/>
        <xdr:cNvCxnSpPr/>
      </xdr:nvCxnSpPr>
      <xdr:spPr bwMode="auto">
        <a:xfrm>
          <a:off x="2908300" y="7272731"/>
          <a:ext cx="698500" cy="1567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15118</xdr:rowOff>
    </xdr:from>
    <xdr:to>
      <xdr:col>19</xdr:col>
      <xdr:colOff>38100</xdr:colOff>
      <xdr:row>37</xdr:row>
      <xdr:rowOff>116718</xdr:rowOff>
    </xdr:to>
    <xdr:sp macro="" textlink="">
      <xdr:nvSpPr>
        <xdr:cNvPr id="118" name="フローチャート: 判断 117"/>
        <xdr:cNvSpPr/>
      </xdr:nvSpPr>
      <xdr:spPr bwMode="auto">
        <a:xfrm>
          <a:off x="3556000" y="71398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298345</xdr:rowOff>
    </xdr:from>
    <xdr:ext cx="762000" cy="259045"/>
    <xdr:sp macro="" textlink="">
      <xdr:nvSpPr>
        <xdr:cNvPr id="119" name="テキスト ボックス 118"/>
        <xdr:cNvSpPr txBox="1"/>
      </xdr:nvSpPr>
      <xdr:spPr>
        <a:xfrm>
          <a:off x="3225800" y="6908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128961</xdr:rowOff>
    </xdr:from>
    <xdr:to>
      <xdr:col>15</xdr:col>
      <xdr:colOff>101600</xdr:colOff>
      <xdr:row>37</xdr:row>
      <xdr:rowOff>59111</xdr:rowOff>
    </xdr:to>
    <xdr:sp macro="" textlink="">
      <xdr:nvSpPr>
        <xdr:cNvPr id="120" name="フローチャート: 判断 119"/>
        <xdr:cNvSpPr/>
      </xdr:nvSpPr>
      <xdr:spPr bwMode="auto">
        <a:xfrm>
          <a:off x="2857500" y="7082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240738</xdr:rowOff>
    </xdr:from>
    <xdr:ext cx="762000" cy="259045"/>
    <xdr:sp macro="" textlink="">
      <xdr:nvSpPr>
        <xdr:cNvPr id="121" name="テキスト ボックス 120"/>
        <xdr:cNvSpPr txBox="1"/>
      </xdr:nvSpPr>
      <xdr:spPr>
        <a:xfrm>
          <a:off x="2527300" y="6851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226664</xdr:rowOff>
    </xdr:from>
    <xdr:to>
      <xdr:col>29</xdr:col>
      <xdr:colOff>177800</xdr:colOff>
      <xdr:row>37</xdr:row>
      <xdr:rowOff>328264</xdr:rowOff>
    </xdr:to>
    <xdr:sp macro="" textlink="">
      <xdr:nvSpPr>
        <xdr:cNvPr id="127" name="楕円 126"/>
        <xdr:cNvSpPr/>
      </xdr:nvSpPr>
      <xdr:spPr bwMode="auto">
        <a:xfrm>
          <a:off x="5600700" y="73513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198741</xdr:rowOff>
    </xdr:from>
    <xdr:ext cx="762000" cy="259045"/>
    <xdr:sp macro="" textlink="">
      <xdr:nvSpPr>
        <xdr:cNvPr id="128" name="人口1人当たり決算額の推移該当値テキスト445"/>
        <xdr:cNvSpPr txBox="1"/>
      </xdr:nvSpPr>
      <xdr:spPr>
        <a:xfrm>
          <a:off x="5740400" y="7323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208331</xdr:rowOff>
    </xdr:from>
    <xdr:to>
      <xdr:col>26</xdr:col>
      <xdr:colOff>101600</xdr:colOff>
      <xdr:row>37</xdr:row>
      <xdr:rowOff>309931</xdr:rowOff>
    </xdr:to>
    <xdr:sp macro="" textlink="">
      <xdr:nvSpPr>
        <xdr:cNvPr id="129" name="楕円 128"/>
        <xdr:cNvSpPr/>
      </xdr:nvSpPr>
      <xdr:spPr bwMode="auto">
        <a:xfrm>
          <a:off x="4953000" y="73330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294708</xdr:rowOff>
    </xdr:from>
    <xdr:ext cx="736600" cy="259045"/>
    <xdr:sp macro="" textlink="">
      <xdr:nvSpPr>
        <xdr:cNvPr id="130" name="テキスト ボックス 129"/>
        <xdr:cNvSpPr txBox="1"/>
      </xdr:nvSpPr>
      <xdr:spPr>
        <a:xfrm>
          <a:off x="4622800" y="7419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171526</xdr:rowOff>
    </xdr:from>
    <xdr:to>
      <xdr:col>22</xdr:col>
      <xdr:colOff>165100</xdr:colOff>
      <xdr:row>37</xdr:row>
      <xdr:rowOff>273126</xdr:rowOff>
    </xdr:to>
    <xdr:sp macro="" textlink="">
      <xdr:nvSpPr>
        <xdr:cNvPr id="131" name="楕円 130"/>
        <xdr:cNvSpPr/>
      </xdr:nvSpPr>
      <xdr:spPr bwMode="auto">
        <a:xfrm>
          <a:off x="4254500" y="72962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257903</xdr:rowOff>
    </xdr:from>
    <xdr:ext cx="762000" cy="259045"/>
    <xdr:sp macro="" textlink="">
      <xdr:nvSpPr>
        <xdr:cNvPr id="132" name="テキスト ボックス 131"/>
        <xdr:cNvSpPr txBox="1"/>
      </xdr:nvSpPr>
      <xdr:spPr>
        <a:xfrm>
          <a:off x="3924300" y="7382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254005</xdr:rowOff>
    </xdr:from>
    <xdr:to>
      <xdr:col>19</xdr:col>
      <xdr:colOff>38100</xdr:colOff>
      <xdr:row>38</xdr:row>
      <xdr:rowOff>12705</xdr:rowOff>
    </xdr:to>
    <xdr:sp macro="" textlink="">
      <xdr:nvSpPr>
        <xdr:cNvPr id="133" name="楕円 132"/>
        <xdr:cNvSpPr/>
      </xdr:nvSpPr>
      <xdr:spPr bwMode="auto">
        <a:xfrm>
          <a:off x="3556000" y="73787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340382</xdr:rowOff>
    </xdr:from>
    <xdr:ext cx="762000" cy="259045"/>
    <xdr:sp macro="" textlink="">
      <xdr:nvSpPr>
        <xdr:cNvPr id="134" name="テキスト ボックス 133"/>
        <xdr:cNvSpPr txBox="1"/>
      </xdr:nvSpPr>
      <xdr:spPr>
        <a:xfrm>
          <a:off x="3225800" y="7465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97231</xdr:rowOff>
    </xdr:from>
    <xdr:to>
      <xdr:col>15</xdr:col>
      <xdr:colOff>101600</xdr:colOff>
      <xdr:row>37</xdr:row>
      <xdr:rowOff>198831</xdr:rowOff>
    </xdr:to>
    <xdr:sp macro="" textlink="">
      <xdr:nvSpPr>
        <xdr:cNvPr id="135" name="楕円 134"/>
        <xdr:cNvSpPr/>
      </xdr:nvSpPr>
      <xdr:spPr bwMode="auto">
        <a:xfrm>
          <a:off x="2857500" y="72219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183608</xdr:rowOff>
    </xdr:from>
    <xdr:ext cx="762000" cy="259045"/>
    <xdr:sp macro="" textlink="">
      <xdr:nvSpPr>
        <xdr:cNvPr id="136" name="テキスト ボックス 135"/>
        <xdr:cNvSpPr txBox="1"/>
      </xdr:nvSpPr>
      <xdr:spPr>
        <a:xfrm>
          <a:off x="2527300" y="7308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福島県福島市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277,133
275,129
767.72
126,126,494
119,718,262
5,118,655
58,596,763
89,757,947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14.3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61519</xdr:rowOff>
    </xdr:from>
    <xdr:to>
      <xdr:col>24</xdr:col>
      <xdr:colOff>62865</xdr:colOff>
      <xdr:row>38</xdr:row>
      <xdr:rowOff>164541</xdr:rowOff>
    </xdr:to>
    <xdr:cxnSp macro="">
      <xdr:nvCxnSpPr>
        <xdr:cNvPr id="56" name="直線コネクタ 55"/>
        <xdr:cNvCxnSpPr/>
      </xdr:nvCxnSpPr>
      <xdr:spPr>
        <a:xfrm flipV="1">
          <a:off x="4633595" y="5205019"/>
          <a:ext cx="1270" cy="1474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168368</xdr:rowOff>
    </xdr:from>
    <xdr:ext cx="534377" cy="259045"/>
    <xdr:sp macro="" textlink="">
      <xdr:nvSpPr>
        <xdr:cNvPr id="57" name="人件費最小値テキスト"/>
        <xdr:cNvSpPr txBox="1"/>
      </xdr:nvSpPr>
      <xdr:spPr>
        <a:xfrm>
          <a:off x="4686300" y="668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164541</xdr:rowOff>
    </xdr:from>
    <xdr:to>
      <xdr:col>24</xdr:col>
      <xdr:colOff>152400</xdr:colOff>
      <xdr:row>38</xdr:row>
      <xdr:rowOff>164541</xdr:rowOff>
    </xdr:to>
    <xdr:cxnSp macro="">
      <xdr:nvCxnSpPr>
        <xdr:cNvPr id="58" name="直線コネクタ 57"/>
        <xdr:cNvCxnSpPr/>
      </xdr:nvCxnSpPr>
      <xdr:spPr>
        <a:xfrm>
          <a:off x="4546600" y="667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8196</xdr:rowOff>
    </xdr:from>
    <xdr:ext cx="534377" cy="259045"/>
    <xdr:sp macro="" textlink="">
      <xdr:nvSpPr>
        <xdr:cNvPr id="59" name="人件費最大値テキスト"/>
        <xdr:cNvSpPr txBox="1"/>
      </xdr:nvSpPr>
      <xdr:spPr>
        <a:xfrm>
          <a:off x="4686300" y="498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61519</xdr:rowOff>
    </xdr:from>
    <xdr:to>
      <xdr:col>24</xdr:col>
      <xdr:colOff>152400</xdr:colOff>
      <xdr:row>30</xdr:row>
      <xdr:rowOff>61519</xdr:rowOff>
    </xdr:to>
    <xdr:cxnSp macro="">
      <xdr:nvCxnSpPr>
        <xdr:cNvPr id="60" name="直線コネクタ 59"/>
        <xdr:cNvCxnSpPr/>
      </xdr:nvCxnSpPr>
      <xdr:spPr>
        <a:xfrm>
          <a:off x="4546600" y="5205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116649</xdr:rowOff>
    </xdr:from>
    <xdr:to>
      <xdr:col>24</xdr:col>
      <xdr:colOff>63500</xdr:colOff>
      <xdr:row>35</xdr:row>
      <xdr:rowOff>25514</xdr:rowOff>
    </xdr:to>
    <xdr:cxnSp macro="">
      <xdr:nvCxnSpPr>
        <xdr:cNvPr id="61" name="直線コネクタ 60"/>
        <xdr:cNvCxnSpPr/>
      </xdr:nvCxnSpPr>
      <xdr:spPr>
        <a:xfrm flipV="1">
          <a:off x="3797300" y="5945949"/>
          <a:ext cx="838200" cy="80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140746</xdr:rowOff>
    </xdr:from>
    <xdr:ext cx="534377" cy="259045"/>
    <xdr:sp macro="" textlink="">
      <xdr:nvSpPr>
        <xdr:cNvPr id="62" name="人件費平均値テキスト"/>
        <xdr:cNvSpPr txBox="1"/>
      </xdr:nvSpPr>
      <xdr:spPr>
        <a:xfrm>
          <a:off x="4686300" y="5970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162319</xdr:rowOff>
    </xdr:from>
    <xdr:to>
      <xdr:col>24</xdr:col>
      <xdr:colOff>114300</xdr:colOff>
      <xdr:row>35</xdr:row>
      <xdr:rowOff>92469</xdr:rowOff>
    </xdr:to>
    <xdr:sp macro="" textlink="">
      <xdr:nvSpPr>
        <xdr:cNvPr id="63" name="フローチャート: 判断 62"/>
        <xdr:cNvSpPr/>
      </xdr:nvSpPr>
      <xdr:spPr>
        <a:xfrm>
          <a:off x="4584700" y="5991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25514</xdr:rowOff>
    </xdr:from>
    <xdr:to>
      <xdr:col>19</xdr:col>
      <xdr:colOff>177800</xdr:colOff>
      <xdr:row>35</xdr:row>
      <xdr:rowOff>68415</xdr:rowOff>
    </xdr:to>
    <xdr:cxnSp macro="">
      <xdr:nvCxnSpPr>
        <xdr:cNvPr id="64" name="直線コネクタ 63"/>
        <xdr:cNvCxnSpPr/>
      </xdr:nvCxnSpPr>
      <xdr:spPr>
        <a:xfrm flipV="1">
          <a:off x="2908300" y="6026264"/>
          <a:ext cx="889000" cy="42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168034</xdr:rowOff>
    </xdr:from>
    <xdr:to>
      <xdr:col>20</xdr:col>
      <xdr:colOff>38100</xdr:colOff>
      <xdr:row>35</xdr:row>
      <xdr:rowOff>98184</xdr:rowOff>
    </xdr:to>
    <xdr:sp macro="" textlink="">
      <xdr:nvSpPr>
        <xdr:cNvPr id="65" name="フローチャート: 判断 64"/>
        <xdr:cNvSpPr/>
      </xdr:nvSpPr>
      <xdr:spPr>
        <a:xfrm>
          <a:off x="3746500" y="599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89311</xdr:rowOff>
    </xdr:from>
    <xdr:ext cx="534377" cy="259045"/>
    <xdr:sp macro="" textlink="">
      <xdr:nvSpPr>
        <xdr:cNvPr id="66" name="テキスト ボックス 65"/>
        <xdr:cNvSpPr txBox="1"/>
      </xdr:nvSpPr>
      <xdr:spPr>
        <a:xfrm>
          <a:off x="3530111" y="609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68415</xdr:rowOff>
    </xdr:from>
    <xdr:to>
      <xdr:col>15</xdr:col>
      <xdr:colOff>50800</xdr:colOff>
      <xdr:row>35</xdr:row>
      <xdr:rowOff>144767</xdr:rowOff>
    </xdr:to>
    <xdr:cxnSp macro="">
      <xdr:nvCxnSpPr>
        <xdr:cNvPr id="67" name="直線コネクタ 66"/>
        <xdr:cNvCxnSpPr/>
      </xdr:nvCxnSpPr>
      <xdr:spPr>
        <a:xfrm flipV="1">
          <a:off x="2019300" y="6069165"/>
          <a:ext cx="889000" cy="76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65392</xdr:rowOff>
    </xdr:from>
    <xdr:to>
      <xdr:col>15</xdr:col>
      <xdr:colOff>101600</xdr:colOff>
      <xdr:row>35</xdr:row>
      <xdr:rowOff>166992</xdr:rowOff>
    </xdr:to>
    <xdr:sp macro="" textlink="">
      <xdr:nvSpPr>
        <xdr:cNvPr id="68" name="フローチャート: 判断 67"/>
        <xdr:cNvSpPr/>
      </xdr:nvSpPr>
      <xdr:spPr>
        <a:xfrm>
          <a:off x="2857500" y="606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158119</xdr:rowOff>
    </xdr:from>
    <xdr:ext cx="534377" cy="259045"/>
    <xdr:sp macro="" textlink="">
      <xdr:nvSpPr>
        <xdr:cNvPr id="69" name="テキスト ボックス 68"/>
        <xdr:cNvSpPr txBox="1"/>
      </xdr:nvSpPr>
      <xdr:spPr>
        <a:xfrm>
          <a:off x="2641111" y="615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144767</xdr:rowOff>
    </xdr:from>
    <xdr:to>
      <xdr:col>10</xdr:col>
      <xdr:colOff>114300</xdr:colOff>
      <xdr:row>35</xdr:row>
      <xdr:rowOff>150444</xdr:rowOff>
    </xdr:to>
    <xdr:cxnSp macro="">
      <xdr:nvCxnSpPr>
        <xdr:cNvPr id="70" name="直線コネクタ 69"/>
        <xdr:cNvCxnSpPr/>
      </xdr:nvCxnSpPr>
      <xdr:spPr>
        <a:xfrm flipV="1">
          <a:off x="1130300" y="6145517"/>
          <a:ext cx="889000" cy="5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62763</xdr:rowOff>
    </xdr:from>
    <xdr:to>
      <xdr:col>10</xdr:col>
      <xdr:colOff>165100</xdr:colOff>
      <xdr:row>35</xdr:row>
      <xdr:rowOff>164363</xdr:rowOff>
    </xdr:to>
    <xdr:sp macro="" textlink="">
      <xdr:nvSpPr>
        <xdr:cNvPr id="71" name="フローチャート: 判断 70"/>
        <xdr:cNvSpPr/>
      </xdr:nvSpPr>
      <xdr:spPr>
        <a:xfrm>
          <a:off x="1968500" y="606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9440</xdr:rowOff>
    </xdr:from>
    <xdr:ext cx="534377" cy="259045"/>
    <xdr:sp macro="" textlink="">
      <xdr:nvSpPr>
        <xdr:cNvPr id="72" name="テキスト ボックス 71"/>
        <xdr:cNvSpPr txBox="1"/>
      </xdr:nvSpPr>
      <xdr:spPr>
        <a:xfrm>
          <a:off x="1752111" y="583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12624</xdr:rowOff>
    </xdr:from>
    <xdr:to>
      <xdr:col>6</xdr:col>
      <xdr:colOff>38100</xdr:colOff>
      <xdr:row>35</xdr:row>
      <xdr:rowOff>114224</xdr:rowOff>
    </xdr:to>
    <xdr:sp macro="" textlink="">
      <xdr:nvSpPr>
        <xdr:cNvPr id="73" name="フローチャート: 判断 72"/>
        <xdr:cNvSpPr/>
      </xdr:nvSpPr>
      <xdr:spPr>
        <a:xfrm>
          <a:off x="1079500" y="601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130751</xdr:rowOff>
    </xdr:from>
    <xdr:ext cx="534377" cy="259045"/>
    <xdr:sp macro="" textlink="">
      <xdr:nvSpPr>
        <xdr:cNvPr id="74" name="テキスト ボックス 73"/>
        <xdr:cNvSpPr txBox="1"/>
      </xdr:nvSpPr>
      <xdr:spPr>
        <a:xfrm>
          <a:off x="863111" y="578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65849</xdr:rowOff>
    </xdr:from>
    <xdr:to>
      <xdr:col>24</xdr:col>
      <xdr:colOff>114300</xdr:colOff>
      <xdr:row>34</xdr:row>
      <xdr:rowOff>167449</xdr:rowOff>
    </xdr:to>
    <xdr:sp macro="" textlink="">
      <xdr:nvSpPr>
        <xdr:cNvPr id="80" name="楕円 79"/>
        <xdr:cNvSpPr/>
      </xdr:nvSpPr>
      <xdr:spPr>
        <a:xfrm>
          <a:off x="4584700" y="5895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88726</xdr:rowOff>
    </xdr:from>
    <xdr:ext cx="534377" cy="259045"/>
    <xdr:sp macro="" textlink="">
      <xdr:nvSpPr>
        <xdr:cNvPr id="81" name="人件費該当値テキスト"/>
        <xdr:cNvSpPr txBox="1"/>
      </xdr:nvSpPr>
      <xdr:spPr>
        <a:xfrm>
          <a:off x="4686300" y="5746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146164</xdr:rowOff>
    </xdr:from>
    <xdr:to>
      <xdr:col>20</xdr:col>
      <xdr:colOff>38100</xdr:colOff>
      <xdr:row>35</xdr:row>
      <xdr:rowOff>76314</xdr:rowOff>
    </xdr:to>
    <xdr:sp macro="" textlink="">
      <xdr:nvSpPr>
        <xdr:cNvPr id="82" name="楕円 81"/>
        <xdr:cNvSpPr/>
      </xdr:nvSpPr>
      <xdr:spPr>
        <a:xfrm>
          <a:off x="3746500" y="5975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92841</xdr:rowOff>
    </xdr:from>
    <xdr:ext cx="534377" cy="259045"/>
    <xdr:sp macro="" textlink="">
      <xdr:nvSpPr>
        <xdr:cNvPr id="83" name="テキスト ボックス 82"/>
        <xdr:cNvSpPr txBox="1"/>
      </xdr:nvSpPr>
      <xdr:spPr>
        <a:xfrm>
          <a:off x="3530111" y="575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17615</xdr:rowOff>
    </xdr:from>
    <xdr:to>
      <xdr:col>15</xdr:col>
      <xdr:colOff>101600</xdr:colOff>
      <xdr:row>35</xdr:row>
      <xdr:rowOff>119215</xdr:rowOff>
    </xdr:to>
    <xdr:sp macro="" textlink="">
      <xdr:nvSpPr>
        <xdr:cNvPr id="84" name="楕円 83"/>
        <xdr:cNvSpPr/>
      </xdr:nvSpPr>
      <xdr:spPr>
        <a:xfrm>
          <a:off x="2857500" y="601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135742</xdr:rowOff>
    </xdr:from>
    <xdr:ext cx="534377" cy="259045"/>
    <xdr:sp macro="" textlink="">
      <xdr:nvSpPr>
        <xdr:cNvPr id="85" name="テキスト ボックス 84"/>
        <xdr:cNvSpPr txBox="1"/>
      </xdr:nvSpPr>
      <xdr:spPr>
        <a:xfrm>
          <a:off x="2641111" y="5793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93967</xdr:rowOff>
    </xdr:from>
    <xdr:to>
      <xdr:col>10</xdr:col>
      <xdr:colOff>165100</xdr:colOff>
      <xdr:row>36</xdr:row>
      <xdr:rowOff>24117</xdr:rowOff>
    </xdr:to>
    <xdr:sp macro="" textlink="">
      <xdr:nvSpPr>
        <xdr:cNvPr id="86" name="楕円 85"/>
        <xdr:cNvSpPr/>
      </xdr:nvSpPr>
      <xdr:spPr>
        <a:xfrm>
          <a:off x="1968500" y="609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15244</xdr:rowOff>
    </xdr:from>
    <xdr:ext cx="534377" cy="259045"/>
    <xdr:sp macro="" textlink="">
      <xdr:nvSpPr>
        <xdr:cNvPr id="87" name="テキスト ボックス 86"/>
        <xdr:cNvSpPr txBox="1"/>
      </xdr:nvSpPr>
      <xdr:spPr>
        <a:xfrm>
          <a:off x="1752111" y="618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99644</xdr:rowOff>
    </xdr:from>
    <xdr:to>
      <xdr:col>6</xdr:col>
      <xdr:colOff>38100</xdr:colOff>
      <xdr:row>36</xdr:row>
      <xdr:rowOff>29794</xdr:rowOff>
    </xdr:to>
    <xdr:sp macro="" textlink="">
      <xdr:nvSpPr>
        <xdr:cNvPr id="88" name="楕円 87"/>
        <xdr:cNvSpPr/>
      </xdr:nvSpPr>
      <xdr:spPr>
        <a:xfrm>
          <a:off x="1079500" y="6100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20921</xdr:rowOff>
    </xdr:from>
    <xdr:ext cx="534377" cy="259045"/>
    <xdr:sp macro="" textlink="">
      <xdr:nvSpPr>
        <xdr:cNvPr id="89" name="テキスト ボックス 88"/>
        <xdr:cNvSpPr txBox="1"/>
      </xdr:nvSpPr>
      <xdr:spPr>
        <a:xfrm>
          <a:off x="863111" y="619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56</xdr:row>
      <xdr:rowOff>158141</xdr:rowOff>
    </xdr:from>
    <xdr:to>
      <xdr:col>24</xdr:col>
      <xdr:colOff>62865</xdr:colOff>
      <xdr:row>58</xdr:row>
      <xdr:rowOff>92411</xdr:rowOff>
    </xdr:to>
    <xdr:cxnSp macro="">
      <xdr:nvCxnSpPr>
        <xdr:cNvPr id="113" name="直線コネクタ 112"/>
        <xdr:cNvCxnSpPr/>
      </xdr:nvCxnSpPr>
      <xdr:spPr>
        <a:xfrm flipV="1">
          <a:off x="4633595" y="9759341"/>
          <a:ext cx="1270" cy="277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96238</xdr:rowOff>
    </xdr:from>
    <xdr:ext cx="534377" cy="259045"/>
    <xdr:sp macro="" textlink="">
      <xdr:nvSpPr>
        <xdr:cNvPr id="114" name="物件費最小値テキスト"/>
        <xdr:cNvSpPr txBox="1"/>
      </xdr:nvSpPr>
      <xdr:spPr>
        <a:xfrm>
          <a:off x="4686300" y="1004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92411</xdr:rowOff>
    </xdr:from>
    <xdr:to>
      <xdr:col>24</xdr:col>
      <xdr:colOff>152400</xdr:colOff>
      <xdr:row>58</xdr:row>
      <xdr:rowOff>92411</xdr:rowOff>
    </xdr:to>
    <xdr:cxnSp macro="">
      <xdr:nvCxnSpPr>
        <xdr:cNvPr id="115" name="直線コネクタ 114"/>
        <xdr:cNvCxnSpPr/>
      </xdr:nvCxnSpPr>
      <xdr:spPr>
        <a:xfrm>
          <a:off x="4546600" y="10036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104818</xdr:rowOff>
    </xdr:from>
    <xdr:ext cx="599010" cy="259045"/>
    <xdr:sp macro="" textlink="">
      <xdr:nvSpPr>
        <xdr:cNvPr id="116" name="物件費最大値テキスト"/>
        <xdr:cNvSpPr txBox="1"/>
      </xdr:nvSpPr>
      <xdr:spPr>
        <a:xfrm>
          <a:off x="4686300" y="953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158141</xdr:rowOff>
    </xdr:from>
    <xdr:to>
      <xdr:col>24</xdr:col>
      <xdr:colOff>152400</xdr:colOff>
      <xdr:row>56</xdr:row>
      <xdr:rowOff>158141</xdr:rowOff>
    </xdr:to>
    <xdr:cxnSp macro="">
      <xdr:nvCxnSpPr>
        <xdr:cNvPr id="117" name="直線コネクタ 116"/>
        <xdr:cNvCxnSpPr/>
      </xdr:nvCxnSpPr>
      <xdr:spPr>
        <a:xfrm>
          <a:off x="4546600" y="975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167978</xdr:rowOff>
    </xdr:from>
    <xdr:to>
      <xdr:col>24</xdr:col>
      <xdr:colOff>63500</xdr:colOff>
      <xdr:row>56</xdr:row>
      <xdr:rowOff>158141</xdr:rowOff>
    </xdr:to>
    <xdr:cxnSp macro="">
      <xdr:nvCxnSpPr>
        <xdr:cNvPr id="118" name="直線コネクタ 117"/>
        <xdr:cNvCxnSpPr/>
      </xdr:nvCxnSpPr>
      <xdr:spPr>
        <a:xfrm>
          <a:off x="3797300" y="9597728"/>
          <a:ext cx="838200" cy="16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118328</xdr:rowOff>
    </xdr:from>
    <xdr:ext cx="534377" cy="259045"/>
    <xdr:sp macro="" textlink="">
      <xdr:nvSpPr>
        <xdr:cNvPr id="119" name="物件費平均値テキスト"/>
        <xdr:cNvSpPr txBox="1"/>
      </xdr:nvSpPr>
      <xdr:spPr>
        <a:xfrm>
          <a:off x="4686300" y="9890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139901</xdr:rowOff>
    </xdr:from>
    <xdr:to>
      <xdr:col>24</xdr:col>
      <xdr:colOff>114300</xdr:colOff>
      <xdr:row>58</xdr:row>
      <xdr:rowOff>70051</xdr:rowOff>
    </xdr:to>
    <xdr:sp macro="" textlink="">
      <xdr:nvSpPr>
        <xdr:cNvPr id="120" name="フローチャート: 判断 119"/>
        <xdr:cNvSpPr/>
      </xdr:nvSpPr>
      <xdr:spPr>
        <a:xfrm>
          <a:off x="4584700" y="9912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141079</xdr:rowOff>
    </xdr:from>
    <xdr:to>
      <xdr:col>19</xdr:col>
      <xdr:colOff>177800</xdr:colOff>
      <xdr:row>55</xdr:row>
      <xdr:rowOff>167978</xdr:rowOff>
    </xdr:to>
    <xdr:cxnSp macro="">
      <xdr:nvCxnSpPr>
        <xdr:cNvPr id="121" name="直線コネクタ 120"/>
        <xdr:cNvCxnSpPr/>
      </xdr:nvCxnSpPr>
      <xdr:spPr>
        <a:xfrm>
          <a:off x="2908300" y="9570829"/>
          <a:ext cx="889000" cy="26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148134</xdr:rowOff>
    </xdr:from>
    <xdr:to>
      <xdr:col>20</xdr:col>
      <xdr:colOff>38100</xdr:colOff>
      <xdr:row>58</xdr:row>
      <xdr:rowOff>78284</xdr:rowOff>
    </xdr:to>
    <xdr:sp macro="" textlink="">
      <xdr:nvSpPr>
        <xdr:cNvPr id="122" name="フローチャート: 判断 121"/>
        <xdr:cNvSpPr/>
      </xdr:nvSpPr>
      <xdr:spPr>
        <a:xfrm>
          <a:off x="3746500" y="9920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69411</xdr:rowOff>
    </xdr:from>
    <xdr:ext cx="534377" cy="259045"/>
    <xdr:sp macro="" textlink="">
      <xdr:nvSpPr>
        <xdr:cNvPr id="123" name="テキスト ボックス 122"/>
        <xdr:cNvSpPr txBox="1"/>
      </xdr:nvSpPr>
      <xdr:spPr>
        <a:xfrm>
          <a:off x="3530111" y="1001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83514</xdr:rowOff>
    </xdr:from>
    <xdr:to>
      <xdr:col>15</xdr:col>
      <xdr:colOff>50800</xdr:colOff>
      <xdr:row>55</xdr:row>
      <xdr:rowOff>141079</xdr:rowOff>
    </xdr:to>
    <xdr:cxnSp macro="">
      <xdr:nvCxnSpPr>
        <xdr:cNvPr id="124" name="直線コネクタ 123"/>
        <xdr:cNvCxnSpPr/>
      </xdr:nvCxnSpPr>
      <xdr:spPr>
        <a:xfrm>
          <a:off x="2019300" y="8827464"/>
          <a:ext cx="889000" cy="74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125667</xdr:rowOff>
    </xdr:from>
    <xdr:to>
      <xdr:col>15</xdr:col>
      <xdr:colOff>101600</xdr:colOff>
      <xdr:row>58</xdr:row>
      <xdr:rowOff>55817</xdr:rowOff>
    </xdr:to>
    <xdr:sp macro="" textlink="">
      <xdr:nvSpPr>
        <xdr:cNvPr id="125" name="フローチャート: 判断 124"/>
        <xdr:cNvSpPr/>
      </xdr:nvSpPr>
      <xdr:spPr>
        <a:xfrm>
          <a:off x="2857500" y="989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46944</xdr:rowOff>
    </xdr:from>
    <xdr:ext cx="534377" cy="259045"/>
    <xdr:sp macro="" textlink="">
      <xdr:nvSpPr>
        <xdr:cNvPr id="126" name="テキスト ボックス 125"/>
        <xdr:cNvSpPr txBox="1"/>
      </xdr:nvSpPr>
      <xdr:spPr>
        <a:xfrm>
          <a:off x="2641111" y="999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83514</xdr:rowOff>
    </xdr:from>
    <xdr:to>
      <xdr:col>10</xdr:col>
      <xdr:colOff>114300</xdr:colOff>
      <xdr:row>51</xdr:row>
      <xdr:rowOff>124357</xdr:rowOff>
    </xdr:to>
    <xdr:cxnSp macro="">
      <xdr:nvCxnSpPr>
        <xdr:cNvPr id="127" name="直線コネクタ 126"/>
        <xdr:cNvCxnSpPr/>
      </xdr:nvCxnSpPr>
      <xdr:spPr>
        <a:xfrm flipV="1">
          <a:off x="1130300" y="8827464"/>
          <a:ext cx="889000" cy="4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99099</xdr:rowOff>
    </xdr:from>
    <xdr:to>
      <xdr:col>10</xdr:col>
      <xdr:colOff>165100</xdr:colOff>
      <xdr:row>58</xdr:row>
      <xdr:rowOff>29249</xdr:rowOff>
    </xdr:to>
    <xdr:sp macro="" textlink="">
      <xdr:nvSpPr>
        <xdr:cNvPr id="128" name="フローチャート: 判断 127"/>
        <xdr:cNvSpPr/>
      </xdr:nvSpPr>
      <xdr:spPr>
        <a:xfrm>
          <a:off x="1968500" y="9871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20376</xdr:rowOff>
    </xdr:from>
    <xdr:ext cx="534377" cy="259045"/>
    <xdr:sp macro="" textlink="">
      <xdr:nvSpPr>
        <xdr:cNvPr id="129" name="テキスト ボックス 128"/>
        <xdr:cNvSpPr txBox="1"/>
      </xdr:nvSpPr>
      <xdr:spPr>
        <a:xfrm>
          <a:off x="1752111" y="9964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94623</xdr:rowOff>
    </xdr:from>
    <xdr:to>
      <xdr:col>6</xdr:col>
      <xdr:colOff>38100</xdr:colOff>
      <xdr:row>58</xdr:row>
      <xdr:rowOff>24773</xdr:rowOff>
    </xdr:to>
    <xdr:sp macro="" textlink="">
      <xdr:nvSpPr>
        <xdr:cNvPr id="130" name="フローチャート: 判断 129"/>
        <xdr:cNvSpPr/>
      </xdr:nvSpPr>
      <xdr:spPr>
        <a:xfrm>
          <a:off x="1079500" y="986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15900</xdr:rowOff>
    </xdr:from>
    <xdr:ext cx="534377" cy="259045"/>
    <xdr:sp macro="" textlink="">
      <xdr:nvSpPr>
        <xdr:cNvPr id="131" name="テキスト ボックス 130"/>
        <xdr:cNvSpPr txBox="1"/>
      </xdr:nvSpPr>
      <xdr:spPr>
        <a:xfrm>
          <a:off x="863111" y="996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107341</xdr:rowOff>
    </xdr:from>
    <xdr:to>
      <xdr:col>24</xdr:col>
      <xdr:colOff>114300</xdr:colOff>
      <xdr:row>57</xdr:row>
      <xdr:rowOff>37491</xdr:rowOff>
    </xdr:to>
    <xdr:sp macro="" textlink="">
      <xdr:nvSpPr>
        <xdr:cNvPr id="137" name="楕円 136"/>
        <xdr:cNvSpPr/>
      </xdr:nvSpPr>
      <xdr:spPr>
        <a:xfrm>
          <a:off x="4584700" y="970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60368</xdr:rowOff>
    </xdr:from>
    <xdr:ext cx="599010" cy="259045"/>
    <xdr:sp macro="" textlink="">
      <xdr:nvSpPr>
        <xdr:cNvPr id="138" name="物件費該当値テキスト"/>
        <xdr:cNvSpPr txBox="1"/>
      </xdr:nvSpPr>
      <xdr:spPr>
        <a:xfrm>
          <a:off x="4686300" y="9661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117178</xdr:rowOff>
    </xdr:from>
    <xdr:to>
      <xdr:col>20</xdr:col>
      <xdr:colOff>38100</xdr:colOff>
      <xdr:row>56</xdr:row>
      <xdr:rowOff>47328</xdr:rowOff>
    </xdr:to>
    <xdr:sp macro="" textlink="">
      <xdr:nvSpPr>
        <xdr:cNvPr id="139" name="楕円 138"/>
        <xdr:cNvSpPr/>
      </xdr:nvSpPr>
      <xdr:spPr>
        <a:xfrm>
          <a:off x="3746500" y="954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63855</xdr:rowOff>
    </xdr:from>
    <xdr:ext cx="599010" cy="259045"/>
    <xdr:sp macro="" textlink="">
      <xdr:nvSpPr>
        <xdr:cNvPr id="140" name="テキスト ボックス 139"/>
        <xdr:cNvSpPr txBox="1"/>
      </xdr:nvSpPr>
      <xdr:spPr>
        <a:xfrm>
          <a:off x="3497795" y="932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90279</xdr:rowOff>
    </xdr:from>
    <xdr:to>
      <xdr:col>15</xdr:col>
      <xdr:colOff>101600</xdr:colOff>
      <xdr:row>56</xdr:row>
      <xdr:rowOff>20429</xdr:rowOff>
    </xdr:to>
    <xdr:sp macro="" textlink="">
      <xdr:nvSpPr>
        <xdr:cNvPr id="141" name="楕円 140"/>
        <xdr:cNvSpPr/>
      </xdr:nvSpPr>
      <xdr:spPr>
        <a:xfrm>
          <a:off x="2857500" y="952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36956</xdr:rowOff>
    </xdr:from>
    <xdr:ext cx="599010" cy="259045"/>
    <xdr:sp macro="" textlink="">
      <xdr:nvSpPr>
        <xdr:cNvPr id="142" name="テキスト ボックス 141"/>
        <xdr:cNvSpPr txBox="1"/>
      </xdr:nvSpPr>
      <xdr:spPr>
        <a:xfrm>
          <a:off x="2608795" y="9295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32714</xdr:rowOff>
    </xdr:from>
    <xdr:to>
      <xdr:col>10</xdr:col>
      <xdr:colOff>165100</xdr:colOff>
      <xdr:row>51</xdr:row>
      <xdr:rowOff>134314</xdr:rowOff>
    </xdr:to>
    <xdr:sp macro="" textlink="">
      <xdr:nvSpPr>
        <xdr:cNvPr id="143" name="楕円 142"/>
        <xdr:cNvSpPr/>
      </xdr:nvSpPr>
      <xdr:spPr>
        <a:xfrm>
          <a:off x="1968500" y="877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150841</xdr:rowOff>
    </xdr:from>
    <xdr:ext cx="599010" cy="259045"/>
    <xdr:sp macro="" textlink="">
      <xdr:nvSpPr>
        <xdr:cNvPr id="144" name="テキスト ボックス 143"/>
        <xdr:cNvSpPr txBox="1"/>
      </xdr:nvSpPr>
      <xdr:spPr>
        <a:xfrm>
          <a:off x="1719795" y="8551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73557</xdr:rowOff>
    </xdr:from>
    <xdr:to>
      <xdr:col>6</xdr:col>
      <xdr:colOff>38100</xdr:colOff>
      <xdr:row>52</xdr:row>
      <xdr:rowOff>3707</xdr:rowOff>
    </xdr:to>
    <xdr:sp macro="" textlink="">
      <xdr:nvSpPr>
        <xdr:cNvPr id="145" name="楕円 144"/>
        <xdr:cNvSpPr/>
      </xdr:nvSpPr>
      <xdr:spPr>
        <a:xfrm>
          <a:off x="1079500" y="881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20234</xdr:rowOff>
    </xdr:from>
    <xdr:ext cx="599010" cy="259045"/>
    <xdr:sp macro="" textlink="">
      <xdr:nvSpPr>
        <xdr:cNvPr id="146" name="テキスト ボックス 145"/>
        <xdr:cNvSpPr txBox="1"/>
      </xdr:nvSpPr>
      <xdr:spPr>
        <a:xfrm>
          <a:off x="830795" y="8592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2" name="テキスト ボックス 161"/>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4" name="テキスト ボックス 163"/>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93472</xdr:rowOff>
    </xdr:from>
    <xdr:to>
      <xdr:col>24</xdr:col>
      <xdr:colOff>62865</xdr:colOff>
      <xdr:row>79</xdr:row>
      <xdr:rowOff>8762</xdr:rowOff>
    </xdr:to>
    <xdr:cxnSp macro="">
      <xdr:nvCxnSpPr>
        <xdr:cNvPr id="170" name="直線コネクタ 169"/>
        <xdr:cNvCxnSpPr/>
      </xdr:nvCxnSpPr>
      <xdr:spPr>
        <a:xfrm flipV="1">
          <a:off x="4633595" y="12094972"/>
          <a:ext cx="1270" cy="1458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12589</xdr:rowOff>
    </xdr:from>
    <xdr:ext cx="378565" cy="259045"/>
    <xdr:sp macro="" textlink="">
      <xdr:nvSpPr>
        <xdr:cNvPr id="171" name="維持補修費最小値テキスト"/>
        <xdr:cNvSpPr txBox="1"/>
      </xdr:nvSpPr>
      <xdr:spPr>
        <a:xfrm>
          <a:off x="4686300" y="135571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8762</xdr:rowOff>
    </xdr:from>
    <xdr:to>
      <xdr:col>24</xdr:col>
      <xdr:colOff>152400</xdr:colOff>
      <xdr:row>79</xdr:row>
      <xdr:rowOff>8762</xdr:rowOff>
    </xdr:to>
    <xdr:cxnSp macro="">
      <xdr:nvCxnSpPr>
        <xdr:cNvPr id="172" name="直線コネクタ 171"/>
        <xdr:cNvCxnSpPr/>
      </xdr:nvCxnSpPr>
      <xdr:spPr>
        <a:xfrm>
          <a:off x="4546600" y="13553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40149</xdr:rowOff>
    </xdr:from>
    <xdr:ext cx="534377" cy="259045"/>
    <xdr:sp macro="" textlink="">
      <xdr:nvSpPr>
        <xdr:cNvPr id="173" name="維持補修費最大値テキスト"/>
        <xdr:cNvSpPr txBox="1"/>
      </xdr:nvSpPr>
      <xdr:spPr>
        <a:xfrm>
          <a:off x="4686300" y="1187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93472</xdr:rowOff>
    </xdr:from>
    <xdr:to>
      <xdr:col>24</xdr:col>
      <xdr:colOff>152400</xdr:colOff>
      <xdr:row>70</xdr:row>
      <xdr:rowOff>93472</xdr:rowOff>
    </xdr:to>
    <xdr:cxnSp macro="">
      <xdr:nvCxnSpPr>
        <xdr:cNvPr id="174" name="直線コネクタ 173"/>
        <xdr:cNvCxnSpPr/>
      </xdr:nvCxnSpPr>
      <xdr:spPr>
        <a:xfrm>
          <a:off x="4546600" y="12094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159131</xdr:rowOff>
    </xdr:from>
    <xdr:to>
      <xdr:col>24</xdr:col>
      <xdr:colOff>63500</xdr:colOff>
      <xdr:row>75</xdr:row>
      <xdr:rowOff>30607</xdr:rowOff>
    </xdr:to>
    <xdr:cxnSp macro="">
      <xdr:nvCxnSpPr>
        <xdr:cNvPr id="175" name="直線コネクタ 174"/>
        <xdr:cNvCxnSpPr/>
      </xdr:nvCxnSpPr>
      <xdr:spPr>
        <a:xfrm flipV="1">
          <a:off x="3797300" y="12846431"/>
          <a:ext cx="838200" cy="4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137304</xdr:rowOff>
    </xdr:from>
    <xdr:ext cx="469744" cy="259045"/>
    <xdr:sp macro="" textlink="">
      <xdr:nvSpPr>
        <xdr:cNvPr id="176" name="維持補修費平均値テキスト"/>
        <xdr:cNvSpPr txBox="1"/>
      </xdr:nvSpPr>
      <xdr:spPr>
        <a:xfrm>
          <a:off x="4686300" y="12996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158877</xdr:rowOff>
    </xdr:from>
    <xdr:to>
      <xdr:col>24</xdr:col>
      <xdr:colOff>114300</xdr:colOff>
      <xdr:row>76</xdr:row>
      <xdr:rowOff>89027</xdr:rowOff>
    </xdr:to>
    <xdr:sp macro="" textlink="">
      <xdr:nvSpPr>
        <xdr:cNvPr id="177" name="フローチャート: 判断 176"/>
        <xdr:cNvSpPr/>
      </xdr:nvSpPr>
      <xdr:spPr>
        <a:xfrm>
          <a:off x="4584700" y="13017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168656</xdr:rowOff>
    </xdr:from>
    <xdr:to>
      <xdr:col>19</xdr:col>
      <xdr:colOff>177800</xdr:colOff>
      <xdr:row>75</xdr:row>
      <xdr:rowOff>30607</xdr:rowOff>
    </xdr:to>
    <xdr:cxnSp macro="">
      <xdr:nvCxnSpPr>
        <xdr:cNvPr id="178" name="直線コネクタ 177"/>
        <xdr:cNvCxnSpPr/>
      </xdr:nvCxnSpPr>
      <xdr:spPr>
        <a:xfrm>
          <a:off x="2908300" y="12855956"/>
          <a:ext cx="889000" cy="33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132207</xdr:rowOff>
    </xdr:from>
    <xdr:to>
      <xdr:col>20</xdr:col>
      <xdr:colOff>38100</xdr:colOff>
      <xdr:row>76</xdr:row>
      <xdr:rowOff>62356</xdr:rowOff>
    </xdr:to>
    <xdr:sp macro="" textlink="">
      <xdr:nvSpPr>
        <xdr:cNvPr id="179" name="フローチャート: 判断 178"/>
        <xdr:cNvSpPr/>
      </xdr:nvSpPr>
      <xdr:spPr>
        <a:xfrm>
          <a:off x="3746500" y="129909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53484</xdr:rowOff>
    </xdr:from>
    <xdr:ext cx="469744" cy="259045"/>
    <xdr:sp macro="" textlink="">
      <xdr:nvSpPr>
        <xdr:cNvPr id="180" name="テキスト ボックス 179"/>
        <xdr:cNvSpPr txBox="1"/>
      </xdr:nvSpPr>
      <xdr:spPr>
        <a:xfrm>
          <a:off x="3562428" y="13083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128016</xdr:rowOff>
    </xdr:from>
    <xdr:to>
      <xdr:col>15</xdr:col>
      <xdr:colOff>50800</xdr:colOff>
      <xdr:row>74</xdr:row>
      <xdr:rowOff>168656</xdr:rowOff>
    </xdr:to>
    <xdr:cxnSp macro="">
      <xdr:nvCxnSpPr>
        <xdr:cNvPr id="181" name="直線コネクタ 180"/>
        <xdr:cNvCxnSpPr/>
      </xdr:nvCxnSpPr>
      <xdr:spPr>
        <a:xfrm>
          <a:off x="2019300" y="12815316"/>
          <a:ext cx="889000" cy="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110489</xdr:rowOff>
    </xdr:from>
    <xdr:to>
      <xdr:col>15</xdr:col>
      <xdr:colOff>101600</xdr:colOff>
      <xdr:row>77</xdr:row>
      <xdr:rowOff>40639</xdr:rowOff>
    </xdr:to>
    <xdr:sp macro="" textlink="">
      <xdr:nvSpPr>
        <xdr:cNvPr id="182" name="フローチャート: 判断 181"/>
        <xdr:cNvSpPr/>
      </xdr:nvSpPr>
      <xdr:spPr>
        <a:xfrm>
          <a:off x="28575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31766</xdr:rowOff>
    </xdr:from>
    <xdr:ext cx="469744" cy="259045"/>
    <xdr:sp macro="" textlink="">
      <xdr:nvSpPr>
        <xdr:cNvPr id="183" name="テキスト ボックス 182"/>
        <xdr:cNvSpPr txBox="1"/>
      </xdr:nvSpPr>
      <xdr:spPr>
        <a:xfrm>
          <a:off x="2673428" y="13233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128016</xdr:rowOff>
    </xdr:from>
    <xdr:to>
      <xdr:col>10</xdr:col>
      <xdr:colOff>114300</xdr:colOff>
      <xdr:row>75</xdr:row>
      <xdr:rowOff>2667</xdr:rowOff>
    </xdr:to>
    <xdr:cxnSp macro="">
      <xdr:nvCxnSpPr>
        <xdr:cNvPr id="184" name="直線コネクタ 183"/>
        <xdr:cNvCxnSpPr/>
      </xdr:nvCxnSpPr>
      <xdr:spPr>
        <a:xfrm flipV="1">
          <a:off x="1130300" y="12815316"/>
          <a:ext cx="889000" cy="4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93345</xdr:rowOff>
    </xdr:from>
    <xdr:to>
      <xdr:col>10</xdr:col>
      <xdr:colOff>165100</xdr:colOff>
      <xdr:row>77</xdr:row>
      <xdr:rowOff>23495</xdr:rowOff>
    </xdr:to>
    <xdr:sp macro="" textlink="">
      <xdr:nvSpPr>
        <xdr:cNvPr id="185" name="フローチャート: 判断 184"/>
        <xdr:cNvSpPr/>
      </xdr:nvSpPr>
      <xdr:spPr>
        <a:xfrm>
          <a:off x="1968500" y="131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14622</xdr:rowOff>
    </xdr:from>
    <xdr:ext cx="469744" cy="259045"/>
    <xdr:sp macro="" textlink="">
      <xdr:nvSpPr>
        <xdr:cNvPr id="186" name="テキスト ボックス 185"/>
        <xdr:cNvSpPr txBox="1"/>
      </xdr:nvSpPr>
      <xdr:spPr>
        <a:xfrm>
          <a:off x="1784428" y="13216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113412</xdr:rowOff>
    </xdr:from>
    <xdr:to>
      <xdr:col>6</xdr:col>
      <xdr:colOff>38100</xdr:colOff>
      <xdr:row>77</xdr:row>
      <xdr:rowOff>43562</xdr:rowOff>
    </xdr:to>
    <xdr:sp macro="" textlink="">
      <xdr:nvSpPr>
        <xdr:cNvPr id="187" name="フローチャート: 判断 186"/>
        <xdr:cNvSpPr/>
      </xdr:nvSpPr>
      <xdr:spPr>
        <a:xfrm>
          <a:off x="1079500" y="131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34689</xdr:rowOff>
    </xdr:from>
    <xdr:ext cx="469744" cy="259045"/>
    <xdr:sp macro="" textlink="">
      <xdr:nvSpPr>
        <xdr:cNvPr id="188" name="テキスト ボックス 187"/>
        <xdr:cNvSpPr txBox="1"/>
      </xdr:nvSpPr>
      <xdr:spPr>
        <a:xfrm>
          <a:off x="895428" y="13236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108331</xdr:rowOff>
    </xdr:from>
    <xdr:to>
      <xdr:col>24</xdr:col>
      <xdr:colOff>114300</xdr:colOff>
      <xdr:row>75</xdr:row>
      <xdr:rowOff>38481</xdr:rowOff>
    </xdr:to>
    <xdr:sp macro="" textlink="">
      <xdr:nvSpPr>
        <xdr:cNvPr id="194" name="楕円 193"/>
        <xdr:cNvSpPr/>
      </xdr:nvSpPr>
      <xdr:spPr>
        <a:xfrm>
          <a:off x="4584700" y="1279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131208</xdr:rowOff>
    </xdr:from>
    <xdr:ext cx="469744" cy="259045"/>
    <xdr:sp macro="" textlink="">
      <xdr:nvSpPr>
        <xdr:cNvPr id="195" name="維持補修費該当値テキスト"/>
        <xdr:cNvSpPr txBox="1"/>
      </xdr:nvSpPr>
      <xdr:spPr>
        <a:xfrm>
          <a:off x="4686300" y="12647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151257</xdr:rowOff>
    </xdr:from>
    <xdr:to>
      <xdr:col>20</xdr:col>
      <xdr:colOff>38100</xdr:colOff>
      <xdr:row>75</xdr:row>
      <xdr:rowOff>81407</xdr:rowOff>
    </xdr:to>
    <xdr:sp macro="" textlink="">
      <xdr:nvSpPr>
        <xdr:cNvPr id="196" name="楕円 195"/>
        <xdr:cNvSpPr/>
      </xdr:nvSpPr>
      <xdr:spPr>
        <a:xfrm>
          <a:off x="3746500" y="128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97934</xdr:rowOff>
    </xdr:from>
    <xdr:ext cx="469744" cy="259045"/>
    <xdr:sp macro="" textlink="">
      <xdr:nvSpPr>
        <xdr:cNvPr id="197" name="テキスト ボックス 196"/>
        <xdr:cNvSpPr txBox="1"/>
      </xdr:nvSpPr>
      <xdr:spPr>
        <a:xfrm>
          <a:off x="3562428" y="12613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117856</xdr:rowOff>
    </xdr:from>
    <xdr:to>
      <xdr:col>15</xdr:col>
      <xdr:colOff>101600</xdr:colOff>
      <xdr:row>75</xdr:row>
      <xdr:rowOff>48006</xdr:rowOff>
    </xdr:to>
    <xdr:sp macro="" textlink="">
      <xdr:nvSpPr>
        <xdr:cNvPr id="198" name="楕円 197"/>
        <xdr:cNvSpPr/>
      </xdr:nvSpPr>
      <xdr:spPr>
        <a:xfrm>
          <a:off x="2857500" y="1280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64533</xdr:rowOff>
    </xdr:from>
    <xdr:ext cx="469744" cy="259045"/>
    <xdr:sp macro="" textlink="">
      <xdr:nvSpPr>
        <xdr:cNvPr id="199" name="テキスト ボックス 198"/>
        <xdr:cNvSpPr txBox="1"/>
      </xdr:nvSpPr>
      <xdr:spPr>
        <a:xfrm>
          <a:off x="2673428" y="12580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77216</xdr:rowOff>
    </xdr:from>
    <xdr:to>
      <xdr:col>10</xdr:col>
      <xdr:colOff>165100</xdr:colOff>
      <xdr:row>75</xdr:row>
      <xdr:rowOff>7366</xdr:rowOff>
    </xdr:to>
    <xdr:sp macro="" textlink="">
      <xdr:nvSpPr>
        <xdr:cNvPr id="200" name="楕円 199"/>
        <xdr:cNvSpPr/>
      </xdr:nvSpPr>
      <xdr:spPr>
        <a:xfrm>
          <a:off x="1968500" y="1276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73</xdr:row>
      <xdr:rowOff>23893</xdr:rowOff>
    </xdr:from>
    <xdr:ext cx="469744" cy="259045"/>
    <xdr:sp macro="" textlink="">
      <xdr:nvSpPr>
        <xdr:cNvPr id="201" name="テキスト ボックス 200"/>
        <xdr:cNvSpPr txBox="1"/>
      </xdr:nvSpPr>
      <xdr:spPr>
        <a:xfrm>
          <a:off x="1784428" y="12539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123317</xdr:rowOff>
    </xdr:from>
    <xdr:to>
      <xdr:col>6</xdr:col>
      <xdr:colOff>38100</xdr:colOff>
      <xdr:row>75</xdr:row>
      <xdr:rowOff>53467</xdr:rowOff>
    </xdr:to>
    <xdr:sp macro="" textlink="">
      <xdr:nvSpPr>
        <xdr:cNvPr id="202" name="楕円 201"/>
        <xdr:cNvSpPr/>
      </xdr:nvSpPr>
      <xdr:spPr>
        <a:xfrm>
          <a:off x="1079500" y="12810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73</xdr:row>
      <xdr:rowOff>69994</xdr:rowOff>
    </xdr:from>
    <xdr:ext cx="469744" cy="259045"/>
    <xdr:sp macro="" textlink="">
      <xdr:nvSpPr>
        <xdr:cNvPr id="203" name="テキスト ボックス 202"/>
        <xdr:cNvSpPr txBox="1"/>
      </xdr:nvSpPr>
      <xdr:spPr>
        <a:xfrm>
          <a:off x="895428" y="12585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34506</xdr:rowOff>
    </xdr:from>
    <xdr:to>
      <xdr:col>24</xdr:col>
      <xdr:colOff>62865</xdr:colOff>
      <xdr:row>98</xdr:row>
      <xdr:rowOff>48082</xdr:rowOff>
    </xdr:to>
    <xdr:cxnSp macro="">
      <xdr:nvCxnSpPr>
        <xdr:cNvPr id="228" name="直線コネクタ 227"/>
        <xdr:cNvCxnSpPr/>
      </xdr:nvCxnSpPr>
      <xdr:spPr>
        <a:xfrm flipV="1">
          <a:off x="4633595" y="15465006"/>
          <a:ext cx="1270" cy="1385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51909</xdr:rowOff>
    </xdr:from>
    <xdr:ext cx="534377" cy="259045"/>
    <xdr:sp macro="" textlink="">
      <xdr:nvSpPr>
        <xdr:cNvPr id="229" name="扶助費最小値テキスト"/>
        <xdr:cNvSpPr txBox="1"/>
      </xdr:nvSpPr>
      <xdr:spPr>
        <a:xfrm>
          <a:off x="4686300" y="16854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48082</xdr:rowOff>
    </xdr:from>
    <xdr:to>
      <xdr:col>24</xdr:col>
      <xdr:colOff>152400</xdr:colOff>
      <xdr:row>98</xdr:row>
      <xdr:rowOff>48082</xdr:rowOff>
    </xdr:to>
    <xdr:cxnSp macro="">
      <xdr:nvCxnSpPr>
        <xdr:cNvPr id="230" name="直線コネクタ 229"/>
        <xdr:cNvCxnSpPr/>
      </xdr:nvCxnSpPr>
      <xdr:spPr>
        <a:xfrm>
          <a:off x="4546600" y="16850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152633</xdr:rowOff>
    </xdr:from>
    <xdr:ext cx="599010" cy="259045"/>
    <xdr:sp macro="" textlink="">
      <xdr:nvSpPr>
        <xdr:cNvPr id="231" name="扶助費最大値テキスト"/>
        <xdr:cNvSpPr txBox="1"/>
      </xdr:nvSpPr>
      <xdr:spPr>
        <a:xfrm>
          <a:off x="4686300" y="15240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34506</xdr:rowOff>
    </xdr:from>
    <xdr:to>
      <xdr:col>24</xdr:col>
      <xdr:colOff>152400</xdr:colOff>
      <xdr:row>90</xdr:row>
      <xdr:rowOff>34506</xdr:rowOff>
    </xdr:to>
    <xdr:cxnSp macro="">
      <xdr:nvCxnSpPr>
        <xdr:cNvPr id="232" name="直線コネクタ 231"/>
        <xdr:cNvCxnSpPr/>
      </xdr:nvCxnSpPr>
      <xdr:spPr>
        <a:xfrm>
          <a:off x="4546600" y="15465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23964</xdr:rowOff>
    </xdr:from>
    <xdr:to>
      <xdr:col>24</xdr:col>
      <xdr:colOff>63500</xdr:colOff>
      <xdr:row>97</xdr:row>
      <xdr:rowOff>105029</xdr:rowOff>
    </xdr:to>
    <xdr:cxnSp macro="">
      <xdr:nvCxnSpPr>
        <xdr:cNvPr id="233" name="直線コネクタ 232"/>
        <xdr:cNvCxnSpPr/>
      </xdr:nvCxnSpPr>
      <xdr:spPr>
        <a:xfrm flipV="1">
          <a:off x="3797300" y="16654614"/>
          <a:ext cx="838200" cy="81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19066</xdr:rowOff>
    </xdr:from>
    <xdr:ext cx="599010" cy="259045"/>
    <xdr:sp macro="" textlink="">
      <xdr:nvSpPr>
        <xdr:cNvPr id="234" name="扶助費平均値テキスト"/>
        <xdr:cNvSpPr txBox="1"/>
      </xdr:nvSpPr>
      <xdr:spPr>
        <a:xfrm>
          <a:off x="4686300" y="161353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167639</xdr:rowOff>
    </xdr:from>
    <xdr:to>
      <xdr:col>24</xdr:col>
      <xdr:colOff>114300</xdr:colOff>
      <xdr:row>95</xdr:row>
      <xdr:rowOff>97789</xdr:rowOff>
    </xdr:to>
    <xdr:sp macro="" textlink="">
      <xdr:nvSpPr>
        <xdr:cNvPr id="235" name="フローチャート: 判断 234"/>
        <xdr:cNvSpPr/>
      </xdr:nvSpPr>
      <xdr:spPr>
        <a:xfrm>
          <a:off x="4584700" y="1628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105029</xdr:rowOff>
    </xdr:from>
    <xdr:to>
      <xdr:col>19</xdr:col>
      <xdr:colOff>177800</xdr:colOff>
      <xdr:row>97</xdr:row>
      <xdr:rowOff>116142</xdr:rowOff>
    </xdr:to>
    <xdr:cxnSp macro="">
      <xdr:nvCxnSpPr>
        <xdr:cNvPr id="236" name="直線コネクタ 235"/>
        <xdr:cNvCxnSpPr/>
      </xdr:nvCxnSpPr>
      <xdr:spPr>
        <a:xfrm flipV="1">
          <a:off x="2908300" y="16735679"/>
          <a:ext cx="889000" cy="11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59195</xdr:rowOff>
    </xdr:from>
    <xdr:to>
      <xdr:col>20</xdr:col>
      <xdr:colOff>38100</xdr:colOff>
      <xdr:row>95</xdr:row>
      <xdr:rowOff>160795</xdr:rowOff>
    </xdr:to>
    <xdr:sp macro="" textlink="">
      <xdr:nvSpPr>
        <xdr:cNvPr id="237" name="フローチャート: 判断 236"/>
        <xdr:cNvSpPr/>
      </xdr:nvSpPr>
      <xdr:spPr>
        <a:xfrm>
          <a:off x="3746500" y="1634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5872</xdr:rowOff>
    </xdr:from>
    <xdr:ext cx="599010" cy="259045"/>
    <xdr:sp macro="" textlink="">
      <xdr:nvSpPr>
        <xdr:cNvPr id="238" name="テキスト ボックス 237"/>
        <xdr:cNvSpPr txBox="1"/>
      </xdr:nvSpPr>
      <xdr:spPr>
        <a:xfrm>
          <a:off x="3497795" y="16122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116142</xdr:rowOff>
    </xdr:from>
    <xdr:to>
      <xdr:col>15</xdr:col>
      <xdr:colOff>50800</xdr:colOff>
      <xdr:row>97</xdr:row>
      <xdr:rowOff>147193</xdr:rowOff>
    </xdr:to>
    <xdr:cxnSp macro="">
      <xdr:nvCxnSpPr>
        <xdr:cNvPr id="239" name="直線コネクタ 238"/>
        <xdr:cNvCxnSpPr/>
      </xdr:nvCxnSpPr>
      <xdr:spPr>
        <a:xfrm flipV="1">
          <a:off x="2019300" y="16746792"/>
          <a:ext cx="889000" cy="3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56375</xdr:rowOff>
    </xdr:from>
    <xdr:to>
      <xdr:col>15</xdr:col>
      <xdr:colOff>101600</xdr:colOff>
      <xdr:row>96</xdr:row>
      <xdr:rowOff>157975</xdr:rowOff>
    </xdr:to>
    <xdr:sp macro="" textlink="">
      <xdr:nvSpPr>
        <xdr:cNvPr id="240" name="フローチャート: 判断 239"/>
        <xdr:cNvSpPr/>
      </xdr:nvSpPr>
      <xdr:spPr>
        <a:xfrm>
          <a:off x="2857500" y="1651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3052</xdr:rowOff>
    </xdr:from>
    <xdr:ext cx="534377" cy="259045"/>
    <xdr:sp macro="" textlink="">
      <xdr:nvSpPr>
        <xdr:cNvPr id="241" name="テキスト ボックス 240"/>
        <xdr:cNvSpPr txBox="1"/>
      </xdr:nvSpPr>
      <xdr:spPr>
        <a:xfrm>
          <a:off x="2641111" y="16290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147193</xdr:rowOff>
    </xdr:from>
    <xdr:to>
      <xdr:col>10</xdr:col>
      <xdr:colOff>114300</xdr:colOff>
      <xdr:row>98</xdr:row>
      <xdr:rowOff>34570</xdr:rowOff>
    </xdr:to>
    <xdr:cxnSp macro="">
      <xdr:nvCxnSpPr>
        <xdr:cNvPr id="242" name="直線コネクタ 241"/>
        <xdr:cNvCxnSpPr/>
      </xdr:nvCxnSpPr>
      <xdr:spPr>
        <a:xfrm flipV="1">
          <a:off x="1130300" y="16777843"/>
          <a:ext cx="889000" cy="58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92557</xdr:rowOff>
    </xdr:from>
    <xdr:to>
      <xdr:col>10</xdr:col>
      <xdr:colOff>165100</xdr:colOff>
      <xdr:row>97</xdr:row>
      <xdr:rowOff>22707</xdr:rowOff>
    </xdr:to>
    <xdr:sp macro="" textlink="">
      <xdr:nvSpPr>
        <xdr:cNvPr id="243" name="フローチャート: 判断 242"/>
        <xdr:cNvSpPr/>
      </xdr:nvSpPr>
      <xdr:spPr>
        <a:xfrm>
          <a:off x="1968500" y="1655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39234</xdr:rowOff>
    </xdr:from>
    <xdr:ext cx="534377" cy="259045"/>
    <xdr:sp macro="" textlink="">
      <xdr:nvSpPr>
        <xdr:cNvPr id="244" name="テキスト ボックス 243"/>
        <xdr:cNvSpPr txBox="1"/>
      </xdr:nvSpPr>
      <xdr:spPr>
        <a:xfrm>
          <a:off x="1752111" y="1632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18478</xdr:rowOff>
    </xdr:from>
    <xdr:to>
      <xdr:col>6</xdr:col>
      <xdr:colOff>38100</xdr:colOff>
      <xdr:row>97</xdr:row>
      <xdr:rowOff>120078</xdr:rowOff>
    </xdr:to>
    <xdr:sp macro="" textlink="">
      <xdr:nvSpPr>
        <xdr:cNvPr id="245" name="フローチャート: 判断 244"/>
        <xdr:cNvSpPr/>
      </xdr:nvSpPr>
      <xdr:spPr>
        <a:xfrm>
          <a:off x="1079500" y="1664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136605</xdr:rowOff>
    </xdr:from>
    <xdr:ext cx="534377" cy="259045"/>
    <xdr:sp macro="" textlink="">
      <xdr:nvSpPr>
        <xdr:cNvPr id="246" name="テキスト ボックス 245"/>
        <xdr:cNvSpPr txBox="1"/>
      </xdr:nvSpPr>
      <xdr:spPr>
        <a:xfrm>
          <a:off x="863111" y="16424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144614</xdr:rowOff>
    </xdr:from>
    <xdr:to>
      <xdr:col>24</xdr:col>
      <xdr:colOff>114300</xdr:colOff>
      <xdr:row>97</xdr:row>
      <xdr:rowOff>74764</xdr:rowOff>
    </xdr:to>
    <xdr:sp macro="" textlink="">
      <xdr:nvSpPr>
        <xdr:cNvPr id="252" name="楕円 251"/>
        <xdr:cNvSpPr/>
      </xdr:nvSpPr>
      <xdr:spPr>
        <a:xfrm>
          <a:off x="4584700" y="1660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123041</xdr:rowOff>
    </xdr:from>
    <xdr:ext cx="534377" cy="259045"/>
    <xdr:sp macro="" textlink="">
      <xdr:nvSpPr>
        <xdr:cNvPr id="253" name="扶助費該当値テキスト"/>
        <xdr:cNvSpPr txBox="1"/>
      </xdr:nvSpPr>
      <xdr:spPr>
        <a:xfrm>
          <a:off x="4686300" y="1658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54229</xdr:rowOff>
    </xdr:from>
    <xdr:to>
      <xdr:col>20</xdr:col>
      <xdr:colOff>38100</xdr:colOff>
      <xdr:row>97</xdr:row>
      <xdr:rowOff>155829</xdr:rowOff>
    </xdr:to>
    <xdr:sp macro="" textlink="">
      <xdr:nvSpPr>
        <xdr:cNvPr id="254" name="楕円 253"/>
        <xdr:cNvSpPr/>
      </xdr:nvSpPr>
      <xdr:spPr>
        <a:xfrm>
          <a:off x="3746500" y="1668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146956</xdr:rowOff>
    </xdr:from>
    <xdr:ext cx="534377" cy="259045"/>
    <xdr:sp macro="" textlink="">
      <xdr:nvSpPr>
        <xdr:cNvPr id="255" name="テキスト ボックス 254"/>
        <xdr:cNvSpPr txBox="1"/>
      </xdr:nvSpPr>
      <xdr:spPr>
        <a:xfrm>
          <a:off x="3530111" y="1677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65342</xdr:rowOff>
    </xdr:from>
    <xdr:to>
      <xdr:col>15</xdr:col>
      <xdr:colOff>101600</xdr:colOff>
      <xdr:row>97</xdr:row>
      <xdr:rowOff>166942</xdr:rowOff>
    </xdr:to>
    <xdr:sp macro="" textlink="">
      <xdr:nvSpPr>
        <xdr:cNvPr id="256" name="楕円 255"/>
        <xdr:cNvSpPr/>
      </xdr:nvSpPr>
      <xdr:spPr>
        <a:xfrm>
          <a:off x="2857500" y="1669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158069</xdr:rowOff>
    </xdr:from>
    <xdr:ext cx="534377" cy="259045"/>
    <xdr:sp macro="" textlink="">
      <xdr:nvSpPr>
        <xdr:cNvPr id="257" name="テキスト ボックス 256"/>
        <xdr:cNvSpPr txBox="1"/>
      </xdr:nvSpPr>
      <xdr:spPr>
        <a:xfrm>
          <a:off x="2641111" y="16788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96393</xdr:rowOff>
    </xdr:from>
    <xdr:to>
      <xdr:col>10</xdr:col>
      <xdr:colOff>165100</xdr:colOff>
      <xdr:row>98</xdr:row>
      <xdr:rowOff>26543</xdr:rowOff>
    </xdr:to>
    <xdr:sp macro="" textlink="">
      <xdr:nvSpPr>
        <xdr:cNvPr id="258" name="楕円 257"/>
        <xdr:cNvSpPr/>
      </xdr:nvSpPr>
      <xdr:spPr>
        <a:xfrm>
          <a:off x="1968500" y="1672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17670</xdr:rowOff>
    </xdr:from>
    <xdr:ext cx="534377" cy="259045"/>
    <xdr:sp macro="" textlink="">
      <xdr:nvSpPr>
        <xdr:cNvPr id="259" name="テキスト ボックス 258"/>
        <xdr:cNvSpPr txBox="1"/>
      </xdr:nvSpPr>
      <xdr:spPr>
        <a:xfrm>
          <a:off x="1752111" y="1681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155220</xdr:rowOff>
    </xdr:from>
    <xdr:to>
      <xdr:col>6</xdr:col>
      <xdr:colOff>38100</xdr:colOff>
      <xdr:row>98</xdr:row>
      <xdr:rowOff>85370</xdr:rowOff>
    </xdr:to>
    <xdr:sp macro="" textlink="">
      <xdr:nvSpPr>
        <xdr:cNvPr id="260" name="楕円 259"/>
        <xdr:cNvSpPr/>
      </xdr:nvSpPr>
      <xdr:spPr>
        <a:xfrm>
          <a:off x="1079500" y="1678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76497</xdr:rowOff>
    </xdr:from>
    <xdr:ext cx="534377" cy="259045"/>
    <xdr:sp macro="" textlink="">
      <xdr:nvSpPr>
        <xdr:cNvPr id="261" name="テキスト ボックス 260"/>
        <xdr:cNvSpPr txBox="1"/>
      </xdr:nvSpPr>
      <xdr:spPr>
        <a:xfrm>
          <a:off x="863111" y="16878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2" name="テキスト ボックス 271"/>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168927</xdr:rowOff>
    </xdr:from>
    <xdr:ext cx="531299" cy="259045"/>
    <xdr:sp macro="" textlink="">
      <xdr:nvSpPr>
        <xdr:cNvPr id="274" name="テキスト ボックス 273"/>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6" name="テキスト ボックス 275"/>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8" name="テキスト ボックス 277"/>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0" name="テキスト ボックス 279"/>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127447</xdr:rowOff>
    </xdr:from>
    <xdr:to>
      <xdr:col>54</xdr:col>
      <xdr:colOff>189865</xdr:colOff>
      <xdr:row>39</xdr:row>
      <xdr:rowOff>58936</xdr:rowOff>
    </xdr:to>
    <xdr:cxnSp macro="">
      <xdr:nvCxnSpPr>
        <xdr:cNvPr id="284" name="直線コネクタ 283"/>
        <xdr:cNvCxnSpPr/>
      </xdr:nvCxnSpPr>
      <xdr:spPr>
        <a:xfrm flipV="1">
          <a:off x="10475595" y="5270947"/>
          <a:ext cx="1270" cy="1474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62763</xdr:rowOff>
    </xdr:from>
    <xdr:ext cx="534377" cy="259045"/>
    <xdr:sp macro="" textlink="">
      <xdr:nvSpPr>
        <xdr:cNvPr id="285" name="補助費等最小値テキスト"/>
        <xdr:cNvSpPr txBox="1"/>
      </xdr:nvSpPr>
      <xdr:spPr>
        <a:xfrm>
          <a:off x="10528300" y="674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58936</xdr:rowOff>
    </xdr:from>
    <xdr:to>
      <xdr:col>55</xdr:col>
      <xdr:colOff>88900</xdr:colOff>
      <xdr:row>39</xdr:row>
      <xdr:rowOff>58936</xdr:rowOff>
    </xdr:to>
    <xdr:cxnSp macro="">
      <xdr:nvCxnSpPr>
        <xdr:cNvPr id="286" name="直線コネクタ 285"/>
        <xdr:cNvCxnSpPr/>
      </xdr:nvCxnSpPr>
      <xdr:spPr>
        <a:xfrm>
          <a:off x="10388600" y="674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74124</xdr:rowOff>
    </xdr:from>
    <xdr:ext cx="534377" cy="259045"/>
    <xdr:sp macro="" textlink="">
      <xdr:nvSpPr>
        <xdr:cNvPr id="287" name="補助費等最大値テキスト"/>
        <xdr:cNvSpPr txBox="1"/>
      </xdr:nvSpPr>
      <xdr:spPr>
        <a:xfrm>
          <a:off x="10528300" y="504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127447</xdr:rowOff>
    </xdr:from>
    <xdr:to>
      <xdr:col>55</xdr:col>
      <xdr:colOff>88900</xdr:colOff>
      <xdr:row>30</xdr:row>
      <xdr:rowOff>127447</xdr:rowOff>
    </xdr:to>
    <xdr:cxnSp macro="">
      <xdr:nvCxnSpPr>
        <xdr:cNvPr id="288" name="直線コネクタ 287"/>
        <xdr:cNvCxnSpPr/>
      </xdr:nvCxnSpPr>
      <xdr:spPr>
        <a:xfrm>
          <a:off x="10388600" y="5270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161874</xdr:rowOff>
    </xdr:from>
    <xdr:to>
      <xdr:col>55</xdr:col>
      <xdr:colOff>0</xdr:colOff>
      <xdr:row>37</xdr:row>
      <xdr:rowOff>10198</xdr:rowOff>
    </xdr:to>
    <xdr:cxnSp macro="">
      <xdr:nvCxnSpPr>
        <xdr:cNvPr id="289" name="直線コネクタ 288"/>
        <xdr:cNvCxnSpPr/>
      </xdr:nvCxnSpPr>
      <xdr:spPr>
        <a:xfrm flipV="1">
          <a:off x="9639300" y="6334074"/>
          <a:ext cx="838200" cy="1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147063</xdr:rowOff>
    </xdr:from>
    <xdr:ext cx="534377" cy="259045"/>
    <xdr:sp macro="" textlink="">
      <xdr:nvSpPr>
        <xdr:cNvPr id="290" name="補助費等平均値テキスト"/>
        <xdr:cNvSpPr txBox="1"/>
      </xdr:nvSpPr>
      <xdr:spPr>
        <a:xfrm>
          <a:off x="10528300" y="6319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168636</xdr:rowOff>
    </xdr:from>
    <xdr:to>
      <xdr:col>55</xdr:col>
      <xdr:colOff>50800</xdr:colOff>
      <xdr:row>37</xdr:row>
      <xdr:rowOff>98786</xdr:rowOff>
    </xdr:to>
    <xdr:sp macro="" textlink="">
      <xdr:nvSpPr>
        <xdr:cNvPr id="291" name="フローチャート: 判断 290"/>
        <xdr:cNvSpPr/>
      </xdr:nvSpPr>
      <xdr:spPr>
        <a:xfrm>
          <a:off x="10426700" y="634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10198</xdr:rowOff>
    </xdr:from>
    <xdr:to>
      <xdr:col>50</xdr:col>
      <xdr:colOff>114300</xdr:colOff>
      <xdr:row>37</xdr:row>
      <xdr:rowOff>40259</xdr:rowOff>
    </xdr:to>
    <xdr:cxnSp macro="">
      <xdr:nvCxnSpPr>
        <xdr:cNvPr id="292" name="直線コネクタ 291"/>
        <xdr:cNvCxnSpPr/>
      </xdr:nvCxnSpPr>
      <xdr:spPr>
        <a:xfrm flipV="1">
          <a:off x="8750300" y="6353848"/>
          <a:ext cx="889000" cy="30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35819</xdr:rowOff>
    </xdr:from>
    <xdr:to>
      <xdr:col>50</xdr:col>
      <xdr:colOff>165100</xdr:colOff>
      <xdr:row>37</xdr:row>
      <xdr:rowOff>137419</xdr:rowOff>
    </xdr:to>
    <xdr:sp macro="" textlink="">
      <xdr:nvSpPr>
        <xdr:cNvPr id="293" name="フローチャート: 判断 292"/>
        <xdr:cNvSpPr/>
      </xdr:nvSpPr>
      <xdr:spPr>
        <a:xfrm>
          <a:off x="9588500" y="6379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128546</xdr:rowOff>
    </xdr:from>
    <xdr:ext cx="534377" cy="259045"/>
    <xdr:sp macro="" textlink="">
      <xdr:nvSpPr>
        <xdr:cNvPr id="294" name="テキスト ボックス 293"/>
        <xdr:cNvSpPr txBox="1"/>
      </xdr:nvSpPr>
      <xdr:spPr>
        <a:xfrm>
          <a:off x="9372111" y="6472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40259</xdr:rowOff>
    </xdr:from>
    <xdr:to>
      <xdr:col>45</xdr:col>
      <xdr:colOff>177800</xdr:colOff>
      <xdr:row>37</xdr:row>
      <xdr:rowOff>101250</xdr:rowOff>
    </xdr:to>
    <xdr:cxnSp macro="">
      <xdr:nvCxnSpPr>
        <xdr:cNvPr id="295" name="直線コネクタ 294"/>
        <xdr:cNvCxnSpPr/>
      </xdr:nvCxnSpPr>
      <xdr:spPr>
        <a:xfrm flipV="1">
          <a:off x="7861300" y="6383909"/>
          <a:ext cx="889000" cy="6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102456</xdr:rowOff>
    </xdr:from>
    <xdr:to>
      <xdr:col>46</xdr:col>
      <xdr:colOff>38100</xdr:colOff>
      <xdr:row>38</xdr:row>
      <xdr:rowOff>32606</xdr:rowOff>
    </xdr:to>
    <xdr:sp macro="" textlink="">
      <xdr:nvSpPr>
        <xdr:cNvPr id="296" name="フローチャート: 判断 295"/>
        <xdr:cNvSpPr/>
      </xdr:nvSpPr>
      <xdr:spPr>
        <a:xfrm>
          <a:off x="8699500" y="644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23733</xdr:rowOff>
    </xdr:from>
    <xdr:ext cx="534377" cy="259045"/>
    <xdr:sp macro="" textlink="">
      <xdr:nvSpPr>
        <xdr:cNvPr id="297" name="テキスト ボックス 296"/>
        <xdr:cNvSpPr txBox="1"/>
      </xdr:nvSpPr>
      <xdr:spPr>
        <a:xfrm>
          <a:off x="8483111" y="6538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101250</xdr:rowOff>
    </xdr:from>
    <xdr:to>
      <xdr:col>41</xdr:col>
      <xdr:colOff>50800</xdr:colOff>
      <xdr:row>38</xdr:row>
      <xdr:rowOff>156502</xdr:rowOff>
    </xdr:to>
    <xdr:cxnSp macro="">
      <xdr:nvCxnSpPr>
        <xdr:cNvPr id="298" name="直線コネクタ 297"/>
        <xdr:cNvCxnSpPr/>
      </xdr:nvCxnSpPr>
      <xdr:spPr>
        <a:xfrm flipV="1">
          <a:off x="6972300" y="6444900"/>
          <a:ext cx="889000" cy="226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115441</xdr:rowOff>
    </xdr:from>
    <xdr:to>
      <xdr:col>41</xdr:col>
      <xdr:colOff>101600</xdr:colOff>
      <xdr:row>38</xdr:row>
      <xdr:rowOff>45591</xdr:rowOff>
    </xdr:to>
    <xdr:sp macro="" textlink="">
      <xdr:nvSpPr>
        <xdr:cNvPr id="299" name="フローチャート: 判断 298"/>
        <xdr:cNvSpPr/>
      </xdr:nvSpPr>
      <xdr:spPr>
        <a:xfrm>
          <a:off x="7810500" y="645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36717</xdr:rowOff>
    </xdr:from>
    <xdr:ext cx="534377" cy="259045"/>
    <xdr:sp macro="" textlink="">
      <xdr:nvSpPr>
        <xdr:cNvPr id="300" name="テキスト ボックス 299"/>
        <xdr:cNvSpPr txBox="1"/>
      </xdr:nvSpPr>
      <xdr:spPr>
        <a:xfrm>
          <a:off x="7594111" y="6551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154486</xdr:rowOff>
    </xdr:from>
    <xdr:to>
      <xdr:col>36</xdr:col>
      <xdr:colOff>165100</xdr:colOff>
      <xdr:row>38</xdr:row>
      <xdr:rowOff>84635</xdr:rowOff>
    </xdr:to>
    <xdr:sp macro="" textlink="">
      <xdr:nvSpPr>
        <xdr:cNvPr id="301" name="フローチャート: 判断 300"/>
        <xdr:cNvSpPr/>
      </xdr:nvSpPr>
      <xdr:spPr>
        <a:xfrm>
          <a:off x="6921500" y="64981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101163</xdr:rowOff>
    </xdr:from>
    <xdr:ext cx="534377" cy="259045"/>
    <xdr:sp macro="" textlink="">
      <xdr:nvSpPr>
        <xdr:cNvPr id="302" name="テキスト ボックス 301"/>
        <xdr:cNvSpPr txBox="1"/>
      </xdr:nvSpPr>
      <xdr:spPr>
        <a:xfrm>
          <a:off x="6705111" y="6273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111074</xdr:rowOff>
    </xdr:from>
    <xdr:to>
      <xdr:col>55</xdr:col>
      <xdr:colOff>50800</xdr:colOff>
      <xdr:row>37</xdr:row>
      <xdr:rowOff>41224</xdr:rowOff>
    </xdr:to>
    <xdr:sp macro="" textlink="">
      <xdr:nvSpPr>
        <xdr:cNvPr id="308" name="楕円 307"/>
        <xdr:cNvSpPr/>
      </xdr:nvSpPr>
      <xdr:spPr>
        <a:xfrm>
          <a:off x="10426700" y="628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133951</xdr:rowOff>
    </xdr:from>
    <xdr:ext cx="534377" cy="259045"/>
    <xdr:sp macro="" textlink="">
      <xdr:nvSpPr>
        <xdr:cNvPr id="309" name="補助費等該当値テキスト"/>
        <xdr:cNvSpPr txBox="1"/>
      </xdr:nvSpPr>
      <xdr:spPr>
        <a:xfrm>
          <a:off x="10528300" y="613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130848</xdr:rowOff>
    </xdr:from>
    <xdr:to>
      <xdr:col>50</xdr:col>
      <xdr:colOff>165100</xdr:colOff>
      <xdr:row>37</xdr:row>
      <xdr:rowOff>60998</xdr:rowOff>
    </xdr:to>
    <xdr:sp macro="" textlink="">
      <xdr:nvSpPr>
        <xdr:cNvPr id="310" name="楕円 309"/>
        <xdr:cNvSpPr/>
      </xdr:nvSpPr>
      <xdr:spPr>
        <a:xfrm>
          <a:off x="9588500" y="630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77525</xdr:rowOff>
    </xdr:from>
    <xdr:ext cx="534377" cy="259045"/>
    <xdr:sp macro="" textlink="">
      <xdr:nvSpPr>
        <xdr:cNvPr id="311" name="テキスト ボックス 310"/>
        <xdr:cNvSpPr txBox="1"/>
      </xdr:nvSpPr>
      <xdr:spPr>
        <a:xfrm>
          <a:off x="9372111" y="6078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160909</xdr:rowOff>
    </xdr:from>
    <xdr:to>
      <xdr:col>46</xdr:col>
      <xdr:colOff>38100</xdr:colOff>
      <xdr:row>37</xdr:row>
      <xdr:rowOff>91059</xdr:rowOff>
    </xdr:to>
    <xdr:sp macro="" textlink="">
      <xdr:nvSpPr>
        <xdr:cNvPr id="312" name="楕円 311"/>
        <xdr:cNvSpPr/>
      </xdr:nvSpPr>
      <xdr:spPr>
        <a:xfrm>
          <a:off x="8699500" y="633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107586</xdr:rowOff>
    </xdr:from>
    <xdr:ext cx="534377" cy="259045"/>
    <xdr:sp macro="" textlink="">
      <xdr:nvSpPr>
        <xdr:cNvPr id="313" name="テキスト ボックス 312"/>
        <xdr:cNvSpPr txBox="1"/>
      </xdr:nvSpPr>
      <xdr:spPr>
        <a:xfrm>
          <a:off x="8483111" y="6108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50450</xdr:rowOff>
    </xdr:from>
    <xdr:to>
      <xdr:col>41</xdr:col>
      <xdr:colOff>101600</xdr:colOff>
      <xdr:row>37</xdr:row>
      <xdr:rowOff>152050</xdr:rowOff>
    </xdr:to>
    <xdr:sp macro="" textlink="">
      <xdr:nvSpPr>
        <xdr:cNvPr id="314" name="楕円 313"/>
        <xdr:cNvSpPr/>
      </xdr:nvSpPr>
      <xdr:spPr>
        <a:xfrm>
          <a:off x="7810500" y="639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168577</xdr:rowOff>
    </xdr:from>
    <xdr:ext cx="534377" cy="259045"/>
    <xdr:sp macro="" textlink="">
      <xdr:nvSpPr>
        <xdr:cNvPr id="315" name="テキスト ボックス 314"/>
        <xdr:cNvSpPr txBox="1"/>
      </xdr:nvSpPr>
      <xdr:spPr>
        <a:xfrm>
          <a:off x="7594111" y="616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105702</xdr:rowOff>
    </xdr:from>
    <xdr:to>
      <xdr:col>36</xdr:col>
      <xdr:colOff>165100</xdr:colOff>
      <xdr:row>39</xdr:row>
      <xdr:rowOff>35852</xdr:rowOff>
    </xdr:to>
    <xdr:sp macro="" textlink="">
      <xdr:nvSpPr>
        <xdr:cNvPr id="316" name="楕円 315"/>
        <xdr:cNvSpPr/>
      </xdr:nvSpPr>
      <xdr:spPr>
        <a:xfrm>
          <a:off x="6921500" y="662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26979</xdr:rowOff>
    </xdr:from>
    <xdr:ext cx="534377" cy="259045"/>
    <xdr:sp macro="" textlink="">
      <xdr:nvSpPr>
        <xdr:cNvPr id="317" name="テキスト ボックス 316"/>
        <xdr:cNvSpPr txBox="1"/>
      </xdr:nvSpPr>
      <xdr:spPr>
        <a:xfrm>
          <a:off x="6705111" y="6713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8" name="テキスト ボックス 327"/>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0" name="テキスト ボックス 329"/>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130246</xdr:rowOff>
    </xdr:from>
    <xdr:to>
      <xdr:col>54</xdr:col>
      <xdr:colOff>189865</xdr:colOff>
      <xdr:row>59</xdr:row>
      <xdr:rowOff>74010</xdr:rowOff>
    </xdr:to>
    <xdr:cxnSp macro="">
      <xdr:nvCxnSpPr>
        <xdr:cNvPr id="344" name="直線コネクタ 343"/>
        <xdr:cNvCxnSpPr/>
      </xdr:nvCxnSpPr>
      <xdr:spPr>
        <a:xfrm flipV="1">
          <a:off x="10475595" y="8702746"/>
          <a:ext cx="1270" cy="1486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77837</xdr:rowOff>
    </xdr:from>
    <xdr:ext cx="534377" cy="259045"/>
    <xdr:sp macro="" textlink="">
      <xdr:nvSpPr>
        <xdr:cNvPr id="345" name="普通建設事業費最小値テキスト"/>
        <xdr:cNvSpPr txBox="1"/>
      </xdr:nvSpPr>
      <xdr:spPr>
        <a:xfrm>
          <a:off x="10528300" y="10193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74010</xdr:rowOff>
    </xdr:from>
    <xdr:to>
      <xdr:col>55</xdr:col>
      <xdr:colOff>88900</xdr:colOff>
      <xdr:row>59</xdr:row>
      <xdr:rowOff>74010</xdr:rowOff>
    </xdr:to>
    <xdr:cxnSp macro="">
      <xdr:nvCxnSpPr>
        <xdr:cNvPr id="346" name="直線コネクタ 345"/>
        <xdr:cNvCxnSpPr/>
      </xdr:nvCxnSpPr>
      <xdr:spPr>
        <a:xfrm>
          <a:off x="10388600" y="1018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76923</xdr:rowOff>
    </xdr:from>
    <xdr:ext cx="599010" cy="259045"/>
    <xdr:sp macro="" textlink="">
      <xdr:nvSpPr>
        <xdr:cNvPr id="347" name="普通建設事業費最大値テキスト"/>
        <xdr:cNvSpPr txBox="1"/>
      </xdr:nvSpPr>
      <xdr:spPr>
        <a:xfrm>
          <a:off x="10528300" y="8477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130246</xdr:rowOff>
    </xdr:from>
    <xdr:to>
      <xdr:col>55</xdr:col>
      <xdr:colOff>88900</xdr:colOff>
      <xdr:row>50</xdr:row>
      <xdr:rowOff>130246</xdr:rowOff>
    </xdr:to>
    <xdr:cxnSp macro="">
      <xdr:nvCxnSpPr>
        <xdr:cNvPr id="348" name="直線コネクタ 347"/>
        <xdr:cNvCxnSpPr/>
      </xdr:nvCxnSpPr>
      <xdr:spPr>
        <a:xfrm>
          <a:off x="10388600" y="8702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115599</xdr:rowOff>
    </xdr:from>
    <xdr:to>
      <xdr:col>55</xdr:col>
      <xdr:colOff>0</xdr:colOff>
      <xdr:row>56</xdr:row>
      <xdr:rowOff>30413</xdr:rowOff>
    </xdr:to>
    <xdr:cxnSp macro="">
      <xdr:nvCxnSpPr>
        <xdr:cNvPr id="349" name="直線コネクタ 348"/>
        <xdr:cNvCxnSpPr/>
      </xdr:nvCxnSpPr>
      <xdr:spPr>
        <a:xfrm>
          <a:off x="9639300" y="9545349"/>
          <a:ext cx="838200" cy="8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20807</xdr:rowOff>
    </xdr:from>
    <xdr:ext cx="534377" cy="259045"/>
    <xdr:sp macro="" textlink="">
      <xdr:nvSpPr>
        <xdr:cNvPr id="350" name="普通建設事業費平均値テキスト"/>
        <xdr:cNvSpPr txBox="1"/>
      </xdr:nvSpPr>
      <xdr:spPr>
        <a:xfrm>
          <a:off x="10528300" y="9622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42380</xdr:rowOff>
    </xdr:from>
    <xdr:to>
      <xdr:col>55</xdr:col>
      <xdr:colOff>50800</xdr:colOff>
      <xdr:row>56</xdr:row>
      <xdr:rowOff>143980</xdr:rowOff>
    </xdr:to>
    <xdr:sp macro="" textlink="">
      <xdr:nvSpPr>
        <xdr:cNvPr id="351" name="フローチャート: 判断 350"/>
        <xdr:cNvSpPr/>
      </xdr:nvSpPr>
      <xdr:spPr>
        <a:xfrm>
          <a:off x="104267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115599</xdr:rowOff>
    </xdr:from>
    <xdr:to>
      <xdr:col>50</xdr:col>
      <xdr:colOff>114300</xdr:colOff>
      <xdr:row>57</xdr:row>
      <xdr:rowOff>50889</xdr:rowOff>
    </xdr:to>
    <xdr:cxnSp macro="">
      <xdr:nvCxnSpPr>
        <xdr:cNvPr id="352" name="直線コネクタ 351"/>
        <xdr:cNvCxnSpPr/>
      </xdr:nvCxnSpPr>
      <xdr:spPr>
        <a:xfrm flipV="1">
          <a:off x="8750300" y="9545349"/>
          <a:ext cx="889000" cy="278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130424</xdr:rowOff>
    </xdr:from>
    <xdr:to>
      <xdr:col>50</xdr:col>
      <xdr:colOff>165100</xdr:colOff>
      <xdr:row>57</xdr:row>
      <xdr:rowOff>60574</xdr:rowOff>
    </xdr:to>
    <xdr:sp macro="" textlink="">
      <xdr:nvSpPr>
        <xdr:cNvPr id="353" name="フローチャート: 判断 352"/>
        <xdr:cNvSpPr/>
      </xdr:nvSpPr>
      <xdr:spPr>
        <a:xfrm>
          <a:off x="9588500" y="973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51701</xdr:rowOff>
    </xdr:from>
    <xdr:ext cx="534377" cy="259045"/>
    <xdr:sp macro="" textlink="">
      <xdr:nvSpPr>
        <xdr:cNvPr id="354" name="テキスト ボックス 353"/>
        <xdr:cNvSpPr txBox="1"/>
      </xdr:nvSpPr>
      <xdr:spPr>
        <a:xfrm>
          <a:off x="9372111" y="982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50889</xdr:rowOff>
    </xdr:from>
    <xdr:to>
      <xdr:col>45</xdr:col>
      <xdr:colOff>177800</xdr:colOff>
      <xdr:row>57</xdr:row>
      <xdr:rowOff>57388</xdr:rowOff>
    </xdr:to>
    <xdr:cxnSp macro="">
      <xdr:nvCxnSpPr>
        <xdr:cNvPr id="355" name="直線コネクタ 354"/>
        <xdr:cNvCxnSpPr/>
      </xdr:nvCxnSpPr>
      <xdr:spPr>
        <a:xfrm flipV="1">
          <a:off x="7861300" y="9823539"/>
          <a:ext cx="889000" cy="6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46772</xdr:rowOff>
    </xdr:from>
    <xdr:to>
      <xdr:col>46</xdr:col>
      <xdr:colOff>38100</xdr:colOff>
      <xdr:row>57</xdr:row>
      <xdr:rowOff>148372</xdr:rowOff>
    </xdr:to>
    <xdr:sp macro="" textlink="">
      <xdr:nvSpPr>
        <xdr:cNvPr id="356" name="フローチャート: 判断 355"/>
        <xdr:cNvSpPr/>
      </xdr:nvSpPr>
      <xdr:spPr>
        <a:xfrm>
          <a:off x="8699500" y="981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139499</xdr:rowOff>
    </xdr:from>
    <xdr:ext cx="534377" cy="259045"/>
    <xdr:sp macro="" textlink="">
      <xdr:nvSpPr>
        <xdr:cNvPr id="357" name="テキスト ボックス 356"/>
        <xdr:cNvSpPr txBox="1"/>
      </xdr:nvSpPr>
      <xdr:spPr>
        <a:xfrm>
          <a:off x="8483111" y="991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17318</xdr:rowOff>
    </xdr:from>
    <xdr:to>
      <xdr:col>41</xdr:col>
      <xdr:colOff>50800</xdr:colOff>
      <xdr:row>57</xdr:row>
      <xdr:rowOff>57388</xdr:rowOff>
    </xdr:to>
    <xdr:cxnSp macro="">
      <xdr:nvCxnSpPr>
        <xdr:cNvPr id="358" name="直線コネクタ 357"/>
        <xdr:cNvCxnSpPr/>
      </xdr:nvCxnSpPr>
      <xdr:spPr>
        <a:xfrm>
          <a:off x="6972300" y="9789968"/>
          <a:ext cx="889000" cy="4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66154</xdr:rowOff>
    </xdr:from>
    <xdr:to>
      <xdr:col>41</xdr:col>
      <xdr:colOff>101600</xdr:colOff>
      <xdr:row>57</xdr:row>
      <xdr:rowOff>167754</xdr:rowOff>
    </xdr:to>
    <xdr:sp macro="" textlink="">
      <xdr:nvSpPr>
        <xdr:cNvPr id="359" name="フローチャート: 判断 358"/>
        <xdr:cNvSpPr/>
      </xdr:nvSpPr>
      <xdr:spPr>
        <a:xfrm>
          <a:off x="7810500" y="9838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158881</xdr:rowOff>
    </xdr:from>
    <xdr:ext cx="534377" cy="259045"/>
    <xdr:sp macro="" textlink="">
      <xdr:nvSpPr>
        <xdr:cNvPr id="360" name="テキスト ボックス 359"/>
        <xdr:cNvSpPr txBox="1"/>
      </xdr:nvSpPr>
      <xdr:spPr>
        <a:xfrm>
          <a:off x="7594111" y="9931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65207</xdr:rowOff>
    </xdr:from>
    <xdr:to>
      <xdr:col>36</xdr:col>
      <xdr:colOff>165100</xdr:colOff>
      <xdr:row>57</xdr:row>
      <xdr:rowOff>166807</xdr:rowOff>
    </xdr:to>
    <xdr:sp macro="" textlink="">
      <xdr:nvSpPr>
        <xdr:cNvPr id="361" name="フローチャート: 判断 360"/>
        <xdr:cNvSpPr/>
      </xdr:nvSpPr>
      <xdr:spPr>
        <a:xfrm>
          <a:off x="6921500" y="983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157934</xdr:rowOff>
    </xdr:from>
    <xdr:ext cx="534377" cy="259045"/>
    <xdr:sp macro="" textlink="">
      <xdr:nvSpPr>
        <xdr:cNvPr id="362" name="テキスト ボックス 361"/>
        <xdr:cNvSpPr txBox="1"/>
      </xdr:nvSpPr>
      <xdr:spPr>
        <a:xfrm>
          <a:off x="6705111" y="9930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151063</xdr:rowOff>
    </xdr:from>
    <xdr:to>
      <xdr:col>55</xdr:col>
      <xdr:colOff>50800</xdr:colOff>
      <xdr:row>56</xdr:row>
      <xdr:rowOff>81213</xdr:rowOff>
    </xdr:to>
    <xdr:sp macro="" textlink="">
      <xdr:nvSpPr>
        <xdr:cNvPr id="368" name="楕円 367"/>
        <xdr:cNvSpPr/>
      </xdr:nvSpPr>
      <xdr:spPr>
        <a:xfrm>
          <a:off x="10426700" y="958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2490</xdr:rowOff>
    </xdr:from>
    <xdr:ext cx="534377" cy="259045"/>
    <xdr:sp macro="" textlink="">
      <xdr:nvSpPr>
        <xdr:cNvPr id="369" name="普通建設事業費該当値テキスト"/>
        <xdr:cNvSpPr txBox="1"/>
      </xdr:nvSpPr>
      <xdr:spPr>
        <a:xfrm>
          <a:off x="10528300" y="9432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64799</xdr:rowOff>
    </xdr:from>
    <xdr:to>
      <xdr:col>50</xdr:col>
      <xdr:colOff>165100</xdr:colOff>
      <xdr:row>55</xdr:row>
      <xdr:rowOff>166399</xdr:rowOff>
    </xdr:to>
    <xdr:sp macro="" textlink="">
      <xdr:nvSpPr>
        <xdr:cNvPr id="370" name="楕円 369"/>
        <xdr:cNvSpPr/>
      </xdr:nvSpPr>
      <xdr:spPr>
        <a:xfrm>
          <a:off x="9588500" y="949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11476</xdr:rowOff>
    </xdr:from>
    <xdr:ext cx="534377" cy="259045"/>
    <xdr:sp macro="" textlink="">
      <xdr:nvSpPr>
        <xdr:cNvPr id="371" name="テキスト ボックス 370"/>
        <xdr:cNvSpPr txBox="1"/>
      </xdr:nvSpPr>
      <xdr:spPr>
        <a:xfrm>
          <a:off x="9372111" y="926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89</xdr:rowOff>
    </xdr:from>
    <xdr:to>
      <xdr:col>46</xdr:col>
      <xdr:colOff>38100</xdr:colOff>
      <xdr:row>57</xdr:row>
      <xdr:rowOff>101689</xdr:rowOff>
    </xdr:to>
    <xdr:sp macro="" textlink="">
      <xdr:nvSpPr>
        <xdr:cNvPr id="372" name="楕円 371"/>
        <xdr:cNvSpPr/>
      </xdr:nvSpPr>
      <xdr:spPr>
        <a:xfrm>
          <a:off x="8699500" y="977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118216</xdr:rowOff>
    </xdr:from>
    <xdr:ext cx="534377" cy="259045"/>
    <xdr:sp macro="" textlink="">
      <xdr:nvSpPr>
        <xdr:cNvPr id="373" name="テキスト ボックス 372"/>
        <xdr:cNvSpPr txBox="1"/>
      </xdr:nvSpPr>
      <xdr:spPr>
        <a:xfrm>
          <a:off x="8483111" y="954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6588</xdr:rowOff>
    </xdr:from>
    <xdr:to>
      <xdr:col>41</xdr:col>
      <xdr:colOff>101600</xdr:colOff>
      <xdr:row>57</xdr:row>
      <xdr:rowOff>108188</xdr:rowOff>
    </xdr:to>
    <xdr:sp macro="" textlink="">
      <xdr:nvSpPr>
        <xdr:cNvPr id="374" name="楕円 373"/>
        <xdr:cNvSpPr/>
      </xdr:nvSpPr>
      <xdr:spPr>
        <a:xfrm>
          <a:off x="7810500" y="9779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124715</xdr:rowOff>
    </xdr:from>
    <xdr:ext cx="534377" cy="259045"/>
    <xdr:sp macro="" textlink="">
      <xdr:nvSpPr>
        <xdr:cNvPr id="375" name="テキスト ボックス 374"/>
        <xdr:cNvSpPr txBox="1"/>
      </xdr:nvSpPr>
      <xdr:spPr>
        <a:xfrm>
          <a:off x="7594111" y="955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137968</xdr:rowOff>
    </xdr:from>
    <xdr:to>
      <xdr:col>36</xdr:col>
      <xdr:colOff>165100</xdr:colOff>
      <xdr:row>57</xdr:row>
      <xdr:rowOff>68118</xdr:rowOff>
    </xdr:to>
    <xdr:sp macro="" textlink="">
      <xdr:nvSpPr>
        <xdr:cNvPr id="376" name="楕円 375"/>
        <xdr:cNvSpPr/>
      </xdr:nvSpPr>
      <xdr:spPr>
        <a:xfrm>
          <a:off x="6921500" y="9739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84645</xdr:rowOff>
    </xdr:from>
    <xdr:ext cx="534377" cy="259045"/>
    <xdr:sp macro="" textlink="">
      <xdr:nvSpPr>
        <xdr:cNvPr id="377" name="テキスト ボックス 376"/>
        <xdr:cNvSpPr txBox="1"/>
      </xdr:nvSpPr>
      <xdr:spPr>
        <a:xfrm>
          <a:off x="6705111" y="951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9" name="テキスト ボックス 398"/>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777</xdr:rowOff>
    </xdr:from>
    <xdr:to>
      <xdr:col>54</xdr:col>
      <xdr:colOff>189865</xdr:colOff>
      <xdr:row>79</xdr:row>
      <xdr:rowOff>96723</xdr:rowOff>
    </xdr:to>
    <xdr:cxnSp macro="">
      <xdr:nvCxnSpPr>
        <xdr:cNvPr id="403" name="直線コネクタ 402"/>
        <xdr:cNvCxnSpPr/>
      </xdr:nvCxnSpPr>
      <xdr:spPr>
        <a:xfrm flipV="1">
          <a:off x="10475595" y="12173727"/>
          <a:ext cx="1270" cy="1467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100550</xdr:rowOff>
    </xdr:from>
    <xdr:ext cx="313932" cy="259045"/>
    <xdr:sp macro="" textlink="">
      <xdr:nvSpPr>
        <xdr:cNvPr id="404" name="普通建設事業費 （ うち新規整備　）最小値テキスト"/>
        <xdr:cNvSpPr txBox="1"/>
      </xdr:nvSpPr>
      <xdr:spPr>
        <a:xfrm>
          <a:off x="10528300" y="136451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96723</xdr:rowOff>
    </xdr:from>
    <xdr:to>
      <xdr:col>55</xdr:col>
      <xdr:colOff>88900</xdr:colOff>
      <xdr:row>79</xdr:row>
      <xdr:rowOff>96723</xdr:rowOff>
    </xdr:to>
    <xdr:cxnSp macro="">
      <xdr:nvCxnSpPr>
        <xdr:cNvPr id="405" name="直線コネクタ 404"/>
        <xdr:cNvCxnSpPr/>
      </xdr:nvCxnSpPr>
      <xdr:spPr>
        <a:xfrm>
          <a:off x="10388600" y="13641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118904</xdr:rowOff>
    </xdr:from>
    <xdr:ext cx="534377" cy="259045"/>
    <xdr:sp macro="" textlink="">
      <xdr:nvSpPr>
        <xdr:cNvPr id="406" name="普通建設事業費 （ うち新規整備　）最大値テキスト"/>
        <xdr:cNvSpPr txBox="1"/>
      </xdr:nvSpPr>
      <xdr:spPr>
        <a:xfrm>
          <a:off x="10528300" y="11948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777</xdr:rowOff>
    </xdr:from>
    <xdr:to>
      <xdr:col>55</xdr:col>
      <xdr:colOff>88900</xdr:colOff>
      <xdr:row>71</xdr:row>
      <xdr:rowOff>777</xdr:rowOff>
    </xdr:to>
    <xdr:cxnSp macro="">
      <xdr:nvCxnSpPr>
        <xdr:cNvPr id="407" name="直線コネクタ 406"/>
        <xdr:cNvCxnSpPr/>
      </xdr:nvCxnSpPr>
      <xdr:spPr>
        <a:xfrm>
          <a:off x="10388600" y="12173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63968</xdr:rowOff>
    </xdr:from>
    <xdr:to>
      <xdr:col>55</xdr:col>
      <xdr:colOff>0</xdr:colOff>
      <xdr:row>78</xdr:row>
      <xdr:rowOff>76966</xdr:rowOff>
    </xdr:to>
    <xdr:cxnSp macro="">
      <xdr:nvCxnSpPr>
        <xdr:cNvPr id="408" name="直線コネクタ 407"/>
        <xdr:cNvCxnSpPr/>
      </xdr:nvCxnSpPr>
      <xdr:spPr>
        <a:xfrm flipV="1">
          <a:off x="9639300" y="13265618"/>
          <a:ext cx="838200" cy="184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1331</xdr:rowOff>
    </xdr:from>
    <xdr:ext cx="534377" cy="259045"/>
    <xdr:sp macro="" textlink="">
      <xdr:nvSpPr>
        <xdr:cNvPr id="409" name="普通建設事業費 （ うち新規整備　）平均値テキスト"/>
        <xdr:cNvSpPr txBox="1"/>
      </xdr:nvSpPr>
      <xdr:spPr>
        <a:xfrm>
          <a:off x="10528300" y="130315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149904</xdr:rowOff>
    </xdr:from>
    <xdr:to>
      <xdr:col>55</xdr:col>
      <xdr:colOff>50800</xdr:colOff>
      <xdr:row>77</xdr:row>
      <xdr:rowOff>80054</xdr:rowOff>
    </xdr:to>
    <xdr:sp macro="" textlink="">
      <xdr:nvSpPr>
        <xdr:cNvPr id="410" name="フローチャート: 判断 409"/>
        <xdr:cNvSpPr/>
      </xdr:nvSpPr>
      <xdr:spPr>
        <a:xfrm>
          <a:off x="10426700" y="1318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108316</xdr:rowOff>
    </xdr:from>
    <xdr:to>
      <xdr:col>50</xdr:col>
      <xdr:colOff>114300</xdr:colOff>
      <xdr:row>78</xdr:row>
      <xdr:rowOff>76966</xdr:rowOff>
    </xdr:to>
    <xdr:cxnSp macro="">
      <xdr:nvCxnSpPr>
        <xdr:cNvPr id="411" name="直線コネクタ 410"/>
        <xdr:cNvCxnSpPr/>
      </xdr:nvCxnSpPr>
      <xdr:spPr>
        <a:xfrm>
          <a:off x="8750300" y="13309966"/>
          <a:ext cx="889000" cy="140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61337</xdr:rowOff>
    </xdr:from>
    <xdr:to>
      <xdr:col>50</xdr:col>
      <xdr:colOff>165100</xdr:colOff>
      <xdr:row>77</xdr:row>
      <xdr:rowOff>162937</xdr:rowOff>
    </xdr:to>
    <xdr:sp macro="" textlink="">
      <xdr:nvSpPr>
        <xdr:cNvPr id="412" name="フローチャート: 判断 411"/>
        <xdr:cNvSpPr/>
      </xdr:nvSpPr>
      <xdr:spPr>
        <a:xfrm>
          <a:off x="9588500" y="1326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8014</xdr:rowOff>
    </xdr:from>
    <xdr:ext cx="534377" cy="259045"/>
    <xdr:sp macro="" textlink="">
      <xdr:nvSpPr>
        <xdr:cNvPr id="413" name="テキスト ボックス 412"/>
        <xdr:cNvSpPr txBox="1"/>
      </xdr:nvSpPr>
      <xdr:spPr>
        <a:xfrm>
          <a:off x="9372111" y="1303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108316</xdr:rowOff>
    </xdr:from>
    <xdr:to>
      <xdr:col>45</xdr:col>
      <xdr:colOff>177800</xdr:colOff>
      <xdr:row>77</xdr:row>
      <xdr:rowOff>111680</xdr:rowOff>
    </xdr:to>
    <xdr:cxnSp macro="">
      <xdr:nvCxnSpPr>
        <xdr:cNvPr id="414" name="直線コネクタ 413"/>
        <xdr:cNvCxnSpPr/>
      </xdr:nvCxnSpPr>
      <xdr:spPr>
        <a:xfrm flipV="1">
          <a:off x="7861300" y="13309966"/>
          <a:ext cx="889000" cy="3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49222</xdr:rowOff>
    </xdr:from>
    <xdr:to>
      <xdr:col>46</xdr:col>
      <xdr:colOff>38100</xdr:colOff>
      <xdr:row>77</xdr:row>
      <xdr:rowOff>150822</xdr:rowOff>
    </xdr:to>
    <xdr:sp macro="" textlink="">
      <xdr:nvSpPr>
        <xdr:cNvPr id="415" name="フローチャート: 判断 414"/>
        <xdr:cNvSpPr/>
      </xdr:nvSpPr>
      <xdr:spPr>
        <a:xfrm>
          <a:off x="8699500" y="13250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167349</xdr:rowOff>
    </xdr:from>
    <xdr:ext cx="534377" cy="259045"/>
    <xdr:sp macro="" textlink="">
      <xdr:nvSpPr>
        <xdr:cNvPr id="416" name="テキスト ボックス 415"/>
        <xdr:cNvSpPr txBox="1"/>
      </xdr:nvSpPr>
      <xdr:spPr>
        <a:xfrm>
          <a:off x="8483111" y="13026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119322</xdr:rowOff>
    </xdr:from>
    <xdr:to>
      <xdr:col>41</xdr:col>
      <xdr:colOff>50800</xdr:colOff>
      <xdr:row>77</xdr:row>
      <xdr:rowOff>111680</xdr:rowOff>
    </xdr:to>
    <xdr:cxnSp macro="">
      <xdr:nvCxnSpPr>
        <xdr:cNvPr id="417" name="直線コネクタ 416"/>
        <xdr:cNvCxnSpPr/>
      </xdr:nvCxnSpPr>
      <xdr:spPr>
        <a:xfrm>
          <a:off x="6972300" y="12635172"/>
          <a:ext cx="889000" cy="678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78612</xdr:rowOff>
    </xdr:from>
    <xdr:to>
      <xdr:col>41</xdr:col>
      <xdr:colOff>101600</xdr:colOff>
      <xdr:row>78</xdr:row>
      <xdr:rowOff>8762</xdr:rowOff>
    </xdr:to>
    <xdr:sp macro="" textlink="">
      <xdr:nvSpPr>
        <xdr:cNvPr id="418" name="フローチャート: 判断 417"/>
        <xdr:cNvSpPr/>
      </xdr:nvSpPr>
      <xdr:spPr>
        <a:xfrm>
          <a:off x="7810500" y="13280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171339</xdr:rowOff>
    </xdr:from>
    <xdr:ext cx="469744" cy="259045"/>
    <xdr:sp macro="" textlink="">
      <xdr:nvSpPr>
        <xdr:cNvPr id="419" name="テキスト ボックス 418"/>
        <xdr:cNvSpPr txBox="1"/>
      </xdr:nvSpPr>
      <xdr:spPr>
        <a:xfrm>
          <a:off x="7626428" y="13372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83544</xdr:rowOff>
    </xdr:from>
    <xdr:to>
      <xdr:col>36</xdr:col>
      <xdr:colOff>165100</xdr:colOff>
      <xdr:row>77</xdr:row>
      <xdr:rowOff>13694</xdr:rowOff>
    </xdr:to>
    <xdr:sp macro="" textlink="">
      <xdr:nvSpPr>
        <xdr:cNvPr id="420" name="フローチャート: 判断 419"/>
        <xdr:cNvSpPr/>
      </xdr:nvSpPr>
      <xdr:spPr>
        <a:xfrm>
          <a:off x="6921500" y="1311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4821</xdr:rowOff>
    </xdr:from>
    <xdr:ext cx="534377" cy="259045"/>
    <xdr:sp macro="" textlink="">
      <xdr:nvSpPr>
        <xdr:cNvPr id="421" name="テキスト ボックス 420"/>
        <xdr:cNvSpPr txBox="1"/>
      </xdr:nvSpPr>
      <xdr:spPr>
        <a:xfrm>
          <a:off x="6705111" y="13206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13168</xdr:rowOff>
    </xdr:from>
    <xdr:to>
      <xdr:col>55</xdr:col>
      <xdr:colOff>50800</xdr:colOff>
      <xdr:row>77</xdr:row>
      <xdr:rowOff>114768</xdr:rowOff>
    </xdr:to>
    <xdr:sp macro="" textlink="">
      <xdr:nvSpPr>
        <xdr:cNvPr id="427" name="楕円 426"/>
        <xdr:cNvSpPr/>
      </xdr:nvSpPr>
      <xdr:spPr>
        <a:xfrm>
          <a:off x="10426700" y="13214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163045</xdr:rowOff>
    </xdr:from>
    <xdr:ext cx="534377" cy="259045"/>
    <xdr:sp macro="" textlink="">
      <xdr:nvSpPr>
        <xdr:cNvPr id="428" name="普通建設事業費 （ うち新規整備　）該当値テキスト"/>
        <xdr:cNvSpPr txBox="1"/>
      </xdr:nvSpPr>
      <xdr:spPr>
        <a:xfrm>
          <a:off x="10528300" y="13193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26166</xdr:rowOff>
    </xdr:from>
    <xdr:to>
      <xdr:col>50</xdr:col>
      <xdr:colOff>165100</xdr:colOff>
      <xdr:row>78</xdr:row>
      <xdr:rowOff>127766</xdr:rowOff>
    </xdr:to>
    <xdr:sp macro="" textlink="">
      <xdr:nvSpPr>
        <xdr:cNvPr id="429" name="楕円 428"/>
        <xdr:cNvSpPr/>
      </xdr:nvSpPr>
      <xdr:spPr>
        <a:xfrm>
          <a:off x="9588500" y="1339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118893</xdr:rowOff>
    </xdr:from>
    <xdr:ext cx="469744" cy="259045"/>
    <xdr:sp macro="" textlink="">
      <xdr:nvSpPr>
        <xdr:cNvPr id="430" name="テキスト ボックス 429"/>
        <xdr:cNvSpPr txBox="1"/>
      </xdr:nvSpPr>
      <xdr:spPr>
        <a:xfrm>
          <a:off x="9404428" y="13491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57516</xdr:rowOff>
    </xdr:from>
    <xdr:to>
      <xdr:col>46</xdr:col>
      <xdr:colOff>38100</xdr:colOff>
      <xdr:row>77</xdr:row>
      <xdr:rowOff>159116</xdr:rowOff>
    </xdr:to>
    <xdr:sp macro="" textlink="">
      <xdr:nvSpPr>
        <xdr:cNvPr id="431" name="楕円 430"/>
        <xdr:cNvSpPr/>
      </xdr:nvSpPr>
      <xdr:spPr>
        <a:xfrm>
          <a:off x="8699500" y="13259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150243</xdr:rowOff>
    </xdr:from>
    <xdr:ext cx="534377" cy="259045"/>
    <xdr:sp macro="" textlink="">
      <xdr:nvSpPr>
        <xdr:cNvPr id="432" name="テキスト ボックス 431"/>
        <xdr:cNvSpPr txBox="1"/>
      </xdr:nvSpPr>
      <xdr:spPr>
        <a:xfrm>
          <a:off x="8483111" y="13351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60880</xdr:rowOff>
    </xdr:from>
    <xdr:to>
      <xdr:col>41</xdr:col>
      <xdr:colOff>101600</xdr:colOff>
      <xdr:row>77</xdr:row>
      <xdr:rowOff>162480</xdr:rowOff>
    </xdr:to>
    <xdr:sp macro="" textlink="">
      <xdr:nvSpPr>
        <xdr:cNvPr id="433" name="楕円 432"/>
        <xdr:cNvSpPr/>
      </xdr:nvSpPr>
      <xdr:spPr>
        <a:xfrm>
          <a:off x="7810500" y="1326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7557</xdr:rowOff>
    </xdr:from>
    <xdr:ext cx="534377" cy="259045"/>
    <xdr:sp macro="" textlink="">
      <xdr:nvSpPr>
        <xdr:cNvPr id="434" name="テキスト ボックス 433"/>
        <xdr:cNvSpPr txBox="1"/>
      </xdr:nvSpPr>
      <xdr:spPr>
        <a:xfrm>
          <a:off x="7594111" y="1303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68522</xdr:rowOff>
    </xdr:from>
    <xdr:to>
      <xdr:col>36</xdr:col>
      <xdr:colOff>165100</xdr:colOff>
      <xdr:row>73</xdr:row>
      <xdr:rowOff>170122</xdr:rowOff>
    </xdr:to>
    <xdr:sp macro="" textlink="">
      <xdr:nvSpPr>
        <xdr:cNvPr id="435" name="楕円 434"/>
        <xdr:cNvSpPr/>
      </xdr:nvSpPr>
      <xdr:spPr>
        <a:xfrm>
          <a:off x="6921500" y="1258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15199</xdr:rowOff>
    </xdr:from>
    <xdr:ext cx="534377" cy="259045"/>
    <xdr:sp macro="" textlink="">
      <xdr:nvSpPr>
        <xdr:cNvPr id="436" name="テキスト ボックス 435"/>
        <xdr:cNvSpPr txBox="1"/>
      </xdr:nvSpPr>
      <xdr:spPr>
        <a:xfrm>
          <a:off x="6705111" y="1235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6" name="テキスト ボックス 455"/>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56584</xdr:rowOff>
    </xdr:from>
    <xdr:to>
      <xdr:col>54</xdr:col>
      <xdr:colOff>189865</xdr:colOff>
      <xdr:row>98</xdr:row>
      <xdr:rowOff>137128</xdr:rowOff>
    </xdr:to>
    <xdr:cxnSp macro="">
      <xdr:nvCxnSpPr>
        <xdr:cNvPr id="460" name="直線コネクタ 459"/>
        <xdr:cNvCxnSpPr/>
      </xdr:nvCxnSpPr>
      <xdr:spPr>
        <a:xfrm flipV="1">
          <a:off x="10475595" y="15487084"/>
          <a:ext cx="1270" cy="14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140955</xdr:rowOff>
    </xdr:from>
    <xdr:ext cx="469744" cy="259045"/>
    <xdr:sp macro="" textlink="">
      <xdr:nvSpPr>
        <xdr:cNvPr id="461" name="普通建設事業費 （ うち更新整備　）最小値テキスト"/>
        <xdr:cNvSpPr txBox="1"/>
      </xdr:nvSpPr>
      <xdr:spPr>
        <a:xfrm>
          <a:off x="10528300" y="16943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137128</xdr:rowOff>
    </xdr:from>
    <xdr:to>
      <xdr:col>55</xdr:col>
      <xdr:colOff>88900</xdr:colOff>
      <xdr:row>98</xdr:row>
      <xdr:rowOff>137128</xdr:rowOff>
    </xdr:to>
    <xdr:cxnSp macro="">
      <xdr:nvCxnSpPr>
        <xdr:cNvPr id="462" name="直線コネクタ 461"/>
        <xdr:cNvCxnSpPr/>
      </xdr:nvCxnSpPr>
      <xdr:spPr>
        <a:xfrm>
          <a:off x="10388600" y="16939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3261</xdr:rowOff>
    </xdr:from>
    <xdr:ext cx="534377" cy="259045"/>
    <xdr:sp macro="" textlink="">
      <xdr:nvSpPr>
        <xdr:cNvPr id="463" name="普通建設事業費 （ うち更新整備　）最大値テキスト"/>
        <xdr:cNvSpPr txBox="1"/>
      </xdr:nvSpPr>
      <xdr:spPr>
        <a:xfrm>
          <a:off x="10528300" y="1526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56584</xdr:rowOff>
    </xdr:from>
    <xdr:to>
      <xdr:col>55</xdr:col>
      <xdr:colOff>88900</xdr:colOff>
      <xdr:row>90</xdr:row>
      <xdr:rowOff>56584</xdr:rowOff>
    </xdr:to>
    <xdr:cxnSp macro="">
      <xdr:nvCxnSpPr>
        <xdr:cNvPr id="464" name="直線コネクタ 463"/>
        <xdr:cNvCxnSpPr/>
      </xdr:nvCxnSpPr>
      <xdr:spPr>
        <a:xfrm>
          <a:off x="10388600" y="15487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3969</xdr:rowOff>
    </xdr:from>
    <xdr:to>
      <xdr:col>55</xdr:col>
      <xdr:colOff>0</xdr:colOff>
      <xdr:row>95</xdr:row>
      <xdr:rowOff>163912</xdr:rowOff>
    </xdr:to>
    <xdr:cxnSp macro="">
      <xdr:nvCxnSpPr>
        <xdr:cNvPr id="465" name="直線コネクタ 464"/>
        <xdr:cNvCxnSpPr/>
      </xdr:nvCxnSpPr>
      <xdr:spPr>
        <a:xfrm>
          <a:off x="9639300" y="16291719"/>
          <a:ext cx="838200" cy="159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114552</xdr:rowOff>
    </xdr:from>
    <xdr:ext cx="534377" cy="259045"/>
    <xdr:sp macro="" textlink="">
      <xdr:nvSpPr>
        <xdr:cNvPr id="466" name="普通建設事業費 （ うち更新整備　）平均値テキスト"/>
        <xdr:cNvSpPr txBox="1"/>
      </xdr:nvSpPr>
      <xdr:spPr>
        <a:xfrm>
          <a:off x="10528300" y="16402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136125</xdr:rowOff>
    </xdr:from>
    <xdr:to>
      <xdr:col>55</xdr:col>
      <xdr:colOff>50800</xdr:colOff>
      <xdr:row>96</xdr:row>
      <xdr:rowOff>66275</xdr:rowOff>
    </xdr:to>
    <xdr:sp macro="" textlink="">
      <xdr:nvSpPr>
        <xdr:cNvPr id="467" name="フローチャート: 判断 466"/>
        <xdr:cNvSpPr/>
      </xdr:nvSpPr>
      <xdr:spPr>
        <a:xfrm>
          <a:off x="10426700" y="164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3969</xdr:rowOff>
    </xdr:from>
    <xdr:to>
      <xdr:col>50</xdr:col>
      <xdr:colOff>114300</xdr:colOff>
      <xdr:row>96</xdr:row>
      <xdr:rowOff>70777</xdr:rowOff>
    </xdr:to>
    <xdr:cxnSp macro="">
      <xdr:nvCxnSpPr>
        <xdr:cNvPr id="468" name="直線コネクタ 467"/>
        <xdr:cNvCxnSpPr/>
      </xdr:nvCxnSpPr>
      <xdr:spPr>
        <a:xfrm flipV="1">
          <a:off x="8750300" y="16291719"/>
          <a:ext cx="889000" cy="238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13081</xdr:rowOff>
    </xdr:from>
    <xdr:to>
      <xdr:col>50</xdr:col>
      <xdr:colOff>165100</xdr:colOff>
      <xdr:row>96</xdr:row>
      <xdr:rowOff>114681</xdr:rowOff>
    </xdr:to>
    <xdr:sp macro="" textlink="">
      <xdr:nvSpPr>
        <xdr:cNvPr id="469" name="フローチャート: 判断 468"/>
        <xdr:cNvSpPr/>
      </xdr:nvSpPr>
      <xdr:spPr>
        <a:xfrm>
          <a:off x="9588500" y="1647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105808</xdr:rowOff>
    </xdr:from>
    <xdr:ext cx="534377" cy="259045"/>
    <xdr:sp macro="" textlink="">
      <xdr:nvSpPr>
        <xdr:cNvPr id="470" name="テキスト ボックス 469"/>
        <xdr:cNvSpPr txBox="1"/>
      </xdr:nvSpPr>
      <xdr:spPr>
        <a:xfrm>
          <a:off x="9372111" y="1656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70777</xdr:rowOff>
    </xdr:from>
    <xdr:to>
      <xdr:col>45</xdr:col>
      <xdr:colOff>177800</xdr:colOff>
      <xdr:row>96</xdr:row>
      <xdr:rowOff>143433</xdr:rowOff>
    </xdr:to>
    <xdr:cxnSp macro="">
      <xdr:nvCxnSpPr>
        <xdr:cNvPr id="471" name="直線コネクタ 470"/>
        <xdr:cNvCxnSpPr/>
      </xdr:nvCxnSpPr>
      <xdr:spPr>
        <a:xfrm flipV="1">
          <a:off x="7861300" y="16529977"/>
          <a:ext cx="889000" cy="7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85337</xdr:rowOff>
    </xdr:from>
    <xdr:to>
      <xdr:col>46</xdr:col>
      <xdr:colOff>38100</xdr:colOff>
      <xdr:row>97</xdr:row>
      <xdr:rowOff>15487</xdr:rowOff>
    </xdr:to>
    <xdr:sp macro="" textlink="">
      <xdr:nvSpPr>
        <xdr:cNvPr id="472" name="フローチャート: 判断 471"/>
        <xdr:cNvSpPr/>
      </xdr:nvSpPr>
      <xdr:spPr>
        <a:xfrm>
          <a:off x="8699500" y="1654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6614</xdr:rowOff>
    </xdr:from>
    <xdr:ext cx="534377" cy="259045"/>
    <xdr:sp macro="" textlink="">
      <xdr:nvSpPr>
        <xdr:cNvPr id="473" name="テキスト ボックス 472"/>
        <xdr:cNvSpPr txBox="1"/>
      </xdr:nvSpPr>
      <xdr:spPr>
        <a:xfrm>
          <a:off x="8483111" y="16637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143433</xdr:rowOff>
    </xdr:from>
    <xdr:to>
      <xdr:col>41</xdr:col>
      <xdr:colOff>50800</xdr:colOff>
      <xdr:row>98</xdr:row>
      <xdr:rowOff>63767</xdr:rowOff>
    </xdr:to>
    <xdr:cxnSp macro="">
      <xdr:nvCxnSpPr>
        <xdr:cNvPr id="474" name="直線コネクタ 473"/>
        <xdr:cNvCxnSpPr/>
      </xdr:nvCxnSpPr>
      <xdr:spPr>
        <a:xfrm flipV="1">
          <a:off x="6972300" y="16602633"/>
          <a:ext cx="889000" cy="263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108026</xdr:rowOff>
    </xdr:from>
    <xdr:to>
      <xdr:col>41</xdr:col>
      <xdr:colOff>101600</xdr:colOff>
      <xdr:row>97</xdr:row>
      <xdr:rowOff>38176</xdr:rowOff>
    </xdr:to>
    <xdr:sp macro="" textlink="">
      <xdr:nvSpPr>
        <xdr:cNvPr id="475" name="フローチャート: 判断 474"/>
        <xdr:cNvSpPr/>
      </xdr:nvSpPr>
      <xdr:spPr>
        <a:xfrm>
          <a:off x="7810500" y="1656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29303</xdr:rowOff>
    </xdr:from>
    <xdr:ext cx="534377" cy="259045"/>
    <xdr:sp macro="" textlink="">
      <xdr:nvSpPr>
        <xdr:cNvPr id="476" name="テキスト ボックス 475"/>
        <xdr:cNvSpPr txBox="1"/>
      </xdr:nvSpPr>
      <xdr:spPr>
        <a:xfrm>
          <a:off x="7594111" y="1665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161500</xdr:rowOff>
    </xdr:from>
    <xdr:to>
      <xdr:col>36</xdr:col>
      <xdr:colOff>165100</xdr:colOff>
      <xdr:row>97</xdr:row>
      <xdr:rowOff>91650</xdr:rowOff>
    </xdr:to>
    <xdr:sp macro="" textlink="">
      <xdr:nvSpPr>
        <xdr:cNvPr id="477" name="フローチャート: 判断 476"/>
        <xdr:cNvSpPr/>
      </xdr:nvSpPr>
      <xdr:spPr>
        <a:xfrm>
          <a:off x="6921500" y="166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108177</xdr:rowOff>
    </xdr:from>
    <xdr:ext cx="534377" cy="259045"/>
    <xdr:sp macro="" textlink="">
      <xdr:nvSpPr>
        <xdr:cNvPr id="478" name="テキスト ボックス 477"/>
        <xdr:cNvSpPr txBox="1"/>
      </xdr:nvSpPr>
      <xdr:spPr>
        <a:xfrm>
          <a:off x="6705111" y="16395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113112</xdr:rowOff>
    </xdr:from>
    <xdr:to>
      <xdr:col>55</xdr:col>
      <xdr:colOff>50800</xdr:colOff>
      <xdr:row>96</xdr:row>
      <xdr:rowOff>43262</xdr:rowOff>
    </xdr:to>
    <xdr:sp macro="" textlink="">
      <xdr:nvSpPr>
        <xdr:cNvPr id="484" name="楕円 483"/>
        <xdr:cNvSpPr/>
      </xdr:nvSpPr>
      <xdr:spPr>
        <a:xfrm>
          <a:off x="10426700" y="1640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135989</xdr:rowOff>
    </xdr:from>
    <xdr:ext cx="534377" cy="259045"/>
    <xdr:sp macro="" textlink="">
      <xdr:nvSpPr>
        <xdr:cNvPr id="485" name="普通建設事業費 （ うち更新整備　）該当値テキスト"/>
        <xdr:cNvSpPr txBox="1"/>
      </xdr:nvSpPr>
      <xdr:spPr>
        <a:xfrm>
          <a:off x="10528300" y="16252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124619</xdr:rowOff>
    </xdr:from>
    <xdr:to>
      <xdr:col>50</xdr:col>
      <xdr:colOff>165100</xdr:colOff>
      <xdr:row>95</xdr:row>
      <xdr:rowOff>54769</xdr:rowOff>
    </xdr:to>
    <xdr:sp macro="" textlink="">
      <xdr:nvSpPr>
        <xdr:cNvPr id="486" name="楕円 485"/>
        <xdr:cNvSpPr/>
      </xdr:nvSpPr>
      <xdr:spPr>
        <a:xfrm>
          <a:off x="9588500" y="16240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71296</xdr:rowOff>
    </xdr:from>
    <xdr:ext cx="534377" cy="259045"/>
    <xdr:sp macro="" textlink="">
      <xdr:nvSpPr>
        <xdr:cNvPr id="487" name="テキスト ボックス 486"/>
        <xdr:cNvSpPr txBox="1"/>
      </xdr:nvSpPr>
      <xdr:spPr>
        <a:xfrm>
          <a:off x="9372111" y="16016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19977</xdr:rowOff>
    </xdr:from>
    <xdr:to>
      <xdr:col>46</xdr:col>
      <xdr:colOff>38100</xdr:colOff>
      <xdr:row>96</xdr:row>
      <xdr:rowOff>121577</xdr:rowOff>
    </xdr:to>
    <xdr:sp macro="" textlink="">
      <xdr:nvSpPr>
        <xdr:cNvPr id="488" name="楕円 487"/>
        <xdr:cNvSpPr/>
      </xdr:nvSpPr>
      <xdr:spPr>
        <a:xfrm>
          <a:off x="8699500" y="1647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138104</xdr:rowOff>
    </xdr:from>
    <xdr:ext cx="534377" cy="259045"/>
    <xdr:sp macro="" textlink="">
      <xdr:nvSpPr>
        <xdr:cNvPr id="489" name="テキスト ボックス 488"/>
        <xdr:cNvSpPr txBox="1"/>
      </xdr:nvSpPr>
      <xdr:spPr>
        <a:xfrm>
          <a:off x="8483111" y="16254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92633</xdr:rowOff>
    </xdr:from>
    <xdr:to>
      <xdr:col>41</xdr:col>
      <xdr:colOff>101600</xdr:colOff>
      <xdr:row>97</xdr:row>
      <xdr:rowOff>22783</xdr:rowOff>
    </xdr:to>
    <xdr:sp macro="" textlink="">
      <xdr:nvSpPr>
        <xdr:cNvPr id="490" name="楕円 489"/>
        <xdr:cNvSpPr/>
      </xdr:nvSpPr>
      <xdr:spPr>
        <a:xfrm>
          <a:off x="7810500" y="1655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39310</xdr:rowOff>
    </xdr:from>
    <xdr:ext cx="534377" cy="259045"/>
    <xdr:sp macro="" textlink="">
      <xdr:nvSpPr>
        <xdr:cNvPr id="491" name="テキスト ボックス 490"/>
        <xdr:cNvSpPr txBox="1"/>
      </xdr:nvSpPr>
      <xdr:spPr>
        <a:xfrm>
          <a:off x="7594111" y="16327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12967</xdr:rowOff>
    </xdr:from>
    <xdr:to>
      <xdr:col>36</xdr:col>
      <xdr:colOff>165100</xdr:colOff>
      <xdr:row>98</xdr:row>
      <xdr:rowOff>114567</xdr:rowOff>
    </xdr:to>
    <xdr:sp macro="" textlink="">
      <xdr:nvSpPr>
        <xdr:cNvPr id="492" name="楕円 491"/>
        <xdr:cNvSpPr/>
      </xdr:nvSpPr>
      <xdr:spPr>
        <a:xfrm>
          <a:off x="6921500" y="1681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105694</xdr:rowOff>
    </xdr:from>
    <xdr:ext cx="469744" cy="259045"/>
    <xdr:sp macro="" textlink="">
      <xdr:nvSpPr>
        <xdr:cNvPr id="493" name="テキスト ボックス 492"/>
        <xdr:cNvSpPr txBox="1"/>
      </xdr:nvSpPr>
      <xdr:spPr>
        <a:xfrm>
          <a:off x="6737428" y="16907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4" name="直線コネクタ 50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5" name="テキスト ボックス 50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6" name="直線コネクタ 50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7" name="テキスト ボックス 506"/>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8" name="直線コネクタ 50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9" name="テキスト ボックス 508"/>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0" name="直線コネクタ 50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1" name="テキスト ボックス 510"/>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109570</xdr:rowOff>
    </xdr:from>
    <xdr:to>
      <xdr:col>85</xdr:col>
      <xdr:colOff>126364</xdr:colOff>
      <xdr:row>38</xdr:row>
      <xdr:rowOff>139700</xdr:rowOff>
    </xdr:to>
    <xdr:cxnSp macro="">
      <xdr:nvCxnSpPr>
        <xdr:cNvPr id="515" name="直線コネクタ 514"/>
        <xdr:cNvCxnSpPr/>
      </xdr:nvCxnSpPr>
      <xdr:spPr>
        <a:xfrm flipV="1">
          <a:off x="16317595" y="5595970"/>
          <a:ext cx="1269" cy="1058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6"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7" name="直線コネクタ 516"/>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56247</xdr:rowOff>
    </xdr:from>
    <xdr:ext cx="534377" cy="259045"/>
    <xdr:sp macro="" textlink="">
      <xdr:nvSpPr>
        <xdr:cNvPr id="518" name="災害復旧事業費最大値テキスト"/>
        <xdr:cNvSpPr txBox="1"/>
      </xdr:nvSpPr>
      <xdr:spPr>
        <a:xfrm>
          <a:off x="16370300" y="5371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109570</xdr:rowOff>
    </xdr:from>
    <xdr:to>
      <xdr:col>86</xdr:col>
      <xdr:colOff>25400</xdr:colOff>
      <xdr:row>32</xdr:row>
      <xdr:rowOff>109570</xdr:rowOff>
    </xdr:to>
    <xdr:cxnSp macro="">
      <xdr:nvCxnSpPr>
        <xdr:cNvPr id="519" name="直線コネクタ 518"/>
        <xdr:cNvCxnSpPr/>
      </xdr:nvCxnSpPr>
      <xdr:spPr>
        <a:xfrm>
          <a:off x="16230600" y="559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21194</xdr:rowOff>
    </xdr:from>
    <xdr:to>
      <xdr:col>85</xdr:col>
      <xdr:colOff>127000</xdr:colOff>
      <xdr:row>38</xdr:row>
      <xdr:rowOff>65770</xdr:rowOff>
    </xdr:to>
    <xdr:cxnSp macro="">
      <xdr:nvCxnSpPr>
        <xdr:cNvPr id="520" name="直線コネクタ 519"/>
        <xdr:cNvCxnSpPr/>
      </xdr:nvCxnSpPr>
      <xdr:spPr>
        <a:xfrm>
          <a:off x="15481300" y="6536294"/>
          <a:ext cx="838200" cy="44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8371</xdr:rowOff>
    </xdr:from>
    <xdr:ext cx="469744" cy="259045"/>
    <xdr:sp macro="" textlink="">
      <xdr:nvSpPr>
        <xdr:cNvPr id="521" name="災害復旧事業費平均値テキスト"/>
        <xdr:cNvSpPr txBox="1"/>
      </xdr:nvSpPr>
      <xdr:spPr>
        <a:xfrm>
          <a:off x="16370300" y="65234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29944</xdr:rowOff>
    </xdr:from>
    <xdr:to>
      <xdr:col>85</xdr:col>
      <xdr:colOff>177800</xdr:colOff>
      <xdr:row>38</xdr:row>
      <xdr:rowOff>131544</xdr:rowOff>
    </xdr:to>
    <xdr:sp macro="" textlink="">
      <xdr:nvSpPr>
        <xdr:cNvPr id="522" name="フローチャート: 判断 521"/>
        <xdr:cNvSpPr/>
      </xdr:nvSpPr>
      <xdr:spPr>
        <a:xfrm>
          <a:off x="16268700" y="654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166400</xdr:rowOff>
    </xdr:from>
    <xdr:to>
      <xdr:col>81</xdr:col>
      <xdr:colOff>50800</xdr:colOff>
      <xdr:row>38</xdr:row>
      <xdr:rowOff>21194</xdr:rowOff>
    </xdr:to>
    <xdr:cxnSp macro="">
      <xdr:nvCxnSpPr>
        <xdr:cNvPr id="523" name="直線コネクタ 522"/>
        <xdr:cNvCxnSpPr/>
      </xdr:nvCxnSpPr>
      <xdr:spPr>
        <a:xfrm>
          <a:off x="14592300" y="5995700"/>
          <a:ext cx="889000" cy="540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39888</xdr:rowOff>
    </xdr:from>
    <xdr:to>
      <xdr:col>81</xdr:col>
      <xdr:colOff>101600</xdr:colOff>
      <xdr:row>38</xdr:row>
      <xdr:rowOff>141488</xdr:rowOff>
    </xdr:to>
    <xdr:sp macro="" textlink="">
      <xdr:nvSpPr>
        <xdr:cNvPr id="524" name="フローチャート: 判断 523"/>
        <xdr:cNvSpPr/>
      </xdr:nvSpPr>
      <xdr:spPr>
        <a:xfrm>
          <a:off x="15430500" y="655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132615</xdr:rowOff>
    </xdr:from>
    <xdr:ext cx="469744" cy="259045"/>
    <xdr:sp macro="" textlink="">
      <xdr:nvSpPr>
        <xdr:cNvPr id="525" name="テキスト ボックス 524"/>
        <xdr:cNvSpPr txBox="1"/>
      </xdr:nvSpPr>
      <xdr:spPr>
        <a:xfrm>
          <a:off x="15246428" y="6647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41676</xdr:rowOff>
    </xdr:from>
    <xdr:to>
      <xdr:col>76</xdr:col>
      <xdr:colOff>114300</xdr:colOff>
      <xdr:row>34</xdr:row>
      <xdr:rowOff>166400</xdr:rowOff>
    </xdr:to>
    <xdr:cxnSp macro="">
      <xdr:nvCxnSpPr>
        <xdr:cNvPr id="526" name="直線コネクタ 525"/>
        <xdr:cNvCxnSpPr/>
      </xdr:nvCxnSpPr>
      <xdr:spPr>
        <a:xfrm>
          <a:off x="13703300" y="5870976"/>
          <a:ext cx="889000" cy="124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49421</xdr:rowOff>
    </xdr:from>
    <xdr:to>
      <xdr:col>76</xdr:col>
      <xdr:colOff>165100</xdr:colOff>
      <xdr:row>38</xdr:row>
      <xdr:rowOff>151021</xdr:rowOff>
    </xdr:to>
    <xdr:sp macro="" textlink="">
      <xdr:nvSpPr>
        <xdr:cNvPr id="527" name="フローチャート: 判断 526"/>
        <xdr:cNvSpPr/>
      </xdr:nvSpPr>
      <xdr:spPr>
        <a:xfrm>
          <a:off x="14541500" y="6564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142148</xdr:rowOff>
    </xdr:from>
    <xdr:ext cx="469744" cy="259045"/>
    <xdr:sp macro="" textlink="">
      <xdr:nvSpPr>
        <xdr:cNvPr id="528" name="テキスト ボックス 527"/>
        <xdr:cNvSpPr txBox="1"/>
      </xdr:nvSpPr>
      <xdr:spPr>
        <a:xfrm>
          <a:off x="14357428" y="6657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159108</xdr:rowOff>
    </xdr:from>
    <xdr:to>
      <xdr:col>71</xdr:col>
      <xdr:colOff>177800</xdr:colOff>
      <xdr:row>34</xdr:row>
      <xdr:rowOff>41676</xdr:rowOff>
    </xdr:to>
    <xdr:cxnSp macro="">
      <xdr:nvCxnSpPr>
        <xdr:cNvPr id="529" name="直線コネクタ 528"/>
        <xdr:cNvCxnSpPr/>
      </xdr:nvCxnSpPr>
      <xdr:spPr>
        <a:xfrm>
          <a:off x="12814300" y="5474058"/>
          <a:ext cx="889000" cy="396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22789</xdr:rowOff>
    </xdr:from>
    <xdr:to>
      <xdr:col>72</xdr:col>
      <xdr:colOff>38100</xdr:colOff>
      <xdr:row>38</xdr:row>
      <xdr:rowOff>124389</xdr:rowOff>
    </xdr:to>
    <xdr:sp macro="" textlink="">
      <xdr:nvSpPr>
        <xdr:cNvPr id="530" name="フローチャート: 判断 529"/>
        <xdr:cNvSpPr/>
      </xdr:nvSpPr>
      <xdr:spPr>
        <a:xfrm>
          <a:off x="13652500" y="653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115516</xdr:rowOff>
    </xdr:from>
    <xdr:ext cx="469744" cy="259045"/>
    <xdr:sp macro="" textlink="">
      <xdr:nvSpPr>
        <xdr:cNvPr id="531" name="テキスト ボックス 530"/>
        <xdr:cNvSpPr txBox="1"/>
      </xdr:nvSpPr>
      <xdr:spPr>
        <a:xfrm>
          <a:off x="13468428" y="6630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10559</xdr:rowOff>
    </xdr:from>
    <xdr:to>
      <xdr:col>67</xdr:col>
      <xdr:colOff>101600</xdr:colOff>
      <xdr:row>38</xdr:row>
      <xdr:rowOff>112159</xdr:rowOff>
    </xdr:to>
    <xdr:sp macro="" textlink="">
      <xdr:nvSpPr>
        <xdr:cNvPr id="532" name="フローチャート: 判断 531"/>
        <xdr:cNvSpPr/>
      </xdr:nvSpPr>
      <xdr:spPr>
        <a:xfrm>
          <a:off x="12763500" y="652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103286</xdr:rowOff>
    </xdr:from>
    <xdr:ext cx="469744" cy="259045"/>
    <xdr:sp macro="" textlink="">
      <xdr:nvSpPr>
        <xdr:cNvPr id="533" name="テキスト ボックス 532"/>
        <xdr:cNvSpPr txBox="1"/>
      </xdr:nvSpPr>
      <xdr:spPr>
        <a:xfrm>
          <a:off x="12579428" y="6618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14970</xdr:rowOff>
    </xdr:from>
    <xdr:to>
      <xdr:col>85</xdr:col>
      <xdr:colOff>177800</xdr:colOff>
      <xdr:row>38</xdr:row>
      <xdr:rowOff>116570</xdr:rowOff>
    </xdr:to>
    <xdr:sp macro="" textlink="">
      <xdr:nvSpPr>
        <xdr:cNvPr id="539" name="楕円 538"/>
        <xdr:cNvSpPr/>
      </xdr:nvSpPr>
      <xdr:spPr>
        <a:xfrm>
          <a:off x="16268700" y="6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145798</xdr:rowOff>
    </xdr:from>
    <xdr:ext cx="469744" cy="259045"/>
    <xdr:sp macro="" textlink="">
      <xdr:nvSpPr>
        <xdr:cNvPr id="540" name="災害復旧事業費該当値テキスト"/>
        <xdr:cNvSpPr txBox="1"/>
      </xdr:nvSpPr>
      <xdr:spPr>
        <a:xfrm>
          <a:off x="16370300" y="631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141844</xdr:rowOff>
    </xdr:from>
    <xdr:to>
      <xdr:col>81</xdr:col>
      <xdr:colOff>101600</xdr:colOff>
      <xdr:row>38</xdr:row>
      <xdr:rowOff>71994</xdr:rowOff>
    </xdr:to>
    <xdr:sp macro="" textlink="">
      <xdr:nvSpPr>
        <xdr:cNvPr id="541" name="楕円 540"/>
        <xdr:cNvSpPr/>
      </xdr:nvSpPr>
      <xdr:spPr>
        <a:xfrm>
          <a:off x="15430500" y="648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88521</xdr:rowOff>
    </xdr:from>
    <xdr:ext cx="469744" cy="259045"/>
    <xdr:sp macro="" textlink="">
      <xdr:nvSpPr>
        <xdr:cNvPr id="542" name="テキスト ボックス 541"/>
        <xdr:cNvSpPr txBox="1"/>
      </xdr:nvSpPr>
      <xdr:spPr>
        <a:xfrm>
          <a:off x="15246428" y="6260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115600</xdr:rowOff>
    </xdr:from>
    <xdr:to>
      <xdr:col>76</xdr:col>
      <xdr:colOff>165100</xdr:colOff>
      <xdr:row>35</xdr:row>
      <xdr:rowOff>45750</xdr:rowOff>
    </xdr:to>
    <xdr:sp macro="" textlink="">
      <xdr:nvSpPr>
        <xdr:cNvPr id="543" name="楕円 542"/>
        <xdr:cNvSpPr/>
      </xdr:nvSpPr>
      <xdr:spPr>
        <a:xfrm>
          <a:off x="14541500" y="594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62277</xdr:rowOff>
    </xdr:from>
    <xdr:ext cx="534377" cy="259045"/>
    <xdr:sp macro="" textlink="">
      <xdr:nvSpPr>
        <xdr:cNvPr id="544" name="テキスト ボックス 543"/>
        <xdr:cNvSpPr txBox="1"/>
      </xdr:nvSpPr>
      <xdr:spPr>
        <a:xfrm>
          <a:off x="14325111" y="572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162326</xdr:rowOff>
    </xdr:from>
    <xdr:to>
      <xdr:col>72</xdr:col>
      <xdr:colOff>38100</xdr:colOff>
      <xdr:row>34</xdr:row>
      <xdr:rowOff>92476</xdr:rowOff>
    </xdr:to>
    <xdr:sp macro="" textlink="">
      <xdr:nvSpPr>
        <xdr:cNvPr id="545" name="楕円 544"/>
        <xdr:cNvSpPr/>
      </xdr:nvSpPr>
      <xdr:spPr>
        <a:xfrm>
          <a:off x="13652500" y="582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109003</xdr:rowOff>
    </xdr:from>
    <xdr:ext cx="534377" cy="259045"/>
    <xdr:sp macro="" textlink="">
      <xdr:nvSpPr>
        <xdr:cNvPr id="546" name="テキスト ボックス 545"/>
        <xdr:cNvSpPr txBox="1"/>
      </xdr:nvSpPr>
      <xdr:spPr>
        <a:xfrm>
          <a:off x="13436111" y="5595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108308</xdr:rowOff>
    </xdr:from>
    <xdr:to>
      <xdr:col>67</xdr:col>
      <xdr:colOff>101600</xdr:colOff>
      <xdr:row>32</xdr:row>
      <xdr:rowOff>38458</xdr:rowOff>
    </xdr:to>
    <xdr:sp macro="" textlink="">
      <xdr:nvSpPr>
        <xdr:cNvPr id="547" name="楕円 546"/>
        <xdr:cNvSpPr/>
      </xdr:nvSpPr>
      <xdr:spPr>
        <a:xfrm>
          <a:off x="12763500" y="542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54985</xdr:rowOff>
    </xdr:from>
    <xdr:ext cx="534377" cy="259045"/>
    <xdr:sp macro="" textlink="">
      <xdr:nvSpPr>
        <xdr:cNvPr id="548" name="テキスト ボックス 547"/>
        <xdr:cNvSpPr txBox="1"/>
      </xdr:nvSpPr>
      <xdr:spPr>
        <a:xfrm>
          <a:off x="12547111" y="5198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8" name="テキスト ボックス 607"/>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09" name="直線コネクタ 608"/>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0" name="テキスト ボックス 609"/>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1" name="直線コネクタ 61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2" name="テキスト ボックス 611"/>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3" name="直線コネクタ 612"/>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4" name="テキスト ボックス 613"/>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17" name="直線コネクタ 616"/>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18" name="テキスト ボックス 617"/>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9" name="直線コネクタ 618"/>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0" name="テキスト ボックス 619"/>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1" name="直線コネクタ 620"/>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2" name="テキスト ボックス 621"/>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161417</xdr:rowOff>
    </xdr:from>
    <xdr:to>
      <xdr:col>85</xdr:col>
      <xdr:colOff>126364</xdr:colOff>
      <xdr:row>78</xdr:row>
      <xdr:rowOff>129099</xdr:rowOff>
    </xdr:to>
    <xdr:cxnSp macro="">
      <xdr:nvCxnSpPr>
        <xdr:cNvPr id="626" name="直線コネクタ 625"/>
        <xdr:cNvCxnSpPr/>
      </xdr:nvCxnSpPr>
      <xdr:spPr>
        <a:xfrm flipV="1">
          <a:off x="16317595" y="12162917"/>
          <a:ext cx="1269" cy="1339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132926</xdr:rowOff>
    </xdr:from>
    <xdr:ext cx="534377" cy="259045"/>
    <xdr:sp macro="" textlink="">
      <xdr:nvSpPr>
        <xdr:cNvPr id="627" name="公債費最小値テキスト"/>
        <xdr:cNvSpPr txBox="1"/>
      </xdr:nvSpPr>
      <xdr:spPr>
        <a:xfrm>
          <a:off x="16370300" y="1350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129099</xdr:rowOff>
    </xdr:from>
    <xdr:to>
      <xdr:col>86</xdr:col>
      <xdr:colOff>25400</xdr:colOff>
      <xdr:row>78</xdr:row>
      <xdr:rowOff>129099</xdr:rowOff>
    </xdr:to>
    <xdr:cxnSp macro="">
      <xdr:nvCxnSpPr>
        <xdr:cNvPr id="628" name="直線コネクタ 627"/>
        <xdr:cNvCxnSpPr/>
      </xdr:nvCxnSpPr>
      <xdr:spPr>
        <a:xfrm>
          <a:off x="16230600" y="1350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108094</xdr:rowOff>
    </xdr:from>
    <xdr:ext cx="534377" cy="259045"/>
    <xdr:sp macro="" textlink="">
      <xdr:nvSpPr>
        <xdr:cNvPr id="629" name="公債費最大値テキスト"/>
        <xdr:cNvSpPr txBox="1"/>
      </xdr:nvSpPr>
      <xdr:spPr>
        <a:xfrm>
          <a:off x="16370300" y="1193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161417</xdr:rowOff>
    </xdr:from>
    <xdr:to>
      <xdr:col>86</xdr:col>
      <xdr:colOff>25400</xdr:colOff>
      <xdr:row>70</xdr:row>
      <xdr:rowOff>161417</xdr:rowOff>
    </xdr:to>
    <xdr:cxnSp macro="">
      <xdr:nvCxnSpPr>
        <xdr:cNvPr id="630" name="直線コネクタ 629"/>
        <xdr:cNvCxnSpPr/>
      </xdr:nvCxnSpPr>
      <xdr:spPr>
        <a:xfrm>
          <a:off x="16230600" y="1216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79006</xdr:rowOff>
    </xdr:from>
    <xdr:to>
      <xdr:col>85</xdr:col>
      <xdr:colOff>127000</xdr:colOff>
      <xdr:row>76</xdr:row>
      <xdr:rowOff>86494</xdr:rowOff>
    </xdr:to>
    <xdr:cxnSp macro="">
      <xdr:nvCxnSpPr>
        <xdr:cNvPr id="631" name="直線コネクタ 630"/>
        <xdr:cNvCxnSpPr/>
      </xdr:nvCxnSpPr>
      <xdr:spPr>
        <a:xfrm>
          <a:off x="15481300" y="13109206"/>
          <a:ext cx="838200" cy="7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14308</xdr:rowOff>
    </xdr:from>
    <xdr:ext cx="534377" cy="259045"/>
    <xdr:sp macro="" textlink="">
      <xdr:nvSpPr>
        <xdr:cNvPr id="632" name="公債費平均値テキスト"/>
        <xdr:cNvSpPr txBox="1"/>
      </xdr:nvSpPr>
      <xdr:spPr>
        <a:xfrm>
          <a:off x="16370300" y="12701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162881</xdr:rowOff>
    </xdr:from>
    <xdr:to>
      <xdr:col>85</xdr:col>
      <xdr:colOff>177800</xdr:colOff>
      <xdr:row>75</xdr:row>
      <xdr:rowOff>93031</xdr:rowOff>
    </xdr:to>
    <xdr:sp macro="" textlink="">
      <xdr:nvSpPr>
        <xdr:cNvPr id="633" name="フローチャート: 判断 632"/>
        <xdr:cNvSpPr/>
      </xdr:nvSpPr>
      <xdr:spPr>
        <a:xfrm>
          <a:off x="16268700" y="1285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77293</xdr:rowOff>
    </xdr:from>
    <xdr:to>
      <xdr:col>81</xdr:col>
      <xdr:colOff>50800</xdr:colOff>
      <xdr:row>76</xdr:row>
      <xdr:rowOff>79006</xdr:rowOff>
    </xdr:to>
    <xdr:cxnSp macro="">
      <xdr:nvCxnSpPr>
        <xdr:cNvPr id="634" name="直線コネクタ 633"/>
        <xdr:cNvCxnSpPr/>
      </xdr:nvCxnSpPr>
      <xdr:spPr>
        <a:xfrm>
          <a:off x="14592300" y="13107493"/>
          <a:ext cx="889000" cy="1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145964</xdr:rowOff>
    </xdr:from>
    <xdr:to>
      <xdr:col>81</xdr:col>
      <xdr:colOff>101600</xdr:colOff>
      <xdr:row>75</xdr:row>
      <xdr:rowOff>76114</xdr:rowOff>
    </xdr:to>
    <xdr:sp macro="" textlink="">
      <xdr:nvSpPr>
        <xdr:cNvPr id="635" name="フローチャート: 判断 634"/>
        <xdr:cNvSpPr/>
      </xdr:nvSpPr>
      <xdr:spPr>
        <a:xfrm>
          <a:off x="15430500" y="1283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92641</xdr:rowOff>
    </xdr:from>
    <xdr:ext cx="534377" cy="259045"/>
    <xdr:sp macro="" textlink="">
      <xdr:nvSpPr>
        <xdr:cNvPr id="636" name="テキスト ボックス 635"/>
        <xdr:cNvSpPr txBox="1"/>
      </xdr:nvSpPr>
      <xdr:spPr>
        <a:xfrm>
          <a:off x="15214111" y="1260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77293</xdr:rowOff>
    </xdr:from>
    <xdr:to>
      <xdr:col>76</xdr:col>
      <xdr:colOff>114300</xdr:colOff>
      <xdr:row>76</xdr:row>
      <xdr:rowOff>84293</xdr:rowOff>
    </xdr:to>
    <xdr:cxnSp macro="">
      <xdr:nvCxnSpPr>
        <xdr:cNvPr id="637" name="直線コネクタ 636"/>
        <xdr:cNvCxnSpPr/>
      </xdr:nvCxnSpPr>
      <xdr:spPr>
        <a:xfrm flipV="1">
          <a:off x="13703300" y="13107493"/>
          <a:ext cx="889000" cy="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117847</xdr:rowOff>
    </xdr:from>
    <xdr:to>
      <xdr:col>76</xdr:col>
      <xdr:colOff>165100</xdr:colOff>
      <xdr:row>77</xdr:row>
      <xdr:rowOff>47997</xdr:rowOff>
    </xdr:to>
    <xdr:sp macro="" textlink="">
      <xdr:nvSpPr>
        <xdr:cNvPr id="638" name="フローチャート: 判断 637"/>
        <xdr:cNvSpPr/>
      </xdr:nvSpPr>
      <xdr:spPr>
        <a:xfrm>
          <a:off x="14541500" y="13148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39124</xdr:rowOff>
    </xdr:from>
    <xdr:ext cx="534377" cy="259045"/>
    <xdr:sp macro="" textlink="">
      <xdr:nvSpPr>
        <xdr:cNvPr id="639" name="テキスト ボックス 638"/>
        <xdr:cNvSpPr txBox="1"/>
      </xdr:nvSpPr>
      <xdr:spPr>
        <a:xfrm>
          <a:off x="14325111" y="1324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71977</xdr:rowOff>
    </xdr:from>
    <xdr:to>
      <xdr:col>71</xdr:col>
      <xdr:colOff>177800</xdr:colOff>
      <xdr:row>76</xdr:row>
      <xdr:rowOff>84293</xdr:rowOff>
    </xdr:to>
    <xdr:cxnSp macro="">
      <xdr:nvCxnSpPr>
        <xdr:cNvPr id="640" name="直線コネクタ 639"/>
        <xdr:cNvCxnSpPr/>
      </xdr:nvCxnSpPr>
      <xdr:spPr>
        <a:xfrm>
          <a:off x="12814300" y="13102177"/>
          <a:ext cx="889000" cy="1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119018</xdr:rowOff>
    </xdr:from>
    <xdr:to>
      <xdr:col>72</xdr:col>
      <xdr:colOff>38100</xdr:colOff>
      <xdr:row>77</xdr:row>
      <xdr:rowOff>49168</xdr:rowOff>
    </xdr:to>
    <xdr:sp macro="" textlink="">
      <xdr:nvSpPr>
        <xdr:cNvPr id="641" name="フローチャート: 判断 640"/>
        <xdr:cNvSpPr/>
      </xdr:nvSpPr>
      <xdr:spPr>
        <a:xfrm>
          <a:off x="13652500" y="13149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40295</xdr:rowOff>
    </xdr:from>
    <xdr:ext cx="534377" cy="259045"/>
    <xdr:sp macro="" textlink="">
      <xdr:nvSpPr>
        <xdr:cNvPr id="642" name="テキスト ボックス 641"/>
        <xdr:cNvSpPr txBox="1"/>
      </xdr:nvSpPr>
      <xdr:spPr>
        <a:xfrm>
          <a:off x="13436111" y="13241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73127</xdr:rowOff>
    </xdr:from>
    <xdr:to>
      <xdr:col>67</xdr:col>
      <xdr:colOff>101600</xdr:colOff>
      <xdr:row>77</xdr:row>
      <xdr:rowOff>3277</xdr:rowOff>
    </xdr:to>
    <xdr:sp macro="" textlink="">
      <xdr:nvSpPr>
        <xdr:cNvPr id="643" name="フローチャート: 判断 642"/>
        <xdr:cNvSpPr/>
      </xdr:nvSpPr>
      <xdr:spPr>
        <a:xfrm>
          <a:off x="12763500" y="1310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165854</xdr:rowOff>
    </xdr:from>
    <xdr:ext cx="534377" cy="259045"/>
    <xdr:sp macro="" textlink="">
      <xdr:nvSpPr>
        <xdr:cNvPr id="644" name="テキスト ボックス 643"/>
        <xdr:cNvSpPr txBox="1"/>
      </xdr:nvSpPr>
      <xdr:spPr>
        <a:xfrm>
          <a:off x="12547111" y="13196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35694</xdr:rowOff>
    </xdr:from>
    <xdr:to>
      <xdr:col>85</xdr:col>
      <xdr:colOff>177800</xdr:colOff>
      <xdr:row>76</xdr:row>
      <xdr:rowOff>137294</xdr:rowOff>
    </xdr:to>
    <xdr:sp macro="" textlink="">
      <xdr:nvSpPr>
        <xdr:cNvPr id="650" name="楕円 649"/>
        <xdr:cNvSpPr/>
      </xdr:nvSpPr>
      <xdr:spPr>
        <a:xfrm>
          <a:off x="16268700" y="1306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14121</xdr:rowOff>
    </xdr:from>
    <xdr:ext cx="534377" cy="259045"/>
    <xdr:sp macro="" textlink="">
      <xdr:nvSpPr>
        <xdr:cNvPr id="651" name="公債費該当値テキスト"/>
        <xdr:cNvSpPr txBox="1"/>
      </xdr:nvSpPr>
      <xdr:spPr>
        <a:xfrm>
          <a:off x="16370300" y="13044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28206</xdr:rowOff>
    </xdr:from>
    <xdr:to>
      <xdr:col>81</xdr:col>
      <xdr:colOff>101600</xdr:colOff>
      <xdr:row>76</xdr:row>
      <xdr:rowOff>129806</xdr:rowOff>
    </xdr:to>
    <xdr:sp macro="" textlink="">
      <xdr:nvSpPr>
        <xdr:cNvPr id="652" name="楕円 651"/>
        <xdr:cNvSpPr/>
      </xdr:nvSpPr>
      <xdr:spPr>
        <a:xfrm>
          <a:off x="15430500" y="1305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120933</xdr:rowOff>
    </xdr:from>
    <xdr:ext cx="534377" cy="259045"/>
    <xdr:sp macro="" textlink="">
      <xdr:nvSpPr>
        <xdr:cNvPr id="653" name="テキスト ボックス 652"/>
        <xdr:cNvSpPr txBox="1"/>
      </xdr:nvSpPr>
      <xdr:spPr>
        <a:xfrm>
          <a:off x="15214111" y="1315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26493</xdr:rowOff>
    </xdr:from>
    <xdr:to>
      <xdr:col>76</xdr:col>
      <xdr:colOff>165100</xdr:colOff>
      <xdr:row>76</xdr:row>
      <xdr:rowOff>128093</xdr:rowOff>
    </xdr:to>
    <xdr:sp macro="" textlink="">
      <xdr:nvSpPr>
        <xdr:cNvPr id="654" name="楕円 653"/>
        <xdr:cNvSpPr/>
      </xdr:nvSpPr>
      <xdr:spPr>
        <a:xfrm>
          <a:off x="14541500" y="13056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144619</xdr:rowOff>
    </xdr:from>
    <xdr:ext cx="534377" cy="259045"/>
    <xdr:sp macro="" textlink="">
      <xdr:nvSpPr>
        <xdr:cNvPr id="655" name="テキスト ボックス 654"/>
        <xdr:cNvSpPr txBox="1"/>
      </xdr:nvSpPr>
      <xdr:spPr>
        <a:xfrm>
          <a:off x="14325111" y="1283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33493</xdr:rowOff>
    </xdr:from>
    <xdr:to>
      <xdr:col>72</xdr:col>
      <xdr:colOff>38100</xdr:colOff>
      <xdr:row>76</xdr:row>
      <xdr:rowOff>135093</xdr:rowOff>
    </xdr:to>
    <xdr:sp macro="" textlink="">
      <xdr:nvSpPr>
        <xdr:cNvPr id="656" name="楕円 655"/>
        <xdr:cNvSpPr/>
      </xdr:nvSpPr>
      <xdr:spPr>
        <a:xfrm>
          <a:off x="13652500" y="1306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151620</xdr:rowOff>
    </xdr:from>
    <xdr:ext cx="534377" cy="259045"/>
    <xdr:sp macro="" textlink="">
      <xdr:nvSpPr>
        <xdr:cNvPr id="657" name="テキスト ボックス 656"/>
        <xdr:cNvSpPr txBox="1"/>
      </xdr:nvSpPr>
      <xdr:spPr>
        <a:xfrm>
          <a:off x="13436111" y="12838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21177</xdr:rowOff>
    </xdr:from>
    <xdr:to>
      <xdr:col>67</xdr:col>
      <xdr:colOff>101600</xdr:colOff>
      <xdr:row>76</xdr:row>
      <xdr:rowOff>122777</xdr:rowOff>
    </xdr:to>
    <xdr:sp macro="" textlink="">
      <xdr:nvSpPr>
        <xdr:cNvPr id="658" name="楕円 657"/>
        <xdr:cNvSpPr/>
      </xdr:nvSpPr>
      <xdr:spPr>
        <a:xfrm>
          <a:off x="12763500" y="1305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139304</xdr:rowOff>
    </xdr:from>
    <xdr:ext cx="534377" cy="259045"/>
    <xdr:sp macro="" textlink="">
      <xdr:nvSpPr>
        <xdr:cNvPr id="659" name="テキスト ボックス 658"/>
        <xdr:cNvSpPr txBox="1"/>
      </xdr:nvSpPr>
      <xdr:spPr>
        <a:xfrm>
          <a:off x="12547111" y="12826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3" name="テキスト ボックス 672"/>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5" name="テキスト ボックス 674"/>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7" name="テキスト ボックス 676"/>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9" name="テキスト ボックス 678"/>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166629</xdr:rowOff>
    </xdr:from>
    <xdr:to>
      <xdr:col>85</xdr:col>
      <xdr:colOff>126364</xdr:colOff>
      <xdr:row>98</xdr:row>
      <xdr:rowOff>131425</xdr:rowOff>
    </xdr:to>
    <xdr:cxnSp macro="">
      <xdr:nvCxnSpPr>
        <xdr:cNvPr id="681" name="直線コネクタ 680"/>
        <xdr:cNvCxnSpPr/>
      </xdr:nvCxnSpPr>
      <xdr:spPr>
        <a:xfrm flipV="1">
          <a:off x="16317595" y="15597129"/>
          <a:ext cx="1269" cy="1336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135252</xdr:rowOff>
    </xdr:from>
    <xdr:ext cx="378565" cy="259045"/>
    <xdr:sp macro="" textlink="">
      <xdr:nvSpPr>
        <xdr:cNvPr id="682" name="積立金最小値テキスト"/>
        <xdr:cNvSpPr txBox="1"/>
      </xdr:nvSpPr>
      <xdr:spPr>
        <a:xfrm>
          <a:off x="16370300" y="16937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131425</xdr:rowOff>
    </xdr:from>
    <xdr:to>
      <xdr:col>86</xdr:col>
      <xdr:colOff>25400</xdr:colOff>
      <xdr:row>98</xdr:row>
      <xdr:rowOff>131425</xdr:rowOff>
    </xdr:to>
    <xdr:cxnSp macro="">
      <xdr:nvCxnSpPr>
        <xdr:cNvPr id="683" name="直線コネクタ 682"/>
        <xdr:cNvCxnSpPr/>
      </xdr:nvCxnSpPr>
      <xdr:spPr>
        <a:xfrm>
          <a:off x="16230600" y="1693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113306</xdr:rowOff>
    </xdr:from>
    <xdr:ext cx="534377" cy="259045"/>
    <xdr:sp macro="" textlink="">
      <xdr:nvSpPr>
        <xdr:cNvPr id="684" name="積立金最大値テキスト"/>
        <xdr:cNvSpPr txBox="1"/>
      </xdr:nvSpPr>
      <xdr:spPr>
        <a:xfrm>
          <a:off x="16370300" y="1537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166629</xdr:rowOff>
    </xdr:from>
    <xdr:to>
      <xdr:col>86</xdr:col>
      <xdr:colOff>25400</xdr:colOff>
      <xdr:row>90</xdr:row>
      <xdr:rowOff>166629</xdr:rowOff>
    </xdr:to>
    <xdr:cxnSp macro="">
      <xdr:nvCxnSpPr>
        <xdr:cNvPr id="685" name="直線コネクタ 684"/>
        <xdr:cNvCxnSpPr/>
      </xdr:nvCxnSpPr>
      <xdr:spPr>
        <a:xfrm>
          <a:off x="16230600" y="15597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8987</xdr:rowOff>
    </xdr:from>
    <xdr:to>
      <xdr:col>85</xdr:col>
      <xdr:colOff>127000</xdr:colOff>
      <xdr:row>96</xdr:row>
      <xdr:rowOff>136866</xdr:rowOff>
    </xdr:to>
    <xdr:cxnSp macro="">
      <xdr:nvCxnSpPr>
        <xdr:cNvPr id="686" name="直線コネクタ 685"/>
        <xdr:cNvCxnSpPr/>
      </xdr:nvCxnSpPr>
      <xdr:spPr>
        <a:xfrm flipV="1">
          <a:off x="15481300" y="16468187"/>
          <a:ext cx="838200" cy="127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132797</xdr:rowOff>
    </xdr:from>
    <xdr:ext cx="469744" cy="259045"/>
    <xdr:sp macro="" textlink="">
      <xdr:nvSpPr>
        <xdr:cNvPr id="687" name="積立金平均値テキスト"/>
        <xdr:cNvSpPr txBox="1"/>
      </xdr:nvSpPr>
      <xdr:spPr>
        <a:xfrm>
          <a:off x="16370300" y="16591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154370</xdr:rowOff>
    </xdr:from>
    <xdr:to>
      <xdr:col>85</xdr:col>
      <xdr:colOff>177800</xdr:colOff>
      <xdr:row>97</xdr:row>
      <xdr:rowOff>84520</xdr:rowOff>
    </xdr:to>
    <xdr:sp macro="" textlink="">
      <xdr:nvSpPr>
        <xdr:cNvPr id="688" name="フローチャート: 判断 687"/>
        <xdr:cNvSpPr/>
      </xdr:nvSpPr>
      <xdr:spPr>
        <a:xfrm>
          <a:off x="16268700" y="1661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136866</xdr:rowOff>
    </xdr:from>
    <xdr:to>
      <xdr:col>81</xdr:col>
      <xdr:colOff>50800</xdr:colOff>
      <xdr:row>97</xdr:row>
      <xdr:rowOff>101524</xdr:rowOff>
    </xdr:to>
    <xdr:cxnSp macro="">
      <xdr:nvCxnSpPr>
        <xdr:cNvPr id="689" name="直線コネクタ 688"/>
        <xdr:cNvCxnSpPr/>
      </xdr:nvCxnSpPr>
      <xdr:spPr>
        <a:xfrm flipV="1">
          <a:off x="14592300" y="16596066"/>
          <a:ext cx="889000" cy="136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161412</xdr:rowOff>
    </xdr:from>
    <xdr:to>
      <xdr:col>81</xdr:col>
      <xdr:colOff>101600</xdr:colOff>
      <xdr:row>97</xdr:row>
      <xdr:rowOff>91562</xdr:rowOff>
    </xdr:to>
    <xdr:sp macro="" textlink="">
      <xdr:nvSpPr>
        <xdr:cNvPr id="690" name="フローチャート: 判断 689"/>
        <xdr:cNvSpPr/>
      </xdr:nvSpPr>
      <xdr:spPr>
        <a:xfrm>
          <a:off x="15430500" y="1662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82689</xdr:rowOff>
    </xdr:from>
    <xdr:ext cx="469744" cy="259045"/>
    <xdr:sp macro="" textlink="">
      <xdr:nvSpPr>
        <xdr:cNvPr id="691" name="テキスト ボックス 690"/>
        <xdr:cNvSpPr txBox="1"/>
      </xdr:nvSpPr>
      <xdr:spPr>
        <a:xfrm>
          <a:off x="15246428" y="16713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18267</xdr:rowOff>
    </xdr:from>
    <xdr:to>
      <xdr:col>76</xdr:col>
      <xdr:colOff>114300</xdr:colOff>
      <xdr:row>97</xdr:row>
      <xdr:rowOff>101524</xdr:rowOff>
    </xdr:to>
    <xdr:cxnSp macro="">
      <xdr:nvCxnSpPr>
        <xdr:cNvPr id="692" name="直線コネクタ 691"/>
        <xdr:cNvCxnSpPr/>
      </xdr:nvCxnSpPr>
      <xdr:spPr>
        <a:xfrm>
          <a:off x="13703300" y="16477467"/>
          <a:ext cx="889000" cy="254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27498</xdr:rowOff>
    </xdr:from>
    <xdr:to>
      <xdr:col>76</xdr:col>
      <xdr:colOff>165100</xdr:colOff>
      <xdr:row>96</xdr:row>
      <xdr:rowOff>129098</xdr:rowOff>
    </xdr:to>
    <xdr:sp macro="" textlink="">
      <xdr:nvSpPr>
        <xdr:cNvPr id="693" name="フローチャート: 判断 692"/>
        <xdr:cNvSpPr/>
      </xdr:nvSpPr>
      <xdr:spPr>
        <a:xfrm>
          <a:off x="14541500" y="1648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145625</xdr:rowOff>
    </xdr:from>
    <xdr:ext cx="469744" cy="259045"/>
    <xdr:sp macro="" textlink="">
      <xdr:nvSpPr>
        <xdr:cNvPr id="694" name="テキスト ボックス 693"/>
        <xdr:cNvSpPr txBox="1"/>
      </xdr:nvSpPr>
      <xdr:spPr>
        <a:xfrm>
          <a:off x="14357428" y="1626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18267</xdr:rowOff>
    </xdr:from>
    <xdr:to>
      <xdr:col>71</xdr:col>
      <xdr:colOff>177800</xdr:colOff>
      <xdr:row>96</xdr:row>
      <xdr:rowOff>168915</xdr:rowOff>
    </xdr:to>
    <xdr:cxnSp macro="">
      <xdr:nvCxnSpPr>
        <xdr:cNvPr id="695" name="直線コネクタ 694"/>
        <xdr:cNvCxnSpPr/>
      </xdr:nvCxnSpPr>
      <xdr:spPr>
        <a:xfrm flipV="1">
          <a:off x="12814300" y="16477467"/>
          <a:ext cx="889000" cy="150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95803</xdr:rowOff>
    </xdr:from>
    <xdr:to>
      <xdr:col>72</xdr:col>
      <xdr:colOff>38100</xdr:colOff>
      <xdr:row>97</xdr:row>
      <xdr:rowOff>25953</xdr:rowOff>
    </xdr:to>
    <xdr:sp macro="" textlink="">
      <xdr:nvSpPr>
        <xdr:cNvPr id="696" name="フローチャート: 判断 695"/>
        <xdr:cNvSpPr/>
      </xdr:nvSpPr>
      <xdr:spPr>
        <a:xfrm>
          <a:off x="13652500" y="165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17080</xdr:rowOff>
    </xdr:from>
    <xdr:ext cx="469744" cy="259045"/>
    <xdr:sp macro="" textlink="">
      <xdr:nvSpPr>
        <xdr:cNvPr id="697" name="テキスト ボックス 696"/>
        <xdr:cNvSpPr txBox="1"/>
      </xdr:nvSpPr>
      <xdr:spPr>
        <a:xfrm>
          <a:off x="13468428" y="1664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80671</xdr:rowOff>
    </xdr:from>
    <xdr:to>
      <xdr:col>67</xdr:col>
      <xdr:colOff>101600</xdr:colOff>
      <xdr:row>97</xdr:row>
      <xdr:rowOff>10821</xdr:rowOff>
    </xdr:to>
    <xdr:sp macro="" textlink="">
      <xdr:nvSpPr>
        <xdr:cNvPr id="698" name="フローチャート: 判断 697"/>
        <xdr:cNvSpPr/>
      </xdr:nvSpPr>
      <xdr:spPr>
        <a:xfrm>
          <a:off x="12763500" y="165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27348</xdr:rowOff>
    </xdr:from>
    <xdr:ext cx="469744" cy="259045"/>
    <xdr:sp macro="" textlink="">
      <xdr:nvSpPr>
        <xdr:cNvPr id="699" name="テキスト ボックス 698"/>
        <xdr:cNvSpPr txBox="1"/>
      </xdr:nvSpPr>
      <xdr:spPr>
        <a:xfrm>
          <a:off x="12579428" y="16315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129637</xdr:rowOff>
    </xdr:from>
    <xdr:to>
      <xdr:col>85</xdr:col>
      <xdr:colOff>177800</xdr:colOff>
      <xdr:row>96</xdr:row>
      <xdr:rowOff>59787</xdr:rowOff>
    </xdr:to>
    <xdr:sp macro="" textlink="">
      <xdr:nvSpPr>
        <xdr:cNvPr id="705" name="楕円 704"/>
        <xdr:cNvSpPr/>
      </xdr:nvSpPr>
      <xdr:spPr>
        <a:xfrm>
          <a:off x="16268700" y="1641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152514</xdr:rowOff>
    </xdr:from>
    <xdr:ext cx="534377" cy="259045"/>
    <xdr:sp macro="" textlink="">
      <xdr:nvSpPr>
        <xdr:cNvPr id="706" name="積立金該当値テキスト"/>
        <xdr:cNvSpPr txBox="1"/>
      </xdr:nvSpPr>
      <xdr:spPr>
        <a:xfrm>
          <a:off x="16370300" y="16268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86066</xdr:rowOff>
    </xdr:from>
    <xdr:to>
      <xdr:col>81</xdr:col>
      <xdr:colOff>101600</xdr:colOff>
      <xdr:row>97</xdr:row>
      <xdr:rowOff>16216</xdr:rowOff>
    </xdr:to>
    <xdr:sp macro="" textlink="">
      <xdr:nvSpPr>
        <xdr:cNvPr id="707" name="楕円 706"/>
        <xdr:cNvSpPr/>
      </xdr:nvSpPr>
      <xdr:spPr>
        <a:xfrm>
          <a:off x="15430500" y="1654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32743</xdr:rowOff>
    </xdr:from>
    <xdr:ext cx="469744" cy="259045"/>
    <xdr:sp macro="" textlink="">
      <xdr:nvSpPr>
        <xdr:cNvPr id="708" name="テキスト ボックス 707"/>
        <xdr:cNvSpPr txBox="1"/>
      </xdr:nvSpPr>
      <xdr:spPr>
        <a:xfrm>
          <a:off x="15246428" y="16320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50724</xdr:rowOff>
    </xdr:from>
    <xdr:to>
      <xdr:col>76</xdr:col>
      <xdr:colOff>165100</xdr:colOff>
      <xdr:row>97</xdr:row>
      <xdr:rowOff>152324</xdr:rowOff>
    </xdr:to>
    <xdr:sp macro="" textlink="">
      <xdr:nvSpPr>
        <xdr:cNvPr id="709" name="楕円 708"/>
        <xdr:cNvSpPr/>
      </xdr:nvSpPr>
      <xdr:spPr>
        <a:xfrm>
          <a:off x="14541500" y="16681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143451</xdr:rowOff>
    </xdr:from>
    <xdr:ext cx="469744" cy="259045"/>
    <xdr:sp macro="" textlink="">
      <xdr:nvSpPr>
        <xdr:cNvPr id="710" name="テキスト ボックス 709"/>
        <xdr:cNvSpPr txBox="1"/>
      </xdr:nvSpPr>
      <xdr:spPr>
        <a:xfrm>
          <a:off x="14357428" y="16774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138917</xdr:rowOff>
    </xdr:from>
    <xdr:to>
      <xdr:col>72</xdr:col>
      <xdr:colOff>38100</xdr:colOff>
      <xdr:row>96</xdr:row>
      <xdr:rowOff>69067</xdr:rowOff>
    </xdr:to>
    <xdr:sp macro="" textlink="">
      <xdr:nvSpPr>
        <xdr:cNvPr id="711" name="楕円 710"/>
        <xdr:cNvSpPr/>
      </xdr:nvSpPr>
      <xdr:spPr>
        <a:xfrm>
          <a:off x="13652500" y="1642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85594</xdr:rowOff>
    </xdr:from>
    <xdr:ext cx="534377" cy="259045"/>
    <xdr:sp macro="" textlink="">
      <xdr:nvSpPr>
        <xdr:cNvPr id="712" name="テキスト ボックス 711"/>
        <xdr:cNvSpPr txBox="1"/>
      </xdr:nvSpPr>
      <xdr:spPr>
        <a:xfrm>
          <a:off x="13436111" y="1620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118115</xdr:rowOff>
    </xdr:from>
    <xdr:to>
      <xdr:col>67</xdr:col>
      <xdr:colOff>101600</xdr:colOff>
      <xdr:row>97</xdr:row>
      <xdr:rowOff>48265</xdr:rowOff>
    </xdr:to>
    <xdr:sp macro="" textlink="">
      <xdr:nvSpPr>
        <xdr:cNvPr id="713" name="楕円 712"/>
        <xdr:cNvSpPr/>
      </xdr:nvSpPr>
      <xdr:spPr>
        <a:xfrm>
          <a:off x="12763500" y="16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39392</xdr:rowOff>
    </xdr:from>
    <xdr:ext cx="469744" cy="259045"/>
    <xdr:sp macro="" textlink="">
      <xdr:nvSpPr>
        <xdr:cNvPr id="714" name="テキスト ボックス 713"/>
        <xdr:cNvSpPr txBox="1"/>
      </xdr:nvSpPr>
      <xdr:spPr>
        <a:xfrm>
          <a:off x="12579428" y="16670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0" name="テキスト ボックス 72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2" name="テキスト ボックス 73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134874</xdr:rowOff>
    </xdr:from>
    <xdr:to>
      <xdr:col>116</xdr:col>
      <xdr:colOff>62864</xdr:colOff>
      <xdr:row>39</xdr:row>
      <xdr:rowOff>44450</xdr:rowOff>
    </xdr:to>
    <xdr:cxnSp macro="">
      <xdr:nvCxnSpPr>
        <xdr:cNvPr id="738" name="直線コネクタ 737"/>
        <xdr:cNvCxnSpPr/>
      </xdr:nvCxnSpPr>
      <xdr:spPr>
        <a:xfrm flipV="1">
          <a:off x="22159595" y="5449824"/>
          <a:ext cx="1269" cy="1281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81551</xdr:rowOff>
    </xdr:from>
    <xdr:ext cx="534377" cy="259045"/>
    <xdr:sp macro="" textlink="">
      <xdr:nvSpPr>
        <xdr:cNvPr id="741" name="投資及び出資金最大値テキスト"/>
        <xdr:cNvSpPr txBox="1"/>
      </xdr:nvSpPr>
      <xdr:spPr>
        <a:xfrm>
          <a:off x="22212300" y="522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134874</xdr:rowOff>
    </xdr:from>
    <xdr:to>
      <xdr:col>116</xdr:col>
      <xdr:colOff>152400</xdr:colOff>
      <xdr:row>31</xdr:row>
      <xdr:rowOff>134874</xdr:rowOff>
    </xdr:to>
    <xdr:cxnSp macro="">
      <xdr:nvCxnSpPr>
        <xdr:cNvPr id="742" name="直線コネクタ 741"/>
        <xdr:cNvCxnSpPr/>
      </xdr:nvCxnSpPr>
      <xdr:spPr>
        <a:xfrm>
          <a:off x="22072600" y="5449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3" name="直線コネクタ 742"/>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98950</xdr:rowOff>
    </xdr:from>
    <xdr:ext cx="469744" cy="259045"/>
    <xdr:sp macro="" textlink="">
      <xdr:nvSpPr>
        <xdr:cNvPr id="744" name="投資及び出資金平均値テキスト"/>
        <xdr:cNvSpPr txBox="1"/>
      </xdr:nvSpPr>
      <xdr:spPr>
        <a:xfrm>
          <a:off x="22212300" y="6271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76073</xdr:rowOff>
    </xdr:from>
    <xdr:to>
      <xdr:col>116</xdr:col>
      <xdr:colOff>114300</xdr:colOff>
      <xdr:row>38</xdr:row>
      <xdr:rowOff>6223</xdr:rowOff>
    </xdr:to>
    <xdr:sp macro="" textlink="">
      <xdr:nvSpPr>
        <xdr:cNvPr id="745" name="フローチャート: 判断 744"/>
        <xdr:cNvSpPr/>
      </xdr:nvSpPr>
      <xdr:spPr>
        <a:xfrm>
          <a:off x="22110700" y="6419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72263</xdr:rowOff>
    </xdr:from>
    <xdr:to>
      <xdr:col>112</xdr:col>
      <xdr:colOff>38100</xdr:colOff>
      <xdr:row>38</xdr:row>
      <xdr:rowOff>2413</xdr:rowOff>
    </xdr:to>
    <xdr:sp macro="" textlink="">
      <xdr:nvSpPr>
        <xdr:cNvPr id="747" name="フローチャート: 判断 746"/>
        <xdr:cNvSpPr/>
      </xdr:nvSpPr>
      <xdr:spPr>
        <a:xfrm>
          <a:off x="21272500" y="641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18940</xdr:rowOff>
    </xdr:from>
    <xdr:ext cx="469744" cy="259045"/>
    <xdr:sp macro="" textlink="">
      <xdr:nvSpPr>
        <xdr:cNvPr id="748" name="テキスト ボックス 747"/>
        <xdr:cNvSpPr txBox="1"/>
      </xdr:nvSpPr>
      <xdr:spPr>
        <a:xfrm>
          <a:off x="21088428" y="6191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97155</xdr:rowOff>
    </xdr:from>
    <xdr:to>
      <xdr:col>107</xdr:col>
      <xdr:colOff>101600</xdr:colOff>
      <xdr:row>39</xdr:row>
      <xdr:rowOff>27305</xdr:rowOff>
    </xdr:to>
    <xdr:sp macro="" textlink="">
      <xdr:nvSpPr>
        <xdr:cNvPr id="750" name="フローチャート: 判断 749"/>
        <xdr:cNvSpPr/>
      </xdr:nvSpPr>
      <xdr:spPr>
        <a:xfrm>
          <a:off x="20383500" y="661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43832</xdr:rowOff>
    </xdr:from>
    <xdr:ext cx="378565" cy="259045"/>
    <xdr:sp macro="" textlink="">
      <xdr:nvSpPr>
        <xdr:cNvPr id="751" name="テキスト ボックス 750"/>
        <xdr:cNvSpPr txBox="1"/>
      </xdr:nvSpPr>
      <xdr:spPr>
        <a:xfrm>
          <a:off x="20245017" y="63874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2" name="直線コネクタ 751"/>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98552</xdr:rowOff>
    </xdr:from>
    <xdr:to>
      <xdr:col>102</xdr:col>
      <xdr:colOff>165100</xdr:colOff>
      <xdr:row>39</xdr:row>
      <xdr:rowOff>28702</xdr:rowOff>
    </xdr:to>
    <xdr:sp macro="" textlink="">
      <xdr:nvSpPr>
        <xdr:cNvPr id="753" name="フローチャート: 判断 752"/>
        <xdr:cNvSpPr/>
      </xdr:nvSpPr>
      <xdr:spPr>
        <a:xfrm>
          <a:off x="19494500" y="661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45229</xdr:rowOff>
    </xdr:from>
    <xdr:ext cx="378565" cy="259045"/>
    <xdr:sp macro="" textlink="">
      <xdr:nvSpPr>
        <xdr:cNvPr id="754" name="テキスト ボックス 753"/>
        <xdr:cNvSpPr txBox="1"/>
      </xdr:nvSpPr>
      <xdr:spPr>
        <a:xfrm>
          <a:off x="19356017" y="6388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83693</xdr:rowOff>
    </xdr:from>
    <xdr:to>
      <xdr:col>98</xdr:col>
      <xdr:colOff>38100</xdr:colOff>
      <xdr:row>39</xdr:row>
      <xdr:rowOff>13843</xdr:rowOff>
    </xdr:to>
    <xdr:sp macro="" textlink="">
      <xdr:nvSpPr>
        <xdr:cNvPr id="755" name="フローチャート: 判断 754"/>
        <xdr:cNvSpPr/>
      </xdr:nvSpPr>
      <xdr:spPr>
        <a:xfrm>
          <a:off x="18605500" y="659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30370</xdr:rowOff>
    </xdr:from>
    <xdr:ext cx="378565" cy="259045"/>
    <xdr:sp macro="" textlink="">
      <xdr:nvSpPr>
        <xdr:cNvPr id="756" name="テキスト ボックス 755"/>
        <xdr:cNvSpPr txBox="1"/>
      </xdr:nvSpPr>
      <xdr:spPr>
        <a:xfrm>
          <a:off x="18467017" y="63740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2" name="楕円 76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3"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7" name="テキスト ボックス 766"/>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1" name="テキスト ボックス 770"/>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5" name="テキスト ボックス 78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114554</xdr:rowOff>
    </xdr:from>
    <xdr:to>
      <xdr:col>116</xdr:col>
      <xdr:colOff>62864</xdr:colOff>
      <xdr:row>59</xdr:row>
      <xdr:rowOff>42049</xdr:rowOff>
    </xdr:to>
    <xdr:cxnSp macro="">
      <xdr:nvCxnSpPr>
        <xdr:cNvPr id="795" name="直線コネクタ 794"/>
        <xdr:cNvCxnSpPr/>
      </xdr:nvCxnSpPr>
      <xdr:spPr>
        <a:xfrm flipV="1">
          <a:off x="22159595" y="8687054"/>
          <a:ext cx="1269" cy="1470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45876</xdr:rowOff>
    </xdr:from>
    <xdr:ext cx="313932" cy="259045"/>
    <xdr:sp macro="" textlink="">
      <xdr:nvSpPr>
        <xdr:cNvPr id="796" name="貸付金最小値テキスト"/>
        <xdr:cNvSpPr txBox="1"/>
      </xdr:nvSpPr>
      <xdr:spPr>
        <a:xfrm>
          <a:off x="22212300" y="101614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42049</xdr:rowOff>
    </xdr:from>
    <xdr:to>
      <xdr:col>116</xdr:col>
      <xdr:colOff>152400</xdr:colOff>
      <xdr:row>59</xdr:row>
      <xdr:rowOff>42049</xdr:rowOff>
    </xdr:to>
    <xdr:cxnSp macro="">
      <xdr:nvCxnSpPr>
        <xdr:cNvPr id="797" name="直線コネクタ 796"/>
        <xdr:cNvCxnSpPr/>
      </xdr:nvCxnSpPr>
      <xdr:spPr>
        <a:xfrm>
          <a:off x="22072600" y="10157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61231</xdr:rowOff>
    </xdr:from>
    <xdr:ext cx="534377" cy="259045"/>
    <xdr:sp macro="" textlink="">
      <xdr:nvSpPr>
        <xdr:cNvPr id="798" name="貸付金最大値テキスト"/>
        <xdr:cNvSpPr txBox="1"/>
      </xdr:nvSpPr>
      <xdr:spPr>
        <a:xfrm>
          <a:off x="22212300" y="846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114554</xdr:rowOff>
    </xdr:from>
    <xdr:to>
      <xdr:col>116</xdr:col>
      <xdr:colOff>152400</xdr:colOff>
      <xdr:row>50</xdr:row>
      <xdr:rowOff>114554</xdr:rowOff>
    </xdr:to>
    <xdr:cxnSp macro="">
      <xdr:nvCxnSpPr>
        <xdr:cNvPr id="799" name="直線コネクタ 798"/>
        <xdr:cNvCxnSpPr/>
      </xdr:nvCxnSpPr>
      <xdr:spPr>
        <a:xfrm>
          <a:off x="22072600" y="8687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148768</xdr:rowOff>
    </xdr:from>
    <xdr:to>
      <xdr:col>116</xdr:col>
      <xdr:colOff>63500</xdr:colOff>
      <xdr:row>58</xdr:row>
      <xdr:rowOff>7188</xdr:rowOff>
    </xdr:to>
    <xdr:cxnSp macro="">
      <xdr:nvCxnSpPr>
        <xdr:cNvPr id="800" name="直線コネクタ 799"/>
        <xdr:cNvCxnSpPr/>
      </xdr:nvCxnSpPr>
      <xdr:spPr>
        <a:xfrm>
          <a:off x="21323300" y="9921418"/>
          <a:ext cx="838200" cy="29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117797</xdr:rowOff>
    </xdr:from>
    <xdr:ext cx="469744" cy="259045"/>
    <xdr:sp macro="" textlink="">
      <xdr:nvSpPr>
        <xdr:cNvPr id="801" name="貸付金平均値テキスト"/>
        <xdr:cNvSpPr txBox="1"/>
      </xdr:nvSpPr>
      <xdr:spPr>
        <a:xfrm>
          <a:off x="22212300" y="9718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94920</xdr:rowOff>
    </xdr:from>
    <xdr:to>
      <xdr:col>116</xdr:col>
      <xdr:colOff>114300</xdr:colOff>
      <xdr:row>58</xdr:row>
      <xdr:rowOff>25070</xdr:rowOff>
    </xdr:to>
    <xdr:sp macro="" textlink="">
      <xdr:nvSpPr>
        <xdr:cNvPr id="802" name="フローチャート: 判断 801"/>
        <xdr:cNvSpPr/>
      </xdr:nvSpPr>
      <xdr:spPr>
        <a:xfrm>
          <a:off x="22110700" y="986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90513</xdr:rowOff>
    </xdr:from>
    <xdr:to>
      <xdr:col>111</xdr:col>
      <xdr:colOff>177800</xdr:colOff>
      <xdr:row>57</xdr:row>
      <xdr:rowOff>148768</xdr:rowOff>
    </xdr:to>
    <xdr:cxnSp macro="">
      <xdr:nvCxnSpPr>
        <xdr:cNvPr id="803" name="直線コネクタ 802"/>
        <xdr:cNvCxnSpPr/>
      </xdr:nvCxnSpPr>
      <xdr:spPr>
        <a:xfrm>
          <a:off x="20434300" y="9863163"/>
          <a:ext cx="889000" cy="5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81470</xdr:rowOff>
    </xdr:from>
    <xdr:to>
      <xdr:col>112</xdr:col>
      <xdr:colOff>38100</xdr:colOff>
      <xdr:row>58</xdr:row>
      <xdr:rowOff>11620</xdr:rowOff>
    </xdr:to>
    <xdr:sp macro="" textlink="">
      <xdr:nvSpPr>
        <xdr:cNvPr id="804" name="フローチャート: 判断 803"/>
        <xdr:cNvSpPr/>
      </xdr:nvSpPr>
      <xdr:spPr>
        <a:xfrm>
          <a:off x="21272500" y="985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28147</xdr:rowOff>
    </xdr:from>
    <xdr:ext cx="469744" cy="259045"/>
    <xdr:sp macro="" textlink="">
      <xdr:nvSpPr>
        <xdr:cNvPr id="805" name="テキスト ボックス 804"/>
        <xdr:cNvSpPr txBox="1"/>
      </xdr:nvSpPr>
      <xdr:spPr>
        <a:xfrm>
          <a:off x="21088428" y="9629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61176</xdr:rowOff>
    </xdr:from>
    <xdr:to>
      <xdr:col>107</xdr:col>
      <xdr:colOff>50800</xdr:colOff>
      <xdr:row>57</xdr:row>
      <xdr:rowOff>90513</xdr:rowOff>
    </xdr:to>
    <xdr:cxnSp macro="">
      <xdr:nvCxnSpPr>
        <xdr:cNvPr id="806" name="直線コネクタ 805"/>
        <xdr:cNvCxnSpPr/>
      </xdr:nvCxnSpPr>
      <xdr:spPr>
        <a:xfrm>
          <a:off x="19545300" y="9833826"/>
          <a:ext cx="889000" cy="2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47676</xdr:rowOff>
    </xdr:from>
    <xdr:to>
      <xdr:col>107</xdr:col>
      <xdr:colOff>101600</xdr:colOff>
      <xdr:row>58</xdr:row>
      <xdr:rowOff>149276</xdr:rowOff>
    </xdr:to>
    <xdr:sp macro="" textlink="">
      <xdr:nvSpPr>
        <xdr:cNvPr id="807" name="フローチャート: 判断 806"/>
        <xdr:cNvSpPr/>
      </xdr:nvSpPr>
      <xdr:spPr>
        <a:xfrm>
          <a:off x="20383500" y="9991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140403</xdr:rowOff>
    </xdr:from>
    <xdr:ext cx="469744" cy="259045"/>
    <xdr:sp macro="" textlink="">
      <xdr:nvSpPr>
        <xdr:cNvPr id="808" name="テキスト ボックス 807"/>
        <xdr:cNvSpPr txBox="1"/>
      </xdr:nvSpPr>
      <xdr:spPr>
        <a:xfrm>
          <a:off x="20199428" y="10084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37402</xdr:rowOff>
    </xdr:from>
    <xdr:to>
      <xdr:col>102</xdr:col>
      <xdr:colOff>114300</xdr:colOff>
      <xdr:row>57</xdr:row>
      <xdr:rowOff>61176</xdr:rowOff>
    </xdr:to>
    <xdr:cxnSp macro="">
      <xdr:nvCxnSpPr>
        <xdr:cNvPr id="809" name="直線コネクタ 808"/>
        <xdr:cNvCxnSpPr/>
      </xdr:nvCxnSpPr>
      <xdr:spPr>
        <a:xfrm>
          <a:off x="18656300" y="9810052"/>
          <a:ext cx="889000" cy="2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39027</xdr:rowOff>
    </xdr:from>
    <xdr:to>
      <xdr:col>102</xdr:col>
      <xdr:colOff>165100</xdr:colOff>
      <xdr:row>58</xdr:row>
      <xdr:rowOff>140627</xdr:rowOff>
    </xdr:to>
    <xdr:sp macro="" textlink="">
      <xdr:nvSpPr>
        <xdr:cNvPr id="810" name="フローチャート: 判断 809"/>
        <xdr:cNvSpPr/>
      </xdr:nvSpPr>
      <xdr:spPr>
        <a:xfrm>
          <a:off x="19494500" y="998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131754</xdr:rowOff>
    </xdr:from>
    <xdr:ext cx="469744" cy="259045"/>
    <xdr:sp macro="" textlink="">
      <xdr:nvSpPr>
        <xdr:cNvPr id="811" name="テキスト ボックス 810"/>
        <xdr:cNvSpPr txBox="1"/>
      </xdr:nvSpPr>
      <xdr:spPr>
        <a:xfrm>
          <a:off x="19310428" y="10075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1880</xdr:rowOff>
    </xdr:from>
    <xdr:to>
      <xdr:col>98</xdr:col>
      <xdr:colOff>38100</xdr:colOff>
      <xdr:row>58</xdr:row>
      <xdr:rowOff>103480</xdr:rowOff>
    </xdr:to>
    <xdr:sp macro="" textlink="">
      <xdr:nvSpPr>
        <xdr:cNvPr id="812" name="フローチャート: 判断 811"/>
        <xdr:cNvSpPr/>
      </xdr:nvSpPr>
      <xdr:spPr>
        <a:xfrm>
          <a:off x="18605500" y="99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94607</xdr:rowOff>
    </xdr:from>
    <xdr:ext cx="469744" cy="259045"/>
    <xdr:sp macro="" textlink="">
      <xdr:nvSpPr>
        <xdr:cNvPr id="813" name="テキスト ボックス 812"/>
        <xdr:cNvSpPr txBox="1"/>
      </xdr:nvSpPr>
      <xdr:spPr>
        <a:xfrm>
          <a:off x="18421428" y="10038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127838</xdr:rowOff>
    </xdr:from>
    <xdr:to>
      <xdr:col>116</xdr:col>
      <xdr:colOff>114300</xdr:colOff>
      <xdr:row>58</xdr:row>
      <xdr:rowOff>57988</xdr:rowOff>
    </xdr:to>
    <xdr:sp macro="" textlink="">
      <xdr:nvSpPr>
        <xdr:cNvPr id="819" name="楕円 818"/>
        <xdr:cNvSpPr/>
      </xdr:nvSpPr>
      <xdr:spPr>
        <a:xfrm>
          <a:off x="22110700" y="990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106265</xdr:rowOff>
    </xdr:from>
    <xdr:ext cx="469744" cy="259045"/>
    <xdr:sp macro="" textlink="">
      <xdr:nvSpPr>
        <xdr:cNvPr id="820" name="貸付金該当値テキスト"/>
        <xdr:cNvSpPr txBox="1"/>
      </xdr:nvSpPr>
      <xdr:spPr>
        <a:xfrm>
          <a:off x="22212300" y="9878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97968</xdr:rowOff>
    </xdr:from>
    <xdr:to>
      <xdr:col>112</xdr:col>
      <xdr:colOff>38100</xdr:colOff>
      <xdr:row>58</xdr:row>
      <xdr:rowOff>28118</xdr:rowOff>
    </xdr:to>
    <xdr:sp macro="" textlink="">
      <xdr:nvSpPr>
        <xdr:cNvPr id="821" name="楕円 820"/>
        <xdr:cNvSpPr/>
      </xdr:nvSpPr>
      <xdr:spPr>
        <a:xfrm>
          <a:off x="21272500" y="987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19245</xdr:rowOff>
    </xdr:from>
    <xdr:ext cx="469744" cy="259045"/>
    <xdr:sp macro="" textlink="">
      <xdr:nvSpPr>
        <xdr:cNvPr id="822" name="テキスト ボックス 821"/>
        <xdr:cNvSpPr txBox="1"/>
      </xdr:nvSpPr>
      <xdr:spPr>
        <a:xfrm>
          <a:off x="21088428" y="9963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39713</xdr:rowOff>
    </xdr:from>
    <xdr:to>
      <xdr:col>107</xdr:col>
      <xdr:colOff>101600</xdr:colOff>
      <xdr:row>57</xdr:row>
      <xdr:rowOff>141313</xdr:rowOff>
    </xdr:to>
    <xdr:sp macro="" textlink="">
      <xdr:nvSpPr>
        <xdr:cNvPr id="823" name="楕円 822"/>
        <xdr:cNvSpPr/>
      </xdr:nvSpPr>
      <xdr:spPr>
        <a:xfrm>
          <a:off x="20383500" y="981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157840</xdr:rowOff>
    </xdr:from>
    <xdr:ext cx="469744" cy="259045"/>
    <xdr:sp macro="" textlink="">
      <xdr:nvSpPr>
        <xdr:cNvPr id="824" name="テキスト ボックス 823"/>
        <xdr:cNvSpPr txBox="1"/>
      </xdr:nvSpPr>
      <xdr:spPr>
        <a:xfrm>
          <a:off x="20199428" y="9587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10376</xdr:rowOff>
    </xdr:from>
    <xdr:to>
      <xdr:col>102</xdr:col>
      <xdr:colOff>165100</xdr:colOff>
      <xdr:row>57</xdr:row>
      <xdr:rowOff>111976</xdr:rowOff>
    </xdr:to>
    <xdr:sp macro="" textlink="">
      <xdr:nvSpPr>
        <xdr:cNvPr id="825" name="楕円 824"/>
        <xdr:cNvSpPr/>
      </xdr:nvSpPr>
      <xdr:spPr>
        <a:xfrm>
          <a:off x="19494500" y="978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128503</xdr:rowOff>
    </xdr:from>
    <xdr:ext cx="469744" cy="259045"/>
    <xdr:sp macro="" textlink="">
      <xdr:nvSpPr>
        <xdr:cNvPr id="826" name="テキスト ボックス 825"/>
        <xdr:cNvSpPr txBox="1"/>
      </xdr:nvSpPr>
      <xdr:spPr>
        <a:xfrm>
          <a:off x="19310428" y="9558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158052</xdr:rowOff>
    </xdr:from>
    <xdr:to>
      <xdr:col>98</xdr:col>
      <xdr:colOff>38100</xdr:colOff>
      <xdr:row>57</xdr:row>
      <xdr:rowOff>88202</xdr:rowOff>
    </xdr:to>
    <xdr:sp macro="" textlink="">
      <xdr:nvSpPr>
        <xdr:cNvPr id="827" name="楕円 826"/>
        <xdr:cNvSpPr/>
      </xdr:nvSpPr>
      <xdr:spPr>
        <a:xfrm>
          <a:off x="18605500" y="975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104729</xdr:rowOff>
    </xdr:from>
    <xdr:ext cx="469744" cy="259045"/>
    <xdr:sp macro="" textlink="">
      <xdr:nvSpPr>
        <xdr:cNvPr id="828" name="テキスト ボックス 827"/>
        <xdr:cNvSpPr txBox="1"/>
      </xdr:nvSpPr>
      <xdr:spPr>
        <a:xfrm>
          <a:off x="18421428" y="9534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9" name="テキスト ボックス 838"/>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0" name="直線コネクタ 839"/>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1" name="テキスト ボックス 840"/>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2" name="直線コネクタ 841"/>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3" name="テキスト ボックス 842"/>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4" name="直線コネクタ 843"/>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5" name="テキスト ボックス 844"/>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6" name="直線コネクタ 845"/>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7" name="テキスト ボックス 846"/>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42407</xdr:rowOff>
    </xdr:from>
    <xdr:to>
      <xdr:col>116</xdr:col>
      <xdr:colOff>62864</xdr:colOff>
      <xdr:row>78</xdr:row>
      <xdr:rowOff>50867</xdr:rowOff>
    </xdr:to>
    <xdr:cxnSp macro="">
      <xdr:nvCxnSpPr>
        <xdr:cNvPr id="851" name="直線コネクタ 850"/>
        <xdr:cNvCxnSpPr/>
      </xdr:nvCxnSpPr>
      <xdr:spPr>
        <a:xfrm flipV="1">
          <a:off x="22159595" y="12043907"/>
          <a:ext cx="1269" cy="1380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54694</xdr:rowOff>
    </xdr:from>
    <xdr:ext cx="534377" cy="259045"/>
    <xdr:sp macro="" textlink="">
      <xdr:nvSpPr>
        <xdr:cNvPr id="852" name="繰出金最小値テキスト"/>
        <xdr:cNvSpPr txBox="1"/>
      </xdr:nvSpPr>
      <xdr:spPr>
        <a:xfrm>
          <a:off x="22212300" y="1342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50867</xdr:rowOff>
    </xdr:from>
    <xdr:to>
      <xdr:col>116</xdr:col>
      <xdr:colOff>152400</xdr:colOff>
      <xdr:row>78</xdr:row>
      <xdr:rowOff>50867</xdr:rowOff>
    </xdr:to>
    <xdr:cxnSp macro="">
      <xdr:nvCxnSpPr>
        <xdr:cNvPr id="853" name="直線コネクタ 852"/>
        <xdr:cNvCxnSpPr/>
      </xdr:nvCxnSpPr>
      <xdr:spPr>
        <a:xfrm>
          <a:off x="22072600" y="13423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160534</xdr:rowOff>
    </xdr:from>
    <xdr:ext cx="534377" cy="259045"/>
    <xdr:sp macro="" textlink="">
      <xdr:nvSpPr>
        <xdr:cNvPr id="854" name="繰出金最大値テキスト"/>
        <xdr:cNvSpPr txBox="1"/>
      </xdr:nvSpPr>
      <xdr:spPr>
        <a:xfrm>
          <a:off x="22212300" y="11819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42407</xdr:rowOff>
    </xdr:from>
    <xdr:to>
      <xdr:col>116</xdr:col>
      <xdr:colOff>152400</xdr:colOff>
      <xdr:row>70</xdr:row>
      <xdr:rowOff>42407</xdr:rowOff>
    </xdr:to>
    <xdr:cxnSp macro="">
      <xdr:nvCxnSpPr>
        <xdr:cNvPr id="855" name="直線コネクタ 854"/>
        <xdr:cNvCxnSpPr/>
      </xdr:nvCxnSpPr>
      <xdr:spPr>
        <a:xfrm>
          <a:off x="22072600" y="12043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54844</xdr:rowOff>
    </xdr:from>
    <xdr:to>
      <xdr:col>116</xdr:col>
      <xdr:colOff>63500</xdr:colOff>
      <xdr:row>75</xdr:row>
      <xdr:rowOff>104496</xdr:rowOff>
    </xdr:to>
    <xdr:cxnSp macro="">
      <xdr:nvCxnSpPr>
        <xdr:cNvPr id="856" name="直線コネクタ 855"/>
        <xdr:cNvCxnSpPr/>
      </xdr:nvCxnSpPr>
      <xdr:spPr>
        <a:xfrm flipV="1">
          <a:off x="21323300" y="12913594"/>
          <a:ext cx="838200" cy="4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65097</xdr:rowOff>
    </xdr:from>
    <xdr:ext cx="534377" cy="259045"/>
    <xdr:sp macro="" textlink="">
      <xdr:nvSpPr>
        <xdr:cNvPr id="857" name="繰出金平均値テキスト"/>
        <xdr:cNvSpPr txBox="1"/>
      </xdr:nvSpPr>
      <xdr:spPr>
        <a:xfrm>
          <a:off x="22212300" y="12580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42220</xdr:rowOff>
    </xdr:from>
    <xdr:to>
      <xdr:col>116</xdr:col>
      <xdr:colOff>114300</xdr:colOff>
      <xdr:row>74</xdr:row>
      <xdr:rowOff>143820</xdr:rowOff>
    </xdr:to>
    <xdr:sp macro="" textlink="">
      <xdr:nvSpPr>
        <xdr:cNvPr id="858" name="フローチャート: 判断 857"/>
        <xdr:cNvSpPr/>
      </xdr:nvSpPr>
      <xdr:spPr>
        <a:xfrm>
          <a:off x="22110700" y="1272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104496</xdr:rowOff>
    </xdr:from>
    <xdr:to>
      <xdr:col>111</xdr:col>
      <xdr:colOff>177800</xdr:colOff>
      <xdr:row>75</xdr:row>
      <xdr:rowOff>138192</xdr:rowOff>
    </xdr:to>
    <xdr:cxnSp macro="">
      <xdr:nvCxnSpPr>
        <xdr:cNvPr id="859" name="直線コネクタ 858"/>
        <xdr:cNvCxnSpPr/>
      </xdr:nvCxnSpPr>
      <xdr:spPr>
        <a:xfrm flipV="1">
          <a:off x="20434300" y="12963246"/>
          <a:ext cx="889000" cy="3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59227</xdr:rowOff>
    </xdr:from>
    <xdr:to>
      <xdr:col>112</xdr:col>
      <xdr:colOff>38100</xdr:colOff>
      <xdr:row>74</xdr:row>
      <xdr:rowOff>160827</xdr:rowOff>
    </xdr:to>
    <xdr:sp macro="" textlink="">
      <xdr:nvSpPr>
        <xdr:cNvPr id="860" name="フローチャート: 判断 859"/>
        <xdr:cNvSpPr/>
      </xdr:nvSpPr>
      <xdr:spPr>
        <a:xfrm>
          <a:off x="21272500" y="12746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5904</xdr:rowOff>
    </xdr:from>
    <xdr:ext cx="534377" cy="259045"/>
    <xdr:sp macro="" textlink="">
      <xdr:nvSpPr>
        <xdr:cNvPr id="861" name="テキスト ボックス 860"/>
        <xdr:cNvSpPr txBox="1"/>
      </xdr:nvSpPr>
      <xdr:spPr>
        <a:xfrm>
          <a:off x="21056111" y="1252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138192</xdr:rowOff>
    </xdr:from>
    <xdr:to>
      <xdr:col>107</xdr:col>
      <xdr:colOff>50800</xdr:colOff>
      <xdr:row>75</xdr:row>
      <xdr:rowOff>162514</xdr:rowOff>
    </xdr:to>
    <xdr:cxnSp macro="">
      <xdr:nvCxnSpPr>
        <xdr:cNvPr id="862" name="直線コネクタ 861"/>
        <xdr:cNvCxnSpPr/>
      </xdr:nvCxnSpPr>
      <xdr:spPr>
        <a:xfrm flipV="1">
          <a:off x="19545300" y="12996942"/>
          <a:ext cx="889000" cy="24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146690</xdr:rowOff>
    </xdr:from>
    <xdr:to>
      <xdr:col>107</xdr:col>
      <xdr:colOff>101600</xdr:colOff>
      <xdr:row>75</xdr:row>
      <xdr:rowOff>76840</xdr:rowOff>
    </xdr:to>
    <xdr:sp macro="" textlink="">
      <xdr:nvSpPr>
        <xdr:cNvPr id="863" name="フローチャート: 判断 862"/>
        <xdr:cNvSpPr/>
      </xdr:nvSpPr>
      <xdr:spPr>
        <a:xfrm>
          <a:off x="20383500" y="128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93367</xdr:rowOff>
    </xdr:from>
    <xdr:ext cx="534377" cy="259045"/>
    <xdr:sp macro="" textlink="">
      <xdr:nvSpPr>
        <xdr:cNvPr id="864" name="テキスト ボックス 863"/>
        <xdr:cNvSpPr txBox="1"/>
      </xdr:nvSpPr>
      <xdr:spPr>
        <a:xfrm>
          <a:off x="20167111" y="1260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166401</xdr:rowOff>
    </xdr:from>
    <xdr:to>
      <xdr:col>102</xdr:col>
      <xdr:colOff>114300</xdr:colOff>
      <xdr:row>75</xdr:row>
      <xdr:rowOff>162514</xdr:rowOff>
    </xdr:to>
    <xdr:cxnSp macro="">
      <xdr:nvCxnSpPr>
        <xdr:cNvPr id="865" name="直線コネクタ 864"/>
        <xdr:cNvCxnSpPr/>
      </xdr:nvCxnSpPr>
      <xdr:spPr>
        <a:xfrm>
          <a:off x="18656300" y="12339351"/>
          <a:ext cx="889000" cy="681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138735</xdr:rowOff>
    </xdr:from>
    <xdr:to>
      <xdr:col>102</xdr:col>
      <xdr:colOff>165100</xdr:colOff>
      <xdr:row>75</xdr:row>
      <xdr:rowOff>68885</xdr:rowOff>
    </xdr:to>
    <xdr:sp macro="" textlink="">
      <xdr:nvSpPr>
        <xdr:cNvPr id="866" name="フローチャート: 判断 865"/>
        <xdr:cNvSpPr/>
      </xdr:nvSpPr>
      <xdr:spPr>
        <a:xfrm>
          <a:off x="19494500" y="1282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85412</xdr:rowOff>
    </xdr:from>
    <xdr:ext cx="534377" cy="259045"/>
    <xdr:sp macro="" textlink="">
      <xdr:nvSpPr>
        <xdr:cNvPr id="867" name="テキスト ボックス 866"/>
        <xdr:cNvSpPr txBox="1"/>
      </xdr:nvSpPr>
      <xdr:spPr>
        <a:xfrm>
          <a:off x="19278111" y="1260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136495</xdr:rowOff>
    </xdr:from>
    <xdr:to>
      <xdr:col>98</xdr:col>
      <xdr:colOff>38100</xdr:colOff>
      <xdr:row>75</xdr:row>
      <xdr:rowOff>66645</xdr:rowOff>
    </xdr:to>
    <xdr:sp macro="" textlink="">
      <xdr:nvSpPr>
        <xdr:cNvPr id="868" name="フローチャート: 判断 867"/>
        <xdr:cNvSpPr/>
      </xdr:nvSpPr>
      <xdr:spPr>
        <a:xfrm>
          <a:off x="18605500" y="1282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57772</xdr:rowOff>
    </xdr:from>
    <xdr:ext cx="534377" cy="259045"/>
    <xdr:sp macro="" textlink="">
      <xdr:nvSpPr>
        <xdr:cNvPr id="869" name="テキスト ボックス 868"/>
        <xdr:cNvSpPr txBox="1"/>
      </xdr:nvSpPr>
      <xdr:spPr>
        <a:xfrm>
          <a:off x="18389111" y="1291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4044</xdr:rowOff>
    </xdr:from>
    <xdr:to>
      <xdr:col>116</xdr:col>
      <xdr:colOff>114300</xdr:colOff>
      <xdr:row>75</xdr:row>
      <xdr:rowOff>105644</xdr:rowOff>
    </xdr:to>
    <xdr:sp macro="" textlink="">
      <xdr:nvSpPr>
        <xdr:cNvPr id="875" name="楕円 874"/>
        <xdr:cNvSpPr/>
      </xdr:nvSpPr>
      <xdr:spPr>
        <a:xfrm>
          <a:off x="22110700" y="1286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153921</xdr:rowOff>
    </xdr:from>
    <xdr:ext cx="534377" cy="259045"/>
    <xdr:sp macro="" textlink="">
      <xdr:nvSpPr>
        <xdr:cNvPr id="876" name="繰出金該当値テキスト"/>
        <xdr:cNvSpPr txBox="1"/>
      </xdr:nvSpPr>
      <xdr:spPr>
        <a:xfrm>
          <a:off x="22212300" y="1284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53696</xdr:rowOff>
    </xdr:from>
    <xdr:to>
      <xdr:col>112</xdr:col>
      <xdr:colOff>38100</xdr:colOff>
      <xdr:row>75</xdr:row>
      <xdr:rowOff>155296</xdr:rowOff>
    </xdr:to>
    <xdr:sp macro="" textlink="">
      <xdr:nvSpPr>
        <xdr:cNvPr id="877" name="楕円 876"/>
        <xdr:cNvSpPr/>
      </xdr:nvSpPr>
      <xdr:spPr>
        <a:xfrm>
          <a:off x="21272500" y="1291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146423</xdr:rowOff>
    </xdr:from>
    <xdr:ext cx="534377" cy="259045"/>
    <xdr:sp macro="" textlink="">
      <xdr:nvSpPr>
        <xdr:cNvPr id="878" name="テキスト ボックス 877"/>
        <xdr:cNvSpPr txBox="1"/>
      </xdr:nvSpPr>
      <xdr:spPr>
        <a:xfrm>
          <a:off x="21056111" y="13005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87392</xdr:rowOff>
    </xdr:from>
    <xdr:to>
      <xdr:col>107</xdr:col>
      <xdr:colOff>101600</xdr:colOff>
      <xdr:row>76</xdr:row>
      <xdr:rowOff>17542</xdr:rowOff>
    </xdr:to>
    <xdr:sp macro="" textlink="">
      <xdr:nvSpPr>
        <xdr:cNvPr id="879" name="楕円 878"/>
        <xdr:cNvSpPr/>
      </xdr:nvSpPr>
      <xdr:spPr>
        <a:xfrm>
          <a:off x="20383500" y="1294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8669</xdr:rowOff>
    </xdr:from>
    <xdr:ext cx="534377" cy="259045"/>
    <xdr:sp macro="" textlink="">
      <xdr:nvSpPr>
        <xdr:cNvPr id="880" name="テキスト ボックス 879"/>
        <xdr:cNvSpPr txBox="1"/>
      </xdr:nvSpPr>
      <xdr:spPr>
        <a:xfrm>
          <a:off x="20167111" y="1303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111714</xdr:rowOff>
    </xdr:from>
    <xdr:to>
      <xdr:col>102</xdr:col>
      <xdr:colOff>165100</xdr:colOff>
      <xdr:row>76</xdr:row>
      <xdr:rowOff>41864</xdr:rowOff>
    </xdr:to>
    <xdr:sp macro="" textlink="">
      <xdr:nvSpPr>
        <xdr:cNvPr id="881" name="楕円 880"/>
        <xdr:cNvSpPr/>
      </xdr:nvSpPr>
      <xdr:spPr>
        <a:xfrm>
          <a:off x="19494500" y="1297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32991</xdr:rowOff>
    </xdr:from>
    <xdr:ext cx="534377" cy="259045"/>
    <xdr:sp macro="" textlink="">
      <xdr:nvSpPr>
        <xdr:cNvPr id="882" name="テキスト ボックス 881"/>
        <xdr:cNvSpPr txBox="1"/>
      </xdr:nvSpPr>
      <xdr:spPr>
        <a:xfrm>
          <a:off x="19278111" y="1306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115601</xdr:rowOff>
    </xdr:from>
    <xdr:to>
      <xdr:col>98</xdr:col>
      <xdr:colOff>38100</xdr:colOff>
      <xdr:row>72</xdr:row>
      <xdr:rowOff>45751</xdr:rowOff>
    </xdr:to>
    <xdr:sp macro="" textlink="">
      <xdr:nvSpPr>
        <xdr:cNvPr id="883" name="楕円 882"/>
        <xdr:cNvSpPr/>
      </xdr:nvSpPr>
      <xdr:spPr>
        <a:xfrm>
          <a:off x="18605500" y="12288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62278</xdr:rowOff>
    </xdr:from>
    <xdr:ext cx="534377" cy="259045"/>
    <xdr:sp macro="" textlink="">
      <xdr:nvSpPr>
        <xdr:cNvPr id="884" name="テキスト ボックス 883"/>
        <xdr:cNvSpPr txBox="1"/>
      </xdr:nvSpPr>
      <xdr:spPr>
        <a:xfrm>
          <a:off x="18389111" y="12063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東日本大震災とそれに起因する原子力災害からの復旧・復興を市政の最重点課題として、民有地や公共施設の除染関連事業に取り組んできたことから、災害復旧事業費及び物件費における住民一人当たりのコストが類似団体平均と比較して高い水準となっているが、近年は除染関連事業の進捗により、災害復旧事業費・物件費ともに減少が続いている。</a:t>
          </a:r>
        </a:p>
        <a:p>
          <a:r>
            <a:rPr kumimoji="1" lang="ja-JP" altLang="en-US" sz="1300">
              <a:latin typeface="ＭＳ Ｐゴシック" panose="020B0600070205080204" pitchFamily="50" charset="-128"/>
              <a:ea typeface="ＭＳ Ｐゴシック" panose="020B0600070205080204" pitchFamily="50" charset="-128"/>
            </a:rPr>
            <a:t>　人件費については、類似団体平均をわずかに下回り推移してきたが、</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以降は類似団体平均を上回って推移している。</a:t>
          </a:r>
          <a:r>
            <a:rPr kumimoji="1" lang="en-US" altLang="ja-JP" sz="1300">
              <a:latin typeface="ＭＳ Ｐゴシック" panose="020B0600070205080204" pitchFamily="50" charset="-128"/>
              <a:ea typeface="ＭＳ Ｐゴシック" panose="020B0600070205080204" pitchFamily="50" charset="-128"/>
            </a:rPr>
            <a:t>R</a:t>
          </a:r>
          <a:r>
            <a:rPr kumimoji="1" lang="ja-JP" altLang="en-US" sz="1300">
              <a:latin typeface="ＭＳ Ｐゴシック" panose="020B0600070205080204" pitchFamily="50" charset="-128"/>
              <a:ea typeface="ＭＳ Ｐゴシック" panose="020B0600070205080204" pitchFamily="50" charset="-128"/>
            </a:rPr>
            <a:t>元の人件費は、職員数の増加による給料の増加や、令和元年台風第</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号に係る災害対応業務等の影響で時間外勤務手当が大きく増加したため、引き続き類似団体平均を上回る結果となった。</a:t>
          </a:r>
        </a:p>
        <a:p>
          <a:r>
            <a:rPr kumimoji="1" lang="ja-JP" altLang="en-US" sz="1300">
              <a:latin typeface="ＭＳ Ｐゴシック" panose="020B0600070205080204" pitchFamily="50" charset="-128"/>
              <a:ea typeface="ＭＳ Ｐゴシック" panose="020B0600070205080204" pitchFamily="50" charset="-128"/>
            </a:rPr>
            <a:t>　普通建設事業費については、道の駅等の整備に伴い新規整備が増加しており、公共施設総合管理計画に基づく体育館、斎場等の既存施設の更新整備も高水準となっていることから、結果として普通建設事業費全体の増加につなが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福島県福島市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277,133
275,129
767.72
126,126,494
119,718,262
5,118,655
58,596,763
89,757,947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14.3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52070</xdr:rowOff>
    </xdr:from>
    <xdr:to>
      <xdr:col>24</xdr:col>
      <xdr:colOff>62865</xdr:colOff>
      <xdr:row>38</xdr:row>
      <xdr:rowOff>7112</xdr:rowOff>
    </xdr:to>
    <xdr:cxnSp macro="">
      <xdr:nvCxnSpPr>
        <xdr:cNvPr id="56" name="直線コネクタ 55"/>
        <xdr:cNvCxnSpPr/>
      </xdr:nvCxnSpPr>
      <xdr:spPr>
        <a:xfrm flipV="1">
          <a:off x="4633595" y="5367020"/>
          <a:ext cx="1270" cy="1155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10939</xdr:rowOff>
    </xdr:from>
    <xdr:ext cx="469744" cy="259045"/>
    <xdr:sp macro="" textlink="">
      <xdr:nvSpPr>
        <xdr:cNvPr id="57" name="議会費最小値テキスト"/>
        <xdr:cNvSpPr txBox="1"/>
      </xdr:nvSpPr>
      <xdr:spPr>
        <a:xfrm>
          <a:off x="4686300" y="652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7112</xdr:rowOff>
    </xdr:from>
    <xdr:to>
      <xdr:col>24</xdr:col>
      <xdr:colOff>152400</xdr:colOff>
      <xdr:row>38</xdr:row>
      <xdr:rowOff>7112</xdr:rowOff>
    </xdr:to>
    <xdr:cxnSp macro="">
      <xdr:nvCxnSpPr>
        <xdr:cNvPr id="58" name="直線コネクタ 57"/>
        <xdr:cNvCxnSpPr/>
      </xdr:nvCxnSpPr>
      <xdr:spPr>
        <a:xfrm>
          <a:off x="4546600" y="652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170197</xdr:rowOff>
    </xdr:from>
    <xdr:ext cx="469744" cy="259045"/>
    <xdr:sp macro="" textlink="">
      <xdr:nvSpPr>
        <xdr:cNvPr id="59" name="議会費最大値テキスト"/>
        <xdr:cNvSpPr txBox="1"/>
      </xdr:nvSpPr>
      <xdr:spPr>
        <a:xfrm>
          <a:off x="4686300" y="514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52070</xdr:rowOff>
    </xdr:from>
    <xdr:to>
      <xdr:col>24</xdr:col>
      <xdr:colOff>152400</xdr:colOff>
      <xdr:row>31</xdr:row>
      <xdr:rowOff>52070</xdr:rowOff>
    </xdr:to>
    <xdr:cxnSp macro="">
      <xdr:nvCxnSpPr>
        <xdr:cNvPr id="60" name="直線コネクタ 59"/>
        <xdr:cNvCxnSpPr/>
      </xdr:nvCxnSpPr>
      <xdr:spPr>
        <a:xfrm>
          <a:off x="4546600" y="5367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51308</xdr:rowOff>
    </xdr:from>
    <xdr:to>
      <xdr:col>24</xdr:col>
      <xdr:colOff>63500</xdr:colOff>
      <xdr:row>33</xdr:row>
      <xdr:rowOff>78740</xdr:rowOff>
    </xdr:to>
    <xdr:cxnSp macro="">
      <xdr:nvCxnSpPr>
        <xdr:cNvPr id="61" name="直線コネクタ 60"/>
        <xdr:cNvCxnSpPr/>
      </xdr:nvCxnSpPr>
      <xdr:spPr>
        <a:xfrm>
          <a:off x="3797300" y="570915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170959</xdr:rowOff>
    </xdr:from>
    <xdr:ext cx="469744" cy="259045"/>
    <xdr:sp macro="" textlink="">
      <xdr:nvSpPr>
        <xdr:cNvPr id="62" name="議会費平均値テキスト"/>
        <xdr:cNvSpPr txBox="1"/>
      </xdr:nvSpPr>
      <xdr:spPr>
        <a:xfrm>
          <a:off x="4686300" y="60002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21082</xdr:rowOff>
    </xdr:from>
    <xdr:to>
      <xdr:col>24</xdr:col>
      <xdr:colOff>114300</xdr:colOff>
      <xdr:row>35</xdr:row>
      <xdr:rowOff>122682</xdr:rowOff>
    </xdr:to>
    <xdr:sp macro="" textlink="">
      <xdr:nvSpPr>
        <xdr:cNvPr id="63" name="フローチャート: 判断 62"/>
        <xdr:cNvSpPr/>
      </xdr:nvSpPr>
      <xdr:spPr>
        <a:xfrm>
          <a:off x="45847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51308</xdr:rowOff>
    </xdr:from>
    <xdr:to>
      <xdr:col>19</xdr:col>
      <xdr:colOff>177800</xdr:colOff>
      <xdr:row>33</xdr:row>
      <xdr:rowOff>72644</xdr:rowOff>
    </xdr:to>
    <xdr:cxnSp macro="">
      <xdr:nvCxnSpPr>
        <xdr:cNvPr id="64" name="直線コネクタ 63"/>
        <xdr:cNvCxnSpPr/>
      </xdr:nvCxnSpPr>
      <xdr:spPr>
        <a:xfrm flipV="1">
          <a:off x="2908300" y="5709158"/>
          <a:ext cx="8890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29464</xdr:rowOff>
    </xdr:from>
    <xdr:to>
      <xdr:col>20</xdr:col>
      <xdr:colOff>38100</xdr:colOff>
      <xdr:row>35</xdr:row>
      <xdr:rowOff>131064</xdr:rowOff>
    </xdr:to>
    <xdr:sp macro="" textlink="">
      <xdr:nvSpPr>
        <xdr:cNvPr id="65" name="フローチャート: 判断 64"/>
        <xdr:cNvSpPr/>
      </xdr:nvSpPr>
      <xdr:spPr>
        <a:xfrm>
          <a:off x="3746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122191</xdr:rowOff>
    </xdr:from>
    <xdr:ext cx="469744" cy="259045"/>
    <xdr:sp macro="" textlink="">
      <xdr:nvSpPr>
        <xdr:cNvPr id="66" name="テキスト ボックス 65"/>
        <xdr:cNvSpPr txBox="1"/>
      </xdr:nvSpPr>
      <xdr:spPr>
        <a:xfrm>
          <a:off x="3562428" y="612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72644</xdr:rowOff>
    </xdr:from>
    <xdr:to>
      <xdr:col>15</xdr:col>
      <xdr:colOff>50800</xdr:colOff>
      <xdr:row>33</xdr:row>
      <xdr:rowOff>82550</xdr:rowOff>
    </xdr:to>
    <xdr:cxnSp macro="">
      <xdr:nvCxnSpPr>
        <xdr:cNvPr id="67" name="直線コネクタ 66"/>
        <xdr:cNvCxnSpPr/>
      </xdr:nvCxnSpPr>
      <xdr:spPr>
        <a:xfrm flipV="1">
          <a:off x="2019300" y="5730494"/>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30988</xdr:rowOff>
    </xdr:from>
    <xdr:to>
      <xdr:col>15</xdr:col>
      <xdr:colOff>101600</xdr:colOff>
      <xdr:row>34</xdr:row>
      <xdr:rowOff>132588</xdr:rowOff>
    </xdr:to>
    <xdr:sp macro="" textlink="">
      <xdr:nvSpPr>
        <xdr:cNvPr id="68" name="フローチャート: 判断 67"/>
        <xdr:cNvSpPr/>
      </xdr:nvSpPr>
      <xdr:spPr>
        <a:xfrm>
          <a:off x="2857500" y="5860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123715</xdr:rowOff>
    </xdr:from>
    <xdr:ext cx="469744" cy="259045"/>
    <xdr:sp macro="" textlink="">
      <xdr:nvSpPr>
        <xdr:cNvPr id="69" name="テキスト ボックス 68"/>
        <xdr:cNvSpPr txBox="1"/>
      </xdr:nvSpPr>
      <xdr:spPr>
        <a:xfrm>
          <a:off x="2673428" y="5953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77216</xdr:rowOff>
    </xdr:from>
    <xdr:to>
      <xdr:col>10</xdr:col>
      <xdr:colOff>114300</xdr:colOff>
      <xdr:row>33</xdr:row>
      <xdr:rowOff>82550</xdr:rowOff>
    </xdr:to>
    <xdr:cxnSp macro="">
      <xdr:nvCxnSpPr>
        <xdr:cNvPr id="70" name="直線コネクタ 69"/>
        <xdr:cNvCxnSpPr/>
      </xdr:nvCxnSpPr>
      <xdr:spPr>
        <a:xfrm>
          <a:off x="1130300" y="5563616"/>
          <a:ext cx="889000" cy="176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24892</xdr:rowOff>
    </xdr:from>
    <xdr:to>
      <xdr:col>10</xdr:col>
      <xdr:colOff>165100</xdr:colOff>
      <xdr:row>34</xdr:row>
      <xdr:rowOff>126492</xdr:rowOff>
    </xdr:to>
    <xdr:sp macro="" textlink="">
      <xdr:nvSpPr>
        <xdr:cNvPr id="71" name="フローチャート: 判断 70"/>
        <xdr:cNvSpPr/>
      </xdr:nvSpPr>
      <xdr:spPr>
        <a:xfrm>
          <a:off x="1968500" y="5854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117619</xdr:rowOff>
    </xdr:from>
    <xdr:ext cx="469744" cy="259045"/>
    <xdr:sp macro="" textlink="">
      <xdr:nvSpPr>
        <xdr:cNvPr id="72" name="テキスト ボックス 71"/>
        <xdr:cNvSpPr txBox="1"/>
      </xdr:nvSpPr>
      <xdr:spPr>
        <a:xfrm>
          <a:off x="1784428" y="5946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72136</xdr:rowOff>
    </xdr:from>
    <xdr:to>
      <xdr:col>6</xdr:col>
      <xdr:colOff>38100</xdr:colOff>
      <xdr:row>34</xdr:row>
      <xdr:rowOff>2286</xdr:rowOff>
    </xdr:to>
    <xdr:sp macro="" textlink="">
      <xdr:nvSpPr>
        <xdr:cNvPr id="73" name="フローチャート: 判断 72"/>
        <xdr:cNvSpPr/>
      </xdr:nvSpPr>
      <xdr:spPr>
        <a:xfrm>
          <a:off x="1079500" y="572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164863</xdr:rowOff>
    </xdr:from>
    <xdr:ext cx="469744" cy="259045"/>
    <xdr:sp macro="" textlink="">
      <xdr:nvSpPr>
        <xdr:cNvPr id="74" name="テキスト ボックス 73"/>
        <xdr:cNvSpPr txBox="1"/>
      </xdr:nvSpPr>
      <xdr:spPr>
        <a:xfrm>
          <a:off x="895428" y="5822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27940</xdr:rowOff>
    </xdr:from>
    <xdr:to>
      <xdr:col>24</xdr:col>
      <xdr:colOff>114300</xdr:colOff>
      <xdr:row>33</xdr:row>
      <xdr:rowOff>129540</xdr:rowOff>
    </xdr:to>
    <xdr:sp macro="" textlink="">
      <xdr:nvSpPr>
        <xdr:cNvPr id="80" name="楕円 79"/>
        <xdr:cNvSpPr/>
      </xdr:nvSpPr>
      <xdr:spPr>
        <a:xfrm>
          <a:off x="4584700" y="568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50817</xdr:rowOff>
    </xdr:from>
    <xdr:ext cx="469744" cy="259045"/>
    <xdr:sp macro="" textlink="">
      <xdr:nvSpPr>
        <xdr:cNvPr id="81" name="議会費該当値テキスト"/>
        <xdr:cNvSpPr txBox="1"/>
      </xdr:nvSpPr>
      <xdr:spPr>
        <a:xfrm>
          <a:off x="4686300" y="5537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508</xdr:rowOff>
    </xdr:from>
    <xdr:to>
      <xdr:col>20</xdr:col>
      <xdr:colOff>38100</xdr:colOff>
      <xdr:row>33</xdr:row>
      <xdr:rowOff>102108</xdr:rowOff>
    </xdr:to>
    <xdr:sp macro="" textlink="">
      <xdr:nvSpPr>
        <xdr:cNvPr id="82" name="楕円 81"/>
        <xdr:cNvSpPr/>
      </xdr:nvSpPr>
      <xdr:spPr>
        <a:xfrm>
          <a:off x="3746500" y="5658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118635</xdr:rowOff>
    </xdr:from>
    <xdr:ext cx="469744" cy="259045"/>
    <xdr:sp macro="" textlink="">
      <xdr:nvSpPr>
        <xdr:cNvPr id="83" name="テキスト ボックス 82"/>
        <xdr:cNvSpPr txBox="1"/>
      </xdr:nvSpPr>
      <xdr:spPr>
        <a:xfrm>
          <a:off x="3562428" y="543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21844</xdr:rowOff>
    </xdr:from>
    <xdr:to>
      <xdr:col>15</xdr:col>
      <xdr:colOff>101600</xdr:colOff>
      <xdr:row>33</xdr:row>
      <xdr:rowOff>123444</xdr:rowOff>
    </xdr:to>
    <xdr:sp macro="" textlink="">
      <xdr:nvSpPr>
        <xdr:cNvPr id="84" name="楕円 83"/>
        <xdr:cNvSpPr/>
      </xdr:nvSpPr>
      <xdr:spPr>
        <a:xfrm>
          <a:off x="2857500" y="567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139971</xdr:rowOff>
    </xdr:from>
    <xdr:ext cx="469744" cy="259045"/>
    <xdr:sp macro="" textlink="">
      <xdr:nvSpPr>
        <xdr:cNvPr id="85" name="テキスト ボックス 84"/>
        <xdr:cNvSpPr txBox="1"/>
      </xdr:nvSpPr>
      <xdr:spPr>
        <a:xfrm>
          <a:off x="2673428" y="5454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31750</xdr:rowOff>
    </xdr:from>
    <xdr:to>
      <xdr:col>10</xdr:col>
      <xdr:colOff>165100</xdr:colOff>
      <xdr:row>33</xdr:row>
      <xdr:rowOff>133350</xdr:rowOff>
    </xdr:to>
    <xdr:sp macro="" textlink="">
      <xdr:nvSpPr>
        <xdr:cNvPr id="86" name="楕円 85"/>
        <xdr:cNvSpPr/>
      </xdr:nvSpPr>
      <xdr:spPr>
        <a:xfrm>
          <a:off x="1968500" y="568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149877</xdr:rowOff>
    </xdr:from>
    <xdr:ext cx="469744" cy="259045"/>
    <xdr:sp macro="" textlink="">
      <xdr:nvSpPr>
        <xdr:cNvPr id="87" name="テキスト ボックス 86"/>
        <xdr:cNvSpPr txBox="1"/>
      </xdr:nvSpPr>
      <xdr:spPr>
        <a:xfrm>
          <a:off x="1784428" y="54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26416</xdr:rowOff>
    </xdr:from>
    <xdr:to>
      <xdr:col>6</xdr:col>
      <xdr:colOff>38100</xdr:colOff>
      <xdr:row>32</xdr:row>
      <xdr:rowOff>128016</xdr:rowOff>
    </xdr:to>
    <xdr:sp macro="" textlink="">
      <xdr:nvSpPr>
        <xdr:cNvPr id="88" name="楕円 87"/>
        <xdr:cNvSpPr/>
      </xdr:nvSpPr>
      <xdr:spPr>
        <a:xfrm>
          <a:off x="1079500" y="551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144543</xdr:rowOff>
    </xdr:from>
    <xdr:ext cx="469744" cy="259045"/>
    <xdr:sp macro="" textlink="">
      <xdr:nvSpPr>
        <xdr:cNvPr id="89" name="テキスト ボックス 88"/>
        <xdr:cNvSpPr txBox="1"/>
      </xdr:nvSpPr>
      <xdr:spPr>
        <a:xfrm>
          <a:off x="895428" y="528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138023</xdr:rowOff>
    </xdr:from>
    <xdr:to>
      <xdr:col>24</xdr:col>
      <xdr:colOff>62865</xdr:colOff>
      <xdr:row>59</xdr:row>
      <xdr:rowOff>3207</xdr:rowOff>
    </xdr:to>
    <xdr:cxnSp macro="">
      <xdr:nvCxnSpPr>
        <xdr:cNvPr id="114" name="直線コネクタ 113"/>
        <xdr:cNvCxnSpPr/>
      </xdr:nvCxnSpPr>
      <xdr:spPr>
        <a:xfrm flipV="1">
          <a:off x="4633595" y="8881973"/>
          <a:ext cx="1270" cy="1236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7034</xdr:rowOff>
    </xdr:from>
    <xdr:ext cx="534377" cy="259045"/>
    <xdr:sp macro="" textlink="">
      <xdr:nvSpPr>
        <xdr:cNvPr id="115" name="総務費最小値テキスト"/>
        <xdr:cNvSpPr txBox="1"/>
      </xdr:nvSpPr>
      <xdr:spPr>
        <a:xfrm>
          <a:off x="4686300" y="10122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3207</xdr:rowOff>
    </xdr:from>
    <xdr:to>
      <xdr:col>24</xdr:col>
      <xdr:colOff>152400</xdr:colOff>
      <xdr:row>59</xdr:row>
      <xdr:rowOff>3207</xdr:rowOff>
    </xdr:to>
    <xdr:cxnSp macro="">
      <xdr:nvCxnSpPr>
        <xdr:cNvPr id="116" name="直線コネクタ 115"/>
        <xdr:cNvCxnSpPr/>
      </xdr:nvCxnSpPr>
      <xdr:spPr>
        <a:xfrm>
          <a:off x="4546600" y="10118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84700</xdr:rowOff>
    </xdr:from>
    <xdr:ext cx="534377" cy="259045"/>
    <xdr:sp macro="" textlink="">
      <xdr:nvSpPr>
        <xdr:cNvPr id="117" name="総務費最大値テキスト"/>
        <xdr:cNvSpPr txBox="1"/>
      </xdr:nvSpPr>
      <xdr:spPr>
        <a:xfrm>
          <a:off x="4686300" y="865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87,088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138023</xdr:rowOff>
    </xdr:from>
    <xdr:to>
      <xdr:col>24</xdr:col>
      <xdr:colOff>152400</xdr:colOff>
      <xdr:row>51</xdr:row>
      <xdr:rowOff>138023</xdr:rowOff>
    </xdr:to>
    <xdr:cxnSp macro="">
      <xdr:nvCxnSpPr>
        <xdr:cNvPr id="118" name="直線コネクタ 117"/>
        <xdr:cNvCxnSpPr/>
      </xdr:nvCxnSpPr>
      <xdr:spPr>
        <a:xfrm>
          <a:off x="4546600" y="888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132804</xdr:rowOff>
    </xdr:from>
    <xdr:to>
      <xdr:col>24</xdr:col>
      <xdr:colOff>63500</xdr:colOff>
      <xdr:row>57</xdr:row>
      <xdr:rowOff>100647</xdr:rowOff>
    </xdr:to>
    <xdr:cxnSp macro="">
      <xdr:nvCxnSpPr>
        <xdr:cNvPr id="119" name="直線コネクタ 118"/>
        <xdr:cNvCxnSpPr/>
      </xdr:nvCxnSpPr>
      <xdr:spPr>
        <a:xfrm flipV="1">
          <a:off x="3797300" y="9734004"/>
          <a:ext cx="838200" cy="139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142403</xdr:rowOff>
    </xdr:from>
    <xdr:ext cx="534377" cy="259045"/>
    <xdr:sp macro="" textlink="">
      <xdr:nvSpPr>
        <xdr:cNvPr id="120" name="総務費平均値テキスト"/>
        <xdr:cNvSpPr txBox="1"/>
      </xdr:nvSpPr>
      <xdr:spPr>
        <a:xfrm>
          <a:off x="4686300" y="9743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163976</xdr:rowOff>
    </xdr:from>
    <xdr:to>
      <xdr:col>24</xdr:col>
      <xdr:colOff>114300</xdr:colOff>
      <xdr:row>57</xdr:row>
      <xdr:rowOff>94126</xdr:rowOff>
    </xdr:to>
    <xdr:sp macro="" textlink="">
      <xdr:nvSpPr>
        <xdr:cNvPr id="121" name="フローチャート: 判断 120"/>
        <xdr:cNvSpPr/>
      </xdr:nvSpPr>
      <xdr:spPr>
        <a:xfrm>
          <a:off x="4584700" y="976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100647</xdr:rowOff>
    </xdr:from>
    <xdr:to>
      <xdr:col>19</xdr:col>
      <xdr:colOff>177800</xdr:colOff>
      <xdr:row>57</xdr:row>
      <xdr:rowOff>150882</xdr:rowOff>
    </xdr:to>
    <xdr:cxnSp macro="">
      <xdr:nvCxnSpPr>
        <xdr:cNvPr id="122" name="直線コネクタ 121"/>
        <xdr:cNvCxnSpPr/>
      </xdr:nvCxnSpPr>
      <xdr:spPr>
        <a:xfrm flipV="1">
          <a:off x="2908300" y="9873297"/>
          <a:ext cx="889000" cy="50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36837</xdr:rowOff>
    </xdr:from>
    <xdr:to>
      <xdr:col>20</xdr:col>
      <xdr:colOff>38100</xdr:colOff>
      <xdr:row>57</xdr:row>
      <xdr:rowOff>138437</xdr:rowOff>
    </xdr:to>
    <xdr:sp macro="" textlink="">
      <xdr:nvSpPr>
        <xdr:cNvPr id="123" name="フローチャート: 判断 122"/>
        <xdr:cNvSpPr/>
      </xdr:nvSpPr>
      <xdr:spPr>
        <a:xfrm>
          <a:off x="3746500" y="980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154964</xdr:rowOff>
    </xdr:from>
    <xdr:ext cx="534377" cy="259045"/>
    <xdr:sp macro="" textlink="">
      <xdr:nvSpPr>
        <xdr:cNvPr id="124" name="テキスト ボックス 123"/>
        <xdr:cNvSpPr txBox="1"/>
      </xdr:nvSpPr>
      <xdr:spPr>
        <a:xfrm>
          <a:off x="3530111" y="958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87446</xdr:rowOff>
    </xdr:from>
    <xdr:to>
      <xdr:col>15</xdr:col>
      <xdr:colOff>50800</xdr:colOff>
      <xdr:row>57</xdr:row>
      <xdr:rowOff>150882</xdr:rowOff>
    </xdr:to>
    <xdr:cxnSp macro="">
      <xdr:nvCxnSpPr>
        <xdr:cNvPr id="125" name="直線コネクタ 124"/>
        <xdr:cNvCxnSpPr/>
      </xdr:nvCxnSpPr>
      <xdr:spPr>
        <a:xfrm>
          <a:off x="2019300" y="9860096"/>
          <a:ext cx="889000" cy="63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99854</xdr:rowOff>
    </xdr:from>
    <xdr:to>
      <xdr:col>15</xdr:col>
      <xdr:colOff>101600</xdr:colOff>
      <xdr:row>57</xdr:row>
      <xdr:rowOff>30004</xdr:rowOff>
    </xdr:to>
    <xdr:sp macro="" textlink="">
      <xdr:nvSpPr>
        <xdr:cNvPr id="126" name="フローチャート: 判断 125"/>
        <xdr:cNvSpPr/>
      </xdr:nvSpPr>
      <xdr:spPr>
        <a:xfrm>
          <a:off x="2857500" y="9701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46531</xdr:rowOff>
    </xdr:from>
    <xdr:ext cx="534377" cy="259045"/>
    <xdr:sp macro="" textlink="">
      <xdr:nvSpPr>
        <xdr:cNvPr id="127" name="テキスト ボックス 126"/>
        <xdr:cNvSpPr txBox="1"/>
      </xdr:nvSpPr>
      <xdr:spPr>
        <a:xfrm>
          <a:off x="2641111" y="9476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87446</xdr:rowOff>
    </xdr:from>
    <xdr:to>
      <xdr:col>10</xdr:col>
      <xdr:colOff>114300</xdr:colOff>
      <xdr:row>57</xdr:row>
      <xdr:rowOff>110325</xdr:rowOff>
    </xdr:to>
    <xdr:cxnSp macro="">
      <xdr:nvCxnSpPr>
        <xdr:cNvPr id="128" name="直線コネクタ 127"/>
        <xdr:cNvCxnSpPr/>
      </xdr:nvCxnSpPr>
      <xdr:spPr>
        <a:xfrm flipV="1">
          <a:off x="1130300" y="9860096"/>
          <a:ext cx="889000" cy="22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151117</xdr:rowOff>
    </xdr:from>
    <xdr:to>
      <xdr:col>10</xdr:col>
      <xdr:colOff>165100</xdr:colOff>
      <xdr:row>57</xdr:row>
      <xdr:rowOff>81267</xdr:rowOff>
    </xdr:to>
    <xdr:sp macro="" textlink="">
      <xdr:nvSpPr>
        <xdr:cNvPr id="129" name="フローチャート: 判断 128"/>
        <xdr:cNvSpPr/>
      </xdr:nvSpPr>
      <xdr:spPr>
        <a:xfrm>
          <a:off x="1968500" y="975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97794</xdr:rowOff>
    </xdr:from>
    <xdr:ext cx="534377" cy="259045"/>
    <xdr:sp macro="" textlink="">
      <xdr:nvSpPr>
        <xdr:cNvPr id="130" name="テキスト ボックス 129"/>
        <xdr:cNvSpPr txBox="1"/>
      </xdr:nvSpPr>
      <xdr:spPr>
        <a:xfrm>
          <a:off x="1752111" y="9527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169291</xdr:rowOff>
    </xdr:from>
    <xdr:to>
      <xdr:col>6</xdr:col>
      <xdr:colOff>38100</xdr:colOff>
      <xdr:row>57</xdr:row>
      <xdr:rowOff>99441</xdr:rowOff>
    </xdr:to>
    <xdr:sp macro="" textlink="">
      <xdr:nvSpPr>
        <xdr:cNvPr id="131" name="フローチャート: 判断 130"/>
        <xdr:cNvSpPr/>
      </xdr:nvSpPr>
      <xdr:spPr>
        <a:xfrm>
          <a:off x="1079500" y="977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115968</xdr:rowOff>
    </xdr:from>
    <xdr:ext cx="534377" cy="259045"/>
    <xdr:sp macro="" textlink="">
      <xdr:nvSpPr>
        <xdr:cNvPr id="132" name="テキスト ボックス 131"/>
        <xdr:cNvSpPr txBox="1"/>
      </xdr:nvSpPr>
      <xdr:spPr>
        <a:xfrm>
          <a:off x="863111" y="954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82004</xdr:rowOff>
    </xdr:from>
    <xdr:to>
      <xdr:col>24</xdr:col>
      <xdr:colOff>114300</xdr:colOff>
      <xdr:row>57</xdr:row>
      <xdr:rowOff>12154</xdr:rowOff>
    </xdr:to>
    <xdr:sp macro="" textlink="">
      <xdr:nvSpPr>
        <xdr:cNvPr id="138" name="楕円 137"/>
        <xdr:cNvSpPr/>
      </xdr:nvSpPr>
      <xdr:spPr>
        <a:xfrm>
          <a:off x="4584700" y="968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104881</xdr:rowOff>
    </xdr:from>
    <xdr:ext cx="534377" cy="259045"/>
    <xdr:sp macro="" textlink="">
      <xdr:nvSpPr>
        <xdr:cNvPr id="139" name="総務費該当値テキスト"/>
        <xdr:cNvSpPr txBox="1"/>
      </xdr:nvSpPr>
      <xdr:spPr>
        <a:xfrm>
          <a:off x="4686300" y="9534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49847</xdr:rowOff>
    </xdr:from>
    <xdr:to>
      <xdr:col>20</xdr:col>
      <xdr:colOff>38100</xdr:colOff>
      <xdr:row>57</xdr:row>
      <xdr:rowOff>151447</xdr:rowOff>
    </xdr:to>
    <xdr:sp macro="" textlink="">
      <xdr:nvSpPr>
        <xdr:cNvPr id="140" name="楕円 139"/>
        <xdr:cNvSpPr/>
      </xdr:nvSpPr>
      <xdr:spPr>
        <a:xfrm>
          <a:off x="3746500" y="982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142574</xdr:rowOff>
    </xdr:from>
    <xdr:ext cx="534377" cy="259045"/>
    <xdr:sp macro="" textlink="">
      <xdr:nvSpPr>
        <xdr:cNvPr id="141" name="テキスト ボックス 140"/>
        <xdr:cNvSpPr txBox="1"/>
      </xdr:nvSpPr>
      <xdr:spPr>
        <a:xfrm>
          <a:off x="3530111" y="9915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100082</xdr:rowOff>
    </xdr:from>
    <xdr:to>
      <xdr:col>15</xdr:col>
      <xdr:colOff>101600</xdr:colOff>
      <xdr:row>58</xdr:row>
      <xdr:rowOff>30232</xdr:rowOff>
    </xdr:to>
    <xdr:sp macro="" textlink="">
      <xdr:nvSpPr>
        <xdr:cNvPr id="142" name="楕円 141"/>
        <xdr:cNvSpPr/>
      </xdr:nvSpPr>
      <xdr:spPr>
        <a:xfrm>
          <a:off x="2857500" y="987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21359</xdr:rowOff>
    </xdr:from>
    <xdr:ext cx="534377" cy="259045"/>
    <xdr:sp macro="" textlink="">
      <xdr:nvSpPr>
        <xdr:cNvPr id="143" name="テキスト ボックス 142"/>
        <xdr:cNvSpPr txBox="1"/>
      </xdr:nvSpPr>
      <xdr:spPr>
        <a:xfrm>
          <a:off x="2641111" y="996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36646</xdr:rowOff>
    </xdr:from>
    <xdr:to>
      <xdr:col>10</xdr:col>
      <xdr:colOff>165100</xdr:colOff>
      <xdr:row>57</xdr:row>
      <xdr:rowOff>138246</xdr:rowOff>
    </xdr:to>
    <xdr:sp macro="" textlink="">
      <xdr:nvSpPr>
        <xdr:cNvPr id="144" name="楕円 143"/>
        <xdr:cNvSpPr/>
      </xdr:nvSpPr>
      <xdr:spPr>
        <a:xfrm>
          <a:off x="1968500" y="980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129373</xdr:rowOff>
    </xdr:from>
    <xdr:ext cx="534377" cy="259045"/>
    <xdr:sp macro="" textlink="">
      <xdr:nvSpPr>
        <xdr:cNvPr id="145" name="テキスト ボックス 144"/>
        <xdr:cNvSpPr txBox="1"/>
      </xdr:nvSpPr>
      <xdr:spPr>
        <a:xfrm>
          <a:off x="1752111" y="990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59525</xdr:rowOff>
    </xdr:from>
    <xdr:to>
      <xdr:col>6</xdr:col>
      <xdr:colOff>38100</xdr:colOff>
      <xdr:row>57</xdr:row>
      <xdr:rowOff>161125</xdr:rowOff>
    </xdr:to>
    <xdr:sp macro="" textlink="">
      <xdr:nvSpPr>
        <xdr:cNvPr id="146" name="楕円 145"/>
        <xdr:cNvSpPr/>
      </xdr:nvSpPr>
      <xdr:spPr>
        <a:xfrm>
          <a:off x="1079500" y="983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152252</xdr:rowOff>
    </xdr:from>
    <xdr:ext cx="534377" cy="259045"/>
    <xdr:sp macro="" textlink="">
      <xdr:nvSpPr>
        <xdr:cNvPr id="147" name="テキスト ボックス 146"/>
        <xdr:cNvSpPr txBox="1"/>
      </xdr:nvSpPr>
      <xdr:spPr>
        <a:xfrm>
          <a:off x="863111" y="9924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74</xdr:row>
      <xdr:rowOff>163429</xdr:rowOff>
    </xdr:from>
    <xdr:to>
      <xdr:col>24</xdr:col>
      <xdr:colOff>62865</xdr:colOff>
      <xdr:row>78</xdr:row>
      <xdr:rowOff>58012</xdr:rowOff>
    </xdr:to>
    <xdr:cxnSp macro="">
      <xdr:nvCxnSpPr>
        <xdr:cNvPr id="170" name="直線コネクタ 169"/>
        <xdr:cNvCxnSpPr/>
      </xdr:nvCxnSpPr>
      <xdr:spPr>
        <a:xfrm flipV="1">
          <a:off x="4633595" y="12850729"/>
          <a:ext cx="1270" cy="5803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61839</xdr:rowOff>
    </xdr:from>
    <xdr:ext cx="599010" cy="259045"/>
    <xdr:sp macro="" textlink="">
      <xdr:nvSpPr>
        <xdr:cNvPr id="171" name="民生費最小値テキスト"/>
        <xdr:cNvSpPr txBox="1"/>
      </xdr:nvSpPr>
      <xdr:spPr>
        <a:xfrm>
          <a:off x="4686300" y="13434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58012</xdr:rowOff>
    </xdr:from>
    <xdr:to>
      <xdr:col>24</xdr:col>
      <xdr:colOff>152400</xdr:colOff>
      <xdr:row>78</xdr:row>
      <xdr:rowOff>58012</xdr:rowOff>
    </xdr:to>
    <xdr:cxnSp macro="">
      <xdr:nvCxnSpPr>
        <xdr:cNvPr id="172" name="直線コネクタ 171"/>
        <xdr:cNvCxnSpPr/>
      </xdr:nvCxnSpPr>
      <xdr:spPr>
        <a:xfrm>
          <a:off x="4546600" y="13431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110106</xdr:rowOff>
    </xdr:from>
    <xdr:ext cx="599010" cy="259045"/>
    <xdr:sp macro="" textlink="">
      <xdr:nvSpPr>
        <xdr:cNvPr id="173" name="民生費最大値テキスト"/>
        <xdr:cNvSpPr txBox="1"/>
      </xdr:nvSpPr>
      <xdr:spPr>
        <a:xfrm>
          <a:off x="4686300" y="12625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244,810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74</xdr:row>
      <xdr:rowOff>163429</xdr:rowOff>
    </xdr:from>
    <xdr:to>
      <xdr:col>24</xdr:col>
      <xdr:colOff>152400</xdr:colOff>
      <xdr:row>74</xdr:row>
      <xdr:rowOff>163429</xdr:rowOff>
    </xdr:to>
    <xdr:cxnSp macro="">
      <xdr:nvCxnSpPr>
        <xdr:cNvPr id="174" name="直線コネクタ 173"/>
        <xdr:cNvCxnSpPr/>
      </xdr:nvCxnSpPr>
      <xdr:spPr>
        <a:xfrm>
          <a:off x="4546600" y="12850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75879</xdr:rowOff>
    </xdr:from>
    <xdr:to>
      <xdr:col>24</xdr:col>
      <xdr:colOff>63500</xdr:colOff>
      <xdr:row>76</xdr:row>
      <xdr:rowOff>88895</xdr:rowOff>
    </xdr:to>
    <xdr:cxnSp macro="">
      <xdr:nvCxnSpPr>
        <xdr:cNvPr id="175" name="直線コネクタ 174"/>
        <xdr:cNvCxnSpPr/>
      </xdr:nvCxnSpPr>
      <xdr:spPr>
        <a:xfrm>
          <a:off x="3797300" y="12934629"/>
          <a:ext cx="838200" cy="184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96538</xdr:rowOff>
    </xdr:from>
    <xdr:ext cx="599010" cy="259045"/>
    <xdr:sp macro="" textlink="">
      <xdr:nvSpPr>
        <xdr:cNvPr id="176" name="民生費平均値テキスト"/>
        <xdr:cNvSpPr txBox="1"/>
      </xdr:nvSpPr>
      <xdr:spPr>
        <a:xfrm>
          <a:off x="4686300" y="131267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118111</xdr:rowOff>
    </xdr:from>
    <xdr:to>
      <xdr:col>24</xdr:col>
      <xdr:colOff>114300</xdr:colOff>
      <xdr:row>77</xdr:row>
      <xdr:rowOff>48261</xdr:rowOff>
    </xdr:to>
    <xdr:sp macro="" textlink="">
      <xdr:nvSpPr>
        <xdr:cNvPr id="177" name="フローチャート: 判断 176"/>
        <xdr:cNvSpPr/>
      </xdr:nvSpPr>
      <xdr:spPr>
        <a:xfrm>
          <a:off x="45847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46911</xdr:rowOff>
    </xdr:from>
    <xdr:to>
      <xdr:col>19</xdr:col>
      <xdr:colOff>177800</xdr:colOff>
      <xdr:row>75</xdr:row>
      <xdr:rowOff>75879</xdr:rowOff>
    </xdr:to>
    <xdr:cxnSp macro="">
      <xdr:nvCxnSpPr>
        <xdr:cNvPr id="178" name="直線コネクタ 177"/>
        <xdr:cNvCxnSpPr/>
      </xdr:nvCxnSpPr>
      <xdr:spPr>
        <a:xfrm>
          <a:off x="2908300" y="12905661"/>
          <a:ext cx="889000" cy="28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142287</xdr:rowOff>
    </xdr:from>
    <xdr:to>
      <xdr:col>20</xdr:col>
      <xdr:colOff>38100</xdr:colOff>
      <xdr:row>77</xdr:row>
      <xdr:rowOff>72437</xdr:rowOff>
    </xdr:to>
    <xdr:sp macro="" textlink="">
      <xdr:nvSpPr>
        <xdr:cNvPr id="179" name="フローチャート: 判断 178"/>
        <xdr:cNvSpPr/>
      </xdr:nvSpPr>
      <xdr:spPr>
        <a:xfrm>
          <a:off x="3746500" y="1317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63564</xdr:rowOff>
    </xdr:from>
    <xdr:ext cx="599010" cy="259045"/>
    <xdr:sp macro="" textlink="">
      <xdr:nvSpPr>
        <xdr:cNvPr id="180" name="テキスト ボックス 179"/>
        <xdr:cNvSpPr txBox="1"/>
      </xdr:nvSpPr>
      <xdr:spPr>
        <a:xfrm>
          <a:off x="3497795" y="1326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70</xdr:row>
      <xdr:rowOff>5932</xdr:rowOff>
    </xdr:from>
    <xdr:to>
      <xdr:col>15</xdr:col>
      <xdr:colOff>50800</xdr:colOff>
      <xdr:row>75</xdr:row>
      <xdr:rowOff>46911</xdr:rowOff>
    </xdr:to>
    <xdr:cxnSp macro="">
      <xdr:nvCxnSpPr>
        <xdr:cNvPr id="181" name="直線コネクタ 180"/>
        <xdr:cNvCxnSpPr/>
      </xdr:nvCxnSpPr>
      <xdr:spPr>
        <a:xfrm>
          <a:off x="2019300" y="12007432"/>
          <a:ext cx="889000" cy="89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9654</xdr:rowOff>
    </xdr:from>
    <xdr:to>
      <xdr:col>15</xdr:col>
      <xdr:colOff>101600</xdr:colOff>
      <xdr:row>77</xdr:row>
      <xdr:rowOff>111254</xdr:rowOff>
    </xdr:to>
    <xdr:sp macro="" textlink="">
      <xdr:nvSpPr>
        <xdr:cNvPr id="182" name="フローチャート: 判断 181"/>
        <xdr:cNvSpPr/>
      </xdr:nvSpPr>
      <xdr:spPr>
        <a:xfrm>
          <a:off x="2857500" y="1321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102381</xdr:rowOff>
    </xdr:from>
    <xdr:ext cx="599010" cy="259045"/>
    <xdr:sp macro="" textlink="">
      <xdr:nvSpPr>
        <xdr:cNvPr id="183" name="テキスト ボックス 182"/>
        <xdr:cNvSpPr txBox="1"/>
      </xdr:nvSpPr>
      <xdr:spPr>
        <a:xfrm>
          <a:off x="2608795" y="13304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70</xdr:row>
      <xdr:rowOff>5932</xdr:rowOff>
    </xdr:from>
    <xdr:to>
      <xdr:col>10</xdr:col>
      <xdr:colOff>114300</xdr:colOff>
      <xdr:row>70</xdr:row>
      <xdr:rowOff>97322</xdr:rowOff>
    </xdr:to>
    <xdr:cxnSp macro="">
      <xdr:nvCxnSpPr>
        <xdr:cNvPr id="184" name="直線コネクタ 183"/>
        <xdr:cNvCxnSpPr/>
      </xdr:nvCxnSpPr>
      <xdr:spPr>
        <a:xfrm flipV="1">
          <a:off x="1130300" y="12007432"/>
          <a:ext cx="889000" cy="91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159707</xdr:rowOff>
    </xdr:from>
    <xdr:to>
      <xdr:col>10</xdr:col>
      <xdr:colOff>165100</xdr:colOff>
      <xdr:row>77</xdr:row>
      <xdr:rowOff>89857</xdr:rowOff>
    </xdr:to>
    <xdr:sp macro="" textlink="">
      <xdr:nvSpPr>
        <xdr:cNvPr id="185" name="フローチャート: 判断 184"/>
        <xdr:cNvSpPr/>
      </xdr:nvSpPr>
      <xdr:spPr>
        <a:xfrm>
          <a:off x="1968500" y="13189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80984</xdr:rowOff>
    </xdr:from>
    <xdr:ext cx="599010" cy="259045"/>
    <xdr:sp macro="" textlink="">
      <xdr:nvSpPr>
        <xdr:cNvPr id="186" name="テキスト ボックス 185"/>
        <xdr:cNvSpPr txBox="1"/>
      </xdr:nvSpPr>
      <xdr:spPr>
        <a:xfrm>
          <a:off x="1719795" y="13282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29528</xdr:rowOff>
    </xdr:from>
    <xdr:to>
      <xdr:col>6</xdr:col>
      <xdr:colOff>38100</xdr:colOff>
      <xdr:row>77</xdr:row>
      <xdr:rowOff>131128</xdr:rowOff>
    </xdr:to>
    <xdr:sp macro="" textlink="">
      <xdr:nvSpPr>
        <xdr:cNvPr id="187" name="フローチャート: 判断 186"/>
        <xdr:cNvSpPr/>
      </xdr:nvSpPr>
      <xdr:spPr>
        <a:xfrm>
          <a:off x="1079500" y="13231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122255</xdr:rowOff>
    </xdr:from>
    <xdr:ext cx="599010" cy="259045"/>
    <xdr:sp macro="" textlink="">
      <xdr:nvSpPr>
        <xdr:cNvPr id="188" name="テキスト ボックス 187"/>
        <xdr:cNvSpPr txBox="1"/>
      </xdr:nvSpPr>
      <xdr:spPr>
        <a:xfrm>
          <a:off x="830795" y="13323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38095</xdr:rowOff>
    </xdr:from>
    <xdr:to>
      <xdr:col>24</xdr:col>
      <xdr:colOff>114300</xdr:colOff>
      <xdr:row>76</xdr:row>
      <xdr:rowOff>139695</xdr:rowOff>
    </xdr:to>
    <xdr:sp macro="" textlink="">
      <xdr:nvSpPr>
        <xdr:cNvPr id="194" name="楕円 193"/>
        <xdr:cNvSpPr/>
      </xdr:nvSpPr>
      <xdr:spPr>
        <a:xfrm>
          <a:off x="4584700" y="1306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60973</xdr:rowOff>
    </xdr:from>
    <xdr:ext cx="599010" cy="259045"/>
    <xdr:sp macro="" textlink="">
      <xdr:nvSpPr>
        <xdr:cNvPr id="195" name="民生費該当値テキスト"/>
        <xdr:cNvSpPr txBox="1"/>
      </xdr:nvSpPr>
      <xdr:spPr>
        <a:xfrm>
          <a:off x="4686300" y="12919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25079</xdr:rowOff>
    </xdr:from>
    <xdr:to>
      <xdr:col>20</xdr:col>
      <xdr:colOff>38100</xdr:colOff>
      <xdr:row>75</xdr:row>
      <xdr:rowOff>126679</xdr:rowOff>
    </xdr:to>
    <xdr:sp macro="" textlink="">
      <xdr:nvSpPr>
        <xdr:cNvPr id="196" name="楕円 195"/>
        <xdr:cNvSpPr/>
      </xdr:nvSpPr>
      <xdr:spPr>
        <a:xfrm>
          <a:off x="3746500" y="1288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143206</xdr:rowOff>
    </xdr:from>
    <xdr:ext cx="599010" cy="259045"/>
    <xdr:sp macro="" textlink="">
      <xdr:nvSpPr>
        <xdr:cNvPr id="197" name="テキスト ボックス 196"/>
        <xdr:cNvSpPr txBox="1"/>
      </xdr:nvSpPr>
      <xdr:spPr>
        <a:xfrm>
          <a:off x="3497795" y="12659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167561</xdr:rowOff>
    </xdr:from>
    <xdr:to>
      <xdr:col>15</xdr:col>
      <xdr:colOff>101600</xdr:colOff>
      <xdr:row>75</xdr:row>
      <xdr:rowOff>97711</xdr:rowOff>
    </xdr:to>
    <xdr:sp macro="" textlink="">
      <xdr:nvSpPr>
        <xdr:cNvPr id="198" name="楕円 197"/>
        <xdr:cNvSpPr/>
      </xdr:nvSpPr>
      <xdr:spPr>
        <a:xfrm>
          <a:off x="2857500" y="1285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114238</xdr:rowOff>
    </xdr:from>
    <xdr:ext cx="599010" cy="259045"/>
    <xdr:sp macro="" textlink="">
      <xdr:nvSpPr>
        <xdr:cNvPr id="199" name="テキスト ボックス 198"/>
        <xdr:cNvSpPr txBox="1"/>
      </xdr:nvSpPr>
      <xdr:spPr>
        <a:xfrm>
          <a:off x="2608795" y="12630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69</xdr:row>
      <xdr:rowOff>126582</xdr:rowOff>
    </xdr:from>
    <xdr:to>
      <xdr:col>10</xdr:col>
      <xdr:colOff>165100</xdr:colOff>
      <xdr:row>70</xdr:row>
      <xdr:rowOff>56732</xdr:rowOff>
    </xdr:to>
    <xdr:sp macro="" textlink="">
      <xdr:nvSpPr>
        <xdr:cNvPr id="200" name="楕円 199"/>
        <xdr:cNvSpPr/>
      </xdr:nvSpPr>
      <xdr:spPr>
        <a:xfrm>
          <a:off x="1968500" y="1195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68</xdr:row>
      <xdr:rowOff>73259</xdr:rowOff>
    </xdr:from>
    <xdr:ext cx="599010" cy="259045"/>
    <xdr:sp macro="" textlink="">
      <xdr:nvSpPr>
        <xdr:cNvPr id="201" name="テキスト ボックス 200"/>
        <xdr:cNvSpPr txBox="1"/>
      </xdr:nvSpPr>
      <xdr:spPr>
        <a:xfrm>
          <a:off x="1719795" y="11731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70</xdr:row>
      <xdr:rowOff>46522</xdr:rowOff>
    </xdr:from>
    <xdr:to>
      <xdr:col>6</xdr:col>
      <xdr:colOff>38100</xdr:colOff>
      <xdr:row>70</xdr:row>
      <xdr:rowOff>148122</xdr:rowOff>
    </xdr:to>
    <xdr:sp macro="" textlink="">
      <xdr:nvSpPr>
        <xdr:cNvPr id="202" name="楕円 201"/>
        <xdr:cNvSpPr/>
      </xdr:nvSpPr>
      <xdr:spPr>
        <a:xfrm>
          <a:off x="1079500" y="1204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68</xdr:row>
      <xdr:rowOff>164649</xdr:rowOff>
    </xdr:from>
    <xdr:ext cx="599010" cy="259045"/>
    <xdr:sp macro="" textlink="">
      <xdr:nvSpPr>
        <xdr:cNvPr id="203" name="テキスト ボックス 202"/>
        <xdr:cNvSpPr txBox="1"/>
      </xdr:nvSpPr>
      <xdr:spPr>
        <a:xfrm>
          <a:off x="830795" y="11823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6" name="テキスト ボックス 215"/>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8" name="テキスト ボックス 217"/>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0" name="テキスト ボックス 219"/>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2" name="テキスト ボックス 221"/>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92677</xdr:rowOff>
    </xdr:from>
    <xdr:to>
      <xdr:col>24</xdr:col>
      <xdr:colOff>62865</xdr:colOff>
      <xdr:row>98</xdr:row>
      <xdr:rowOff>165258</xdr:rowOff>
    </xdr:to>
    <xdr:cxnSp macro="">
      <xdr:nvCxnSpPr>
        <xdr:cNvPr id="226" name="直線コネクタ 225"/>
        <xdr:cNvCxnSpPr/>
      </xdr:nvCxnSpPr>
      <xdr:spPr>
        <a:xfrm flipV="1">
          <a:off x="4633595" y="15694627"/>
          <a:ext cx="1270" cy="1272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169085</xdr:rowOff>
    </xdr:from>
    <xdr:ext cx="534377" cy="259045"/>
    <xdr:sp macro="" textlink="">
      <xdr:nvSpPr>
        <xdr:cNvPr id="227" name="衛生費最小値テキスト"/>
        <xdr:cNvSpPr txBox="1"/>
      </xdr:nvSpPr>
      <xdr:spPr>
        <a:xfrm>
          <a:off x="4686300" y="1697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165258</xdr:rowOff>
    </xdr:from>
    <xdr:to>
      <xdr:col>24</xdr:col>
      <xdr:colOff>152400</xdr:colOff>
      <xdr:row>98</xdr:row>
      <xdr:rowOff>165258</xdr:rowOff>
    </xdr:to>
    <xdr:cxnSp macro="">
      <xdr:nvCxnSpPr>
        <xdr:cNvPr id="228" name="直線コネクタ 227"/>
        <xdr:cNvCxnSpPr/>
      </xdr:nvCxnSpPr>
      <xdr:spPr>
        <a:xfrm>
          <a:off x="4546600" y="1696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39354</xdr:rowOff>
    </xdr:from>
    <xdr:ext cx="534377" cy="259045"/>
    <xdr:sp macro="" textlink="">
      <xdr:nvSpPr>
        <xdr:cNvPr id="229" name="衛生費最大値テキスト"/>
        <xdr:cNvSpPr txBox="1"/>
      </xdr:nvSpPr>
      <xdr:spPr>
        <a:xfrm>
          <a:off x="4686300" y="1546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92677</xdr:rowOff>
    </xdr:from>
    <xdr:to>
      <xdr:col>24</xdr:col>
      <xdr:colOff>152400</xdr:colOff>
      <xdr:row>91</xdr:row>
      <xdr:rowOff>92677</xdr:rowOff>
    </xdr:to>
    <xdr:cxnSp macro="">
      <xdr:nvCxnSpPr>
        <xdr:cNvPr id="230" name="直線コネクタ 229"/>
        <xdr:cNvCxnSpPr/>
      </xdr:nvCxnSpPr>
      <xdr:spPr>
        <a:xfrm>
          <a:off x="4546600" y="15694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31435</xdr:rowOff>
    </xdr:from>
    <xdr:to>
      <xdr:col>24</xdr:col>
      <xdr:colOff>63500</xdr:colOff>
      <xdr:row>96</xdr:row>
      <xdr:rowOff>137528</xdr:rowOff>
    </xdr:to>
    <xdr:cxnSp macro="">
      <xdr:nvCxnSpPr>
        <xdr:cNvPr id="231" name="直線コネクタ 230"/>
        <xdr:cNvCxnSpPr/>
      </xdr:nvCxnSpPr>
      <xdr:spPr>
        <a:xfrm>
          <a:off x="3797300" y="16490635"/>
          <a:ext cx="838200" cy="106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68356</xdr:rowOff>
    </xdr:from>
    <xdr:ext cx="534377" cy="259045"/>
    <xdr:sp macro="" textlink="">
      <xdr:nvSpPr>
        <xdr:cNvPr id="232" name="衛生費平均値テキスト"/>
        <xdr:cNvSpPr txBox="1"/>
      </xdr:nvSpPr>
      <xdr:spPr>
        <a:xfrm>
          <a:off x="4686300" y="165275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89929</xdr:rowOff>
    </xdr:from>
    <xdr:to>
      <xdr:col>24</xdr:col>
      <xdr:colOff>114300</xdr:colOff>
      <xdr:row>97</xdr:row>
      <xdr:rowOff>20079</xdr:rowOff>
    </xdr:to>
    <xdr:sp macro="" textlink="">
      <xdr:nvSpPr>
        <xdr:cNvPr id="233" name="フローチャート: 判断 232"/>
        <xdr:cNvSpPr/>
      </xdr:nvSpPr>
      <xdr:spPr>
        <a:xfrm>
          <a:off x="4584700" y="1654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31435</xdr:rowOff>
    </xdr:from>
    <xdr:to>
      <xdr:col>19</xdr:col>
      <xdr:colOff>177800</xdr:colOff>
      <xdr:row>96</xdr:row>
      <xdr:rowOff>94825</xdr:rowOff>
    </xdr:to>
    <xdr:cxnSp macro="">
      <xdr:nvCxnSpPr>
        <xdr:cNvPr id="234" name="直線コネクタ 233"/>
        <xdr:cNvCxnSpPr/>
      </xdr:nvCxnSpPr>
      <xdr:spPr>
        <a:xfrm flipV="1">
          <a:off x="2908300" y="16490635"/>
          <a:ext cx="889000" cy="6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105200</xdr:rowOff>
    </xdr:from>
    <xdr:to>
      <xdr:col>20</xdr:col>
      <xdr:colOff>38100</xdr:colOff>
      <xdr:row>97</xdr:row>
      <xdr:rowOff>35350</xdr:rowOff>
    </xdr:to>
    <xdr:sp macro="" textlink="">
      <xdr:nvSpPr>
        <xdr:cNvPr id="235" name="フローチャート: 判断 234"/>
        <xdr:cNvSpPr/>
      </xdr:nvSpPr>
      <xdr:spPr>
        <a:xfrm>
          <a:off x="3746500" y="1656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26477</xdr:rowOff>
    </xdr:from>
    <xdr:ext cx="534377" cy="259045"/>
    <xdr:sp macro="" textlink="">
      <xdr:nvSpPr>
        <xdr:cNvPr id="236" name="テキスト ボックス 235"/>
        <xdr:cNvSpPr txBox="1"/>
      </xdr:nvSpPr>
      <xdr:spPr>
        <a:xfrm>
          <a:off x="3530111" y="16657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94825</xdr:rowOff>
    </xdr:from>
    <xdr:to>
      <xdr:col>15</xdr:col>
      <xdr:colOff>50800</xdr:colOff>
      <xdr:row>97</xdr:row>
      <xdr:rowOff>56536</xdr:rowOff>
    </xdr:to>
    <xdr:cxnSp macro="">
      <xdr:nvCxnSpPr>
        <xdr:cNvPr id="237" name="直線コネクタ 236"/>
        <xdr:cNvCxnSpPr/>
      </xdr:nvCxnSpPr>
      <xdr:spPr>
        <a:xfrm flipV="1">
          <a:off x="2019300" y="16554025"/>
          <a:ext cx="889000" cy="133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35841</xdr:rowOff>
    </xdr:from>
    <xdr:to>
      <xdr:col>15</xdr:col>
      <xdr:colOff>101600</xdr:colOff>
      <xdr:row>97</xdr:row>
      <xdr:rowOff>137441</xdr:rowOff>
    </xdr:to>
    <xdr:sp macro="" textlink="">
      <xdr:nvSpPr>
        <xdr:cNvPr id="238" name="フローチャート: 判断 237"/>
        <xdr:cNvSpPr/>
      </xdr:nvSpPr>
      <xdr:spPr>
        <a:xfrm>
          <a:off x="2857500" y="1666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128568</xdr:rowOff>
    </xdr:from>
    <xdr:ext cx="534377" cy="259045"/>
    <xdr:sp macro="" textlink="">
      <xdr:nvSpPr>
        <xdr:cNvPr id="239" name="テキスト ボックス 238"/>
        <xdr:cNvSpPr txBox="1"/>
      </xdr:nvSpPr>
      <xdr:spPr>
        <a:xfrm>
          <a:off x="2641111" y="16759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56536</xdr:rowOff>
    </xdr:from>
    <xdr:to>
      <xdr:col>10</xdr:col>
      <xdr:colOff>114300</xdr:colOff>
      <xdr:row>97</xdr:row>
      <xdr:rowOff>132637</xdr:rowOff>
    </xdr:to>
    <xdr:cxnSp macro="">
      <xdr:nvCxnSpPr>
        <xdr:cNvPr id="240" name="直線コネクタ 239"/>
        <xdr:cNvCxnSpPr/>
      </xdr:nvCxnSpPr>
      <xdr:spPr>
        <a:xfrm flipV="1">
          <a:off x="1130300" y="16687186"/>
          <a:ext cx="889000" cy="7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42814</xdr:rowOff>
    </xdr:from>
    <xdr:to>
      <xdr:col>10</xdr:col>
      <xdr:colOff>165100</xdr:colOff>
      <xdr:row>97</xdr:row>
      <xdr:rowOff>144414</xdr:rowOff>
    </xdr:to>
    <xdr:sp macro="" textlink="">
      <xdr:nvSpPr>
        <xdr:cNvPr id="241" name="フローチャート: 判断 240"/>
        <xdr:cNvSpPr/>
      </xdr:nvSpPr>
      <xdr:spPr>
        <a:xfrm>
          <a:off x="1968500" y="1667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135541</xdr:rowOff>
    </xdr:from>
    <xdr:ext cx="534377" cy="259045"/>
    <xdr:sp macro="" textlink="">
      <xdr:nvSpPr>
        <xdr:cNvPr id="242" name="テキスト ボックス 241"/>
        <xdr:cNvSpPr txBox="1"/>
      </xdr:nvSpPr>
      <xdr:spPr>
        <a:xfrm>
          <a:off x="1752111" y="1676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27955</xdr:rowOff>
    </xdr:from>
    <xdr:to>
      <xdr:col>6</xdr:col>
      <xdr:colOff>38100</xdr:colOff>
      <xdr:row>97</xdr:row>
      <xdr:rowOff>129555</xdr:rowOff>
    </xdr:to>
    <xdr:sp macro="" textlink="">
      <xdr:nvSpPr>
        <xdr:cNvPr id="243" name="フローチャート: 判断 242"/>
        <xdr:cNvSpPr/>
      </xdr:nvSpPr>
      <xdr:spPr>
        <a:xfrm>
          <a:off x="1079500" y="1665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146082</xdr:rowOff>
    </xdr:from>
    <xdr:ext cx="534377" cy="259045"/>
    <xdr:sp macro="" textlink="">
      <xdr:nvSpPr>
        <xdr:cNvPr id="244" name="テキスト ボックス 243"/>
        <xdr:cNvSpPr txBox="1"/>
      </xdr:nvSpPr>
      <xdr:spPr>
        <a:xfrm>
          <a:off x="863111" y="1643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86728</xdr:rowOff>
    </xdr:from>
    <xdr:to>
      <xdr:col>24</xdr:col>
      <xdr:colOff>114300</xdr:colOff>
      <xdr:row>97</xdr:row>
      <xdr:rowOff>16878</xdr:rowOff>
    </xdr:to>
    <xdr:sp macro="" textlink="">
      <xdr:nvSpPr>
        <xdr:cNvPr id="250" name="楕円 249"/>
        <xdr:cNvSpPr/>
      </xdr:nvSpPr>
      <xdr:spPr>
        <a:xfrm>
          <a:off x="4584700" y="1654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109605</xdr:rowOff>
    </xdr:from>
    <xdr:ext cx="534377" cy="259045"/>
    <xdr:sp macro="" textlink="">
      <xdr:nvSpPr>
        <xdr:cNvPr id="251" name="衛生費該当値テキスト"/>
        <xdr:cNvSpPr txBox="1"/>
      </xdr:nvSpPr>
      <xdr:spPr>
        <a:xfrm>
          <a:off x="4686300" y="1639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152085</xdr:rowOff>
    </xdr:from>
    <xdr:to>
      <xdr:col>20</xdr:col>
      <xdr:colOff>38100</xdr:colOff>
      <xdr:row>96</xdr:row>
      <xdr:rowOff>82235</xdr:rowOff>
    </xdr:to>
    <xdr:sp macro="" textlink="">
      <xdr:nvSpPr>
        <xdr:cNvPr id="252" name="楕円 251"/>
        <xdr:cNvSpPr/>
      </xdr:nvSpPr>
      <xdr:spPr>
        <a:xfrm>
          <a:off x="3746500" y="1643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98762</xdr:rowOff>
    </xdr:from>
    <xdr:ext cx="534377" cy="259045"/>
    <xdr:sp macro="" textlink="">
      <xdr:nvSpPr>
        <xdr:cNvPr id="253" name="テキスト ボックス 252"/>
        <xdr:cNvSpPr txBox="1"/>
      </xdr:nvSpPr>
      <xdr:spPr>
        <a:xfrm>
          <a:off x="3530111" y="1621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44025</xdr:rowOff>
    </xdr:from>
    <xdr:to>
      <xdr:col>15</xdr:col>
      <xdr:colOff>101600</xdr:colOff>
      <xdr:row>96</xdr:row>
      <xdr:rowOff>145625</xdr:rowOff>
    </xdr:to>
    <xdr:sp macro="" textlink="">
      <xdr:nvSpPr>
        <xdr:cNvPr id="254" name="楕円 253"/>
        <xdr:cNvSpPr/>
      </xdr:nvSpPr>
      <xdr:spPr>
        <a:xfrm>
          <a:off x="2857500" y="1650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162152</xdr:rowOff>
    </xdr:from>
    <xdr:ext cx="534377" cy="259045"/>
    <xdr:sp macro="" textlink="">
      <xdr:nvSpPr>
        <xdr:cNvPr id="255" name="テキスト ボックス 254"/>
        <xdr:cNvSpPr txBox="1"/>
      </xdr:nvSpPr>
      <xdr:spPr>
        <a:xfrm>
          <a:off x="2641111" y="16278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5736</xdr:rowOff>
    </xdr:from>
    <xdr:to>
      <xdr:col>10</xdr:col>
      <xdr:colOff>165100</xdr:colOff>
      <xdr:row>97</xdr:row>
      <xdr:rowOff>107336</xdr:rowOff>
    </xdr:to>
    <xdr:sp macro="" textlink="">
      <xdr:nvSpPr>
        <xdr:cNvPr id="256" name="楕円 255"/>
        <xdr:cNvSpPr/>
      </xdr:nvSpPr>
      <xdr:spPr>
        <a:xfrm>
          <a:off x="1968500" y="1663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123863</xdr:rowOff>
    </xdr:from>
    <xdr:ext cx="534377" cy="259045"/>
    <xdr:sp macro="" textlink="">
      <xdr:nvSpPr>
        <xdr:cNvPr id="257" name="テキスト ボックス 256"/>
        <xdr:cNvSpPr txBox="1"/>
      </xdr:nvSpPr>
      <xdr:spPr>
        <a:xfrm>
          <a:off x="1752111" y="16411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81837</xdr:rowOff>
    </xdr:from>
    <xdr:to>
      <xdr:col>6</xdr:col>
      <xdr:colOff>38100</xdr:colOff>
      <xdr:row>98</xdr:row>
      <xdr:rowOff>11987</xdr:rowOff>
    </xdr:to>
    <xdr:sp macro="" textlink="">
      <xdr:nvSpPr>
        <xdr:cNvPr id="258" name="楕円 257"/>
        <xdr:cNvSpPr/>
      </xdr:nvSpPr>
      <xdr:spPr>
        <a:xfrm>
          <a:off x="1079500" y="16712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3114</xdr:rowOff>
    </xdr:from>
    <xdr:ext cx="534377" cy="259045"/>
    <xdr:sp macro="" textlink="">
      <xdr:nvSpPr>
        <xdr:cNvPr id="259" name="テキスト ボックス 258"/>
        <xdr:cNvSpPr txBox="1"/>
      </xdr:nvSpPr>
      <xdr:spPr>
        <a:xfrm>
          <a:off x="863111" y="16805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137414</xdr:rowOff>
    </xdr:from>
    <xdr:to>
      <xdr:col>54</xdr:col>
      <xdr:colOff>189865</xdr:colOff>
      <xdr:row>38</xdr:row>
      <xdr:rowOff>139700</xdr:rowOff>
    </xdr:to>
    <xdr:cxnSp macro="">
      <xdr:nvCxnSpPr>
        <xdr:cNvPr id="281" name="直線コネクタ 280"/>
        <xdr:cNvCxnSpPr/>
      </xdr:nvCxnSpPr>
      <xdr:spPr>
        <a:xfrm flipV="1">
          <a:off x="10475595" y="5280914"/>
          <a:ext cx="1270" cy="137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84091</xdr:rowOff>
    </xdr:from>
    <xdr:ext cx="469744" cy="259045"/>
    <xdr:sp macro="" textlink="">
      <xdr:nvSpPr>
        <xdr:cNvPr id="284" name="労働費最大値テキスト"/>
        <xdr:cNvSpPr txBox="1"/>
      </xdr:nvSpPr>
      <xdr:spPr>
        <a:xfrm>
          <a:off x="10528300" y="505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137414</xdr:rowOff>
    </xdr:from>
    <xdr:to>
      <xdr:col>55</xdr:col>
      <xdr:colOff>88900</xdr:colOff>
      <xdr:row>30</xdr:row>
      <xdr:rowOff>137414</xdr:rowOff>
    </xdr:to>
    <xdr:cxnSp macro="">
      <xdr:nvCxnSpPr>
        <xdr:cNvPr id="285" name="直線コネクタ 284"/>
        <xdr:cNvCxnSpPr/>
      </xdr:nvCxnSpPr>
      <xdr:spPr>
        <a:xfrm>
          <a:off x="10388600" y="5280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61519</xdr:rowOff>
    </xdr:from>
    <xdr:to>
      <xdr:col>55</xdr:col>
      <xdr:colOff>0</xdr:colOff>
      <xdr:row>36</xdr:row>
      <xdr:rowOff>97637</xdr:rowOff>
    </xdr:to>
    <xdr:cxnSp macro="">
      <xdr:nvCxnSpPr>
        <xdr:cNvPr id="286" name="直線コネクタ 285"/>
        <xdr:cNvCxnSpPr/>
      </xdr:nvCxnSpPr>
      <xdr:spPr>
        <a:xfrm flipV="1">
          <a:off x="9639300" y="6233719"/>
          <a:ext cx="838200" cy="36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89273</xdr:rowOff>
    </xdr:from>
    <xdr:ext cx="378565" cy="259045"/>
    <xdr:sp macro="" textlink="">
      <xdr:nvSpPr>
        <xdr:cNvPr id="287" name="労働費平均値テキスト"/>
        <xdr:cNvSpPr txBox="1"/>
      </xdr:nvSpPr>
      <xdr:spPr>
        <a:xfrm>
          <a:off x="10528300" y="62614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110846</xdr:rowOff>
    </xdr:from>
    <xdr:to>
      <xdr:col>55</xdr:col>
      <xdr:colOff>50800</xdr:colOff>
      <xdr:row>37</xdr:row>
      <xdr:rowOff>40996</xdr:rowOff>
    </xdr:to>
    <xdr:sp macro="" textlink="">
      <xdr:nvSpPr>
        <xdr:cNvPr id="288" name="フローチャート: 判断 287"/>
        <xdr:cNvSpPr/>
      </xdr:nvSpPr>
      <xdr:spPr>
        <a:xfrm>
          <a:off x="10426700" y="628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92151</xdr:rowOff>
    </xdr:from>
    <xdr:to>
      <xdr:col>50</xdr:col>
      <xdr:colOff>114300</xdr:colOff>
      <xdr:row>36</xdr:row>
      <xdr:rowOff>97637</xdr:rowOff>
    </xdr:to>
    <xdr:cxnSp macro="">
      <xdr:nvCxnSpPr>
        <xdr:cNvPr id="289" name="直線コネクタ 288"/>
        <xdr:cNvCxnSpPr/>
      </xdr:nvCxnSpPr>
      <xdr:spPr>
        <a:xfrm>
          <a:off x="8750300" y="6264351"/>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134620</xdr:rowOff>
    </xdr:from>
    <xdr:to>
      <xdr:col>50</xdr:col>
      <xdr:colOff>165100</xdr:colOff>
      <xdr:row>37</xdr:row>
      <xdr:rowOff>64770</xdr:rowOff>
    </xdr:to>
    <xdr:sp macro="" textlink="">
      <xdr:nvSpPr>
        <xdr:cNvPr id="290" name="フローチャート: 判断 289"/>
        <xdr:cNvSpPr/>
      </xdr:nvSpPr>
      <xdr:spPr>
        <a:xfrm>
          <a:off x="9588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55897</xdr:rowOff>
    </xdr:from>
    <xdr:ext cx="378565" cy="259045"/>
    <xdr:sp macro="" textlink="">
      <xdr:nvSpPr>
        <xdr:cNvPr id="291" name="テキスト ボックス 290"/>
        <xdr:cNvSpPr txBox="1"/>
      </xdr:nvSpPr>
      <xdr:spPr>
        <a:xfrm>
          <a:off x="9450017" y="639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167132</xdr:rowOff>
    </xdr:from>
    <xdr:to>
      <xdr:col>45</xdr:col>
      <xdr:colOff>177800</xdr:colOff>
      <xdr:row>36</xdr:row>
      <xdr:rowOff>92151</xdr:rowOff>
    </xdr:to>
    <xdr:cxnSp macro="">
      <xdr:nvCxnSpPr>
        <xdr:cNvPr id="292" name="直線コネクタ 291"/>
        <xdr:cNvCxnSpPr/>
      </xdr:nvCxnSpPr>
      <xdr:spPr>
        <a:xfrm>
          <a:off x="7861300" y="6167882"/>
          <a:ext cx="889000" cy="96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29007</xdr:rowOff>
    </xdr:from>
    <xdr:to>
      <xdr:col>46</xdr:col>
      <xdr:colOff>38100</xdr:colOff>
      <xdr:row>36</xdr:row>
      <xdr:rowOff>130607</xdr:rowOff>
    </xdr:to>
    <xdr:sp macro="" textlink="">
      <xdr:nvSpPr>
        <xdr:cNvPr id="293" name="フローチャート: 判断 292"/>
        <xdr:cNvSpPr/>
      </xdr:nvSpPr>
      <xdr:spPr>
        <a:xfrm>
          <a:off x="8699500" y="6201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147134</xdr:rowOff>
    </xdr:from>
    <xdr:ext cx="378565" cy="259045"/>
    <xdr:sp macro="" textlink="">
      <xdr:nvSpPr>
        <xdr:cNvPr id="294" name="テキスト ボックス 293"/>
        <xdr:cNvSpPr txBox="1"/>
      </xdr:nvSpPr>
      <xdr:spPr>
        <a:xfrm>
          <a:off x="8561017" y="5976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139700</xdr:rowOff>
    </xdr:from>
    <xdr:to>
      <xdr:col>41</xdr:col>
      <xdr:colOff>50800</xdr:colOff>
      <xdr:row>35</xdr:row>
      <xdr:rowOff>167132</xdr:rowOff>
    </xdr:to>
    <xdr:cxnSp macro="">
      <xdr:nvCxnSpPr>
        <xdr:cNvPr id="295" name="直線コネクタ 294"/>
        <xdr:cNvCxnSpPr/>
      </xdr:nvCxnSpPr>
      <xdr:spPr>
        <a:xfrm>
          <a:off x="6972300" y="5969000"/>
          <a:ext cx="889000" cy="198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75184</xdr:rowOff>
    </xdr:from>
    <xdr:to>
      <xdr:col>41</xdr:col>
      <xdr:colOff>101600</xdr:colOff>
      <xdr:row>37</xdr:row>
      <xdr:rowOff>5334</xdr:rowOff>
    </xdr:to>
    <xdr:sp macro="" textlink="">
      <xdr:nvSpPr>
        <xdr:cNvPr id="296" name="フローチャート: 判断 295"/>
        <xdr:cNvSpPr/>
      </xdr:nvSpPr>
      <xdr:spPr>
        <a:xfrm>
          <a:off x="7810500" y="6247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167911</xdr:rowOff>
    </xdr:from>
    <xdr:ext cx="378565" cy="259045"/>
    <xdr:sp macro="" textlink="">
      <xdr:nvSpPr>
        <xdr:cNvPr id="297" name="テキスト ボックス 296"/>
        <xdr:cNvSpPr txBox="1"/>
      </xdr:nvSpPr>
      <xdr:spPr>
        <a:xfrm>
          <a:off x="7672017" y="6340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134163</xdr:rowOff>
    </xdr:from>
    <xdr:to>
      <xdr:col>36</xdr:col>
      <xdr:colOff>165100</xdr:colOff>
      <xdr:row>37</xdr:row>
      <xdr:rowOff>64313</xdr:rowOff>
    </xdr:to>
    <xdr:sp macro="" textlink="">
      <xdr:nvSpPr>
        <xdr:cNvPr id="298" name="フローチャート: 判断 297"/>
        <xdr:cNvSpPr/>
      </xdr:nvSpPr>
      <xdr:spPr>
        <a:xfrm>
          <a:off x="6921500" y="630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55440</xdr:rowOff>
    </xdr:from>
    <xdr:ext cx="378565" cy="259045"/>
    <xdr:sp macro="" textlink="">
      <xdr:nvSpPr>
        <xdr:cNvPr id="299" name="テキスト ボックス 298"/>
        <xdr:cNvSpPr txBox="1"/>
      </xdr:nvSpPr>
      <xdr:spPr>
        <a:xfrm>
          <a:off x="6783017" y="6399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10719</xdr:rowOff>
    </xdr:from>
    <xdr:to>
      <xdr:col>55</xdr:col>
      <xdr:colOff>50800</xdr:colOff>
      <xdr:row>36</xdr:row>
      <xdr:rowOff>112319</xdr:rowOff>
    </xdr:to>
    <xdr:sp macro="" textlink="">
      <xdr:nvSpPr>
        <xdr:cNvPr id="305" name="楕円 304"/>
        <xdr:cNvSpPr/>
      </xdr:nvSpPr>
      <xdr:spPr>
        <a:xfrm>
          <a:off x="10426700" y="618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33596</xdr:rowOff>
    </xdr:from>
    <xdr:ext cx="378565" cy="259045"/>
    <xdr:sp macro="" textlink="">
      <xdr:nvSpPr>
        <xdr:cNvPr id="306" name="労働費該当値テキスト"/>
        <xdr:cNvSpPr txBox="1"/>
      </xdr:nvSpPr>
      <xdr:spPr>
        <a:xfrm>
          <a:off x="10528300" y="6034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46837</xdr:rowOff>
    </xdr:from>
    <xdr:to>
      <xdr:col>50</xdr:col>
      <xdr:colOff>165100</xdr:colOff>
      <xdr:row>36</xdr:row>
      <xdr:rowOff>148437</xdr:rowOff>
    </xdr:to>
    <xdr:sp macro="" textlink="">
      <xdr:nvSpPr>
        <xdr:cNvPr id="307" name="楕円 306"/>
        <xdr:cNvSpPr/>
      </xdr:nvSpPr>
      <xdr:spPr>
        <a:xfrm>
          <a:off x="9588500" y="621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164964</xdr:rowOff>
    </xdr:from>
    <xdr:ext cx="378565" cy="259045"/>
    <xdr:sp macro="" textlink="">
      <xdr:nvSpPr>
        <xdr:cNvPr id="308" name="テキスト ボックス 307"/>
        <xdr:cNvSpPr txBox="1"/>
      </xdr:nvSpPr>
      <xdr:spPr>
        <a:xfrm>
          <a:off x="9450017" y="59942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41351</xdr:rowOff>
    </xdr:from>
    <xdr:to>
      <xdr:col>46</xdr:col>
      <xdr:colOff>38100</xdr:colOff>
      <xdr:row>36</xdr:row>
      <xdr:rowOff>142951</xdr:rowOff>
    </xdr:to>
    <xdr:sp macro="" textlink="">
      <xdr:nvSpPr>
        <xdr:cNvPr id="309" name="楕円 308"/>
        <xdr:cNvSpPr/>
      </xdr:nvSpPr>
      <xdr:spPr>
        <a:xfrm>
          <a:off x="8699500" y="6213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134078</xdr:rowOff>
    </xdr:from>
    <xdr:ext cx="378565" cy="259045"/>
    <xdr:sp macro="" textlink="">
      <xdr:nvSpPr>
        <xdr:cNvPr id="310" name="テキスト ボックス 309"/>
        <xdr:cNvSpPr txBox="1"/>
      </xdr:nvSpPr>
      <xdr:spPr>
        <a:xfrm>
          <a:off x="8561017" y="6306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116332</xdr:rowOff>
    </xdr:from>
    <xdr:to>
      <xdr:col>41</xdr:col>
      <xdr:colOff>101600</xdr:colOff>
      <xdr:row>36</xdr:row>
      <xdr:rowOff>46482</xdr:rowOff>
    </xdr:to>
    <xdr:sp macro="" textlink="">
      <xdr:nvSpPr>
        <xdr:cNvPr id="311" name="楕円 310"/>
        <xdr:cNvSpPr/>
      </xdr:nvSpPr>
      <xdr:spPr>
        <a:xfrm>
          <a:off x="7810500" y="611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63009</xdr:rowOff>
    </xdr:from>
    <xdr:ext cx="469744" cy="259045"/>
    <xdr:sp macro="" textlink="">
      <xdr:nvSpPr>
        <xdr:cNvPr id="312" name="テキスト ボックス 311"/>
        <xdr:cNvSpPr txBox="1"/>
      </xdr:nvSpPr>
      <xdr:spPr>
        <a:xfrm>
          <a:off x="7626428" y="5892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88900</xdr:rowOff>
    </xdr:from>
    <xdr:to>
      <xdr:col>36</xdr:col>
      <xdr:colOff>165100</xdr:colOff>
      <xdr:row>35</xdr:row>
      <xdr:rowOff>19050</xdr:rowOff>
    </xdr:to>
    <xdr:sp macro="" textlink="">
      <xdr:nvSpPr>
        <xdr:cNvPr id="313" name="楕円 312"/>
        <xdr:cNvSpPr/>
      </xdr:nvSpPr>
      <xdr:spPr>
        <a:xfrm>
          <a:off x="6921500" y="59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35577</xdr:rowOff>
    </xdr:from>
    <xdr:ext cx="469744" cy="259045"/>
    <xdr:sp macro="" textlink="">
      <xdr:nvSpPr>
        <xdr:cNvPr id="314" name="テキスト ボックス 313"/>
        <xdr:cNvSpPr txBox="1"/>
      </xdr:nvSpPr>
      <xdr:spPr>
        <a:xfrm>
          <a:off x="6737428" y="569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28" name="テキスト ボックス 327"/>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0" name="テキスト ボックス 329"/>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2" name="テキスト ボックス 331"/>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4" name="テキスト ボックス 333"/>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6" name="テキスト ボックス 335"/>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1016</xdr:rowOff>
    </xdr:from>
    <xdr:to>
      <xdr:col>54</xdr:col>
      <xdr:colOff>189865</xdr:colOff>
      <xdr:row>59</xdr:row>
      <xdr:rowOff>35763</xdr:rowOff>
    </xdr:to>
    <xdr:cxnSp macro="">
      <xdr:nvCxnSpPr>
        <xdr:cNvPr id="338" name="直線コネクタ 337"/>
        <xdr:cNvCxnSpPr/>
      </xdr:nvCxnSpPr>
      <xdr:spPr>
        <a:xfrm flipV="1">
          <a:off x="10475595" y="8744966"/>
          <a:ext cx="1270" cy="1406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39590</xdr:rowOff>
    </xdr:from>
    <xdr:ext cx="378565" cy="259045"/>
    <xdr:sp macro="" textlink="">
      <xdr:nvSpPr>
        <xdr:cNvPr id="339" name="農林水産業費最小値テキスト"/>
        <xdr:cNvSpPr txBox="1"/>
      </xdr:nvSpPr>
      <xdr:spPr>
        <a:xfrm>
          <a:off x="10528300" y="1015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35763</xdr:rowOff>
    </xdr:from>
    <xdr:to>
      <xdr:col>55</xdr:col>
      <xdr:colOff>88900</xdr:colOff>
      <xdr:row>59</xdr:row>
      <xdr:rowOff>35763</xdr:rowOff>
    </xdr:to>
    <xdr:cxnSp macro="">
      <xdr:nvCxnSpPr>
        <xdr:cNvPr id="340" name="直線コネクタ 339"/>
        <xdr:cNvCxnSpPr/>
      </xdr:nvCxnSpPr>
      <xdr:spPr>
        <a:xfrm>
          <a:off x="10388600" y="10151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119143</xdr:rowOff>
    </xdr:from>
    <xdr:ext cx="534377" cy="259045"/>
    <xdr:sp macro="" textlink="">
      <xdr:nvSpPr>
        <xdr:cNvPr id="341" name="農林水産業費最大値テキスト"/>
        <xdr:cNvSpPr txBox="1"/>
      </xdr:nvSpPr>
      <xdr:spPr>
        <a:xfrm>
          <a:off x="10528300" y="852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18,570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1016</xdr:rowOff>
    </xdr:from>
    <xdr:to>
      <xdr:col>55</xdr:col>
      <xdr:colOff>88900</xdr:colOff>
      <xdr:row>51</xdr:row>
      <xdr:rowOff>1016</xdr:rowOff>
    </xdr:to>
    <xdr:cxnSp macro="">
      <xdr:nvCxnSpPr>
        <xdr:cNvPr id="342" name="直線コネクタ 341"/>
        <xdr:cNvCxnSpPr/>
      </xdr:nvCxnSpPr>
      <xdr:spPr>
        <a:xfrm>
          <a:off x="10388600" y="8744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88341</xdr:rowOff>
    </xdr:from>
    <xdr:to>
      <xdr:col>55</xdr:col>
      <xdr:colOff>0</xdr:colOff>
      <xdr:row>52</xdr:row>
      <xdr:rowOff>122555</xdr:rowOff>
    </xdr:to>
    <xdr:cxnSp macro="">
      <xdr:nvCxnSpPr>
        <xdr:cNvPr id="343" name="直線コネクタ 342"/>
        <xdr:cNvCxnSpPr/>
      </xdr:nvCxnSpPr>
      <xdr:spPr>
        <a:xfrm>
          <a:off x="9639300" y="9003741"/>
          <a:ext cx="838200" cy="34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77919</xdr:rowOff>
    </xdr:from>
    <xdr:ext cx="469744" cy="259045"/>
    <xdr:sp macro="" textlink="">
      <xdr:nvSpPr>
        <xdr:cNvPr id="344" name="農林水産業費平均値テキスト"/>
        <xdr:cNvSpPr txBox="1"/>
      </xdr:nvSpPr>
      <xdr:spPr>
        <a:xfrm>
          <a:off x="10528300" y="9679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99492</xdr:rowOff>
    </xdr:from>
    <xdr:to>
      <xdr:col>55</xdr:col>
      <xdr:colOff>50800</xdr:colOff>
      <xdr:row>57</xdr:row>
      <xdr:rowOff>29642</xdr:rowOff>
    </xdr:to>
    <xdr:sp macro="" textlink="">
      <xdr:nvSpPr>
        <xdr:cNvPr id="345" name="フローチャート: 判断 344"/>
        <xdr:cNvSpPr/>
      </xdr:nvSpPr>
      <xdr:spPr>
        <a:xfrm>
          <a:off x="10426700" y="970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88341</xdr:rowOff>
    </xdr:from>
    <xdr:to>
      <xdr:col>50</xdr:col>
      <xdr:colOff>114300</xdr:colOff>
      <xdr:row>54</xdr:row>
      <xdr:rowOff>71425</xdr:rowOff>
    </xdr:to>
    <xdr:cxnSp macro="">
      <xdr:nvCxnSpPr>
        <xdr:cNvPr id="346" name="直線コネクタ 345"/>
        <xdr:cNvCxnSpPr/>
      </xdr:nvCxnSpPr>
      <xdr:spPr>
        <a:xfrm flipV="1">
          <a:off x="8750300" y="9003741"/>
          <a:ext cx="889000" cy="32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104063</xdr:rowOff>
    </xdr:from>
    <xdr:to>
      <xdr:col>50</xdr:col>
      <xdr:colOff>165100</xdr:colOff>
      <xdr:row>57</xdr:row>
      <xdr:rowOff>34213</xdr:rowOff>
    </xdr:to>
    <xdr:sp macro="" textlink="">
      <xdr:nvSpPr>
        <xdr:cNvPr id="347" name="フローチャート: 判断 346"/>
        <xdr:cNvSpPr/>
      </xdr:nvSpPr>
      <xdr:spPr>
        <a:xfrm>
          <a:off x="9588500" y="9705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25340</xdr:rowOff>
    </xdr:from>
    <xdr:ext cx="469744" cy="259045"/>
    <xdr:sp macro="" textlink="">
      <xdr:nvSpPr>
        <xdr:cNvPr id="348" name="テキスト ボックス 347"/>
        <xdr:cNvSpPr txBox="1"/>
      </xdr:nvSpPr>
      <xdr:spPr>
        <a:xfrm>
          <a:off x="9404428" y="9797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71425</xdr:rowOff>
    </xdr:from>
    <xdr:to>
      <xdr:col>45</xdr:col>
      <xdr:colOff>177800</xdr:colOff>
      <xdr:row>56</xdr:row>
      <xdr:rowOff>2997</xdr:rowOff>
    </xdr:to>
    <xdr:cxnSp macro="">
      <xdr:nvCxnSpPr>
        <xdr:cNvPr id="349" name="直線コネクタ 348"/>
        <xdr:cNvCxnSpPr/>
      </xdr:nvCxnSpPr>
      <xdr:spPr>
        <a:xfrm flipV="1">
          <a:off x="7861300" y="9329725"/>
          <a:ext cx="889000" cy="27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104216</xdr:rowOff>
    </xdr:from>
    <xdr:to>
      <xdr:col>46</xdr:col>
      <xdr:colOff>38100</xdr:colOff>
      <xdr:row>58</xdr:row>
      <xdr:rowOff>34366</xdr:rowOff>
    </xdr:to>
    <xdr:sp macro="" textlink="">
      <xdr:nvSpPr>
        <xdr:cNvPr id="350" name="フローチャート: 判断 349"/>
        <xdr:cNvSpPr/>
      </xdr:nvSpPr>
      <xdr:spPr>
        <a:xfrm>
          <a:off x="8699500" y="987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25493</xdr:rowOff>
    </xdr:from>
    <xdr:ext cx="469744" cy="259045"/>
    <xdr:sp macro="" textlink="">
      <xdr:nvSpPr>
        <xdr:cNvPr id="351" name="テキスト ボックス 350"/>
        <xdr:cNvSpPr txBox="1"/>
      </xdr:nvSpPr>
      <xdr:spPr>
        <a:xfrm>
          <a:off x="8515428" y="9969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121717</xdr:rowOff>
    </xdr:from>
    <xdr:to>
      <xdr:col>41</xdr:col>
      <xdr:colOff>50800</xdr:colOff>
      <xdr:row>56</xdr:row>
      <xdr:rowOff>2997</xdr:rowOff>
    </xdr:to>
    <xdr:cxnSp macro="">
      <xdr:nvCxnSpPr>
        <xdr:cNvPr id="352" name="直線コネクタ 351"/>
        <xdr:cNvCxnSpPr/>
      </xdr:nvCxnSpPr>
      <xdr:spPr>
        <a:xfrm>
          <a:off x="6972300" y="9551467"/>
          <a:ext cx="889000" cy="52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120980</xdr:rowOff>
    </xdr:from>
    <xdr:to>
      <xdr:col>41</xdr:col>
      <xdr:colOff>101600</xdr:colOff>
      <xdr:row>58</xdr:row>
      <xdr:rowOff>51130</xdr:rowOff>
    </xdr:to>
    <xdr:sp macro="" textlink="">
      <xdr:nvSpPr>
        <xdr:cNvPr id="353" name="フローチャート: 判断 352"/>
        <xdr:cNvSpPr/>
      </xdr:nvSpPr>
      <xdr:spPr>
        <a:xfrm>
          <a:off x="7810500" y="989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42257</xdr:rowOff>
    </xdr:from>
    <xdr:ext cx="469744" cy="259045"/>
    <xdr:sp macro="" textlink="">
      <xdr:nvSpPr>
        <xdr:cNvPr id="354" name="テキスト ボックス 353"/>
        <xdr:cNvSpPr txBox="1"/>
      </xdr:nvSpPr>
      <xdr:spPr>
        <a:xfrm>
          <a:off x="7626428" y="9986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88747</xdr:rowOff>
    </xdr:from>
    <xdr:to>
      <xdr:col>36</xdr:col>
      <xdr:colOff>165100</xdr:colOff>
      <xdr:row>58</xdr:row>
      <xdr:rowOff>18897</xdr:rowOff>
    </xdr:to>
    <xdr:sp macro="" textlink="">
      <xdr:nvSpPr>
        <xdr:cNvPr id="355" name="フローチャート: 判断 354"/>
        <xdr:cNvSpPr/>
      </xdr:nvSpPr>
      <xdr:spPr>
        <a:xfrm>
          <a:off x="6921500" y="986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10024</xdr:rowOff>
    </xdr:from>
    <xdr:ext cx="469744" cy="259045"/>
    <xdr:sp macro="" textlink="">
      <xdr:nvSpPr>
        <xdr:cNvPr id="356" name="テキスト ボックス 355"/>
        <xdr:cNvSpPr txBox="1"/>
      </xdr:nvSpPr>
      <xdr:spPr>
        <a:xfrm>
          <a:off x="6737428" y="9954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71755</xdr:rowOff>
    </xdr:from>
    <xdr:to>
      <xdr:col>55</xdr:col>
      <xdr:colOff>50800</xdr:colOff>
      <xdr:row>53</xdr:row>
      <xdr:rowOff>1905</xdr:rowOff>
    </xdr:to>
    <xdr:sp macro="" textlink="">
      <xdr:nvSpPr>
        <xdr:cNvPr id="362" name="楕円 361"/>
        <xdr:cNvSpPr/>
      </xdr:nvSpPr>
      <xdr:spPr>
        <a:xfrm>
          <a:off x="10426700" y="898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94632</xdr:rowOff>
    </xdr:from>
    <xdr:ext cx="534377" cy="259045"/>
    <xdr:sp macro="" textlink="">
      <xdr:nvSpPr>
        <xdr:cNvPr id="363" name="農林水産業費該当値テキスト"/>
        <xdr:cNvSpPr txBox="1"/>
      </xdr:nvSpPr>
      <xdr:spPr>
        <a:xfrm>
          <a:off x="10528300" y="883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37541</xdr:rowOff>
    </xdr:from>
    <xdr:to>
      <xdr:col>50</xdr:col>
      <xdr:colOff>165100</xdr:colOff>
      <xdr:row>52</xdr:row>
      <xdr:rowOff>139141</xdr:rowOff>
    </xdr:to>
    <xdr:sp macro="" textlink="">
      <xdr:nvSpPr>
        <xdr:cNvPr id="364" name="楕円 363"/>
        <xdr:cNvSpPr/>
      </xdr:nvSpPr>
      <xdr:spPr>
        <a:xfrm>
          <a:off x="9588500" y="895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50</xdr:row>
      <xdr:rowOff>155668</xdr:rowOff>
    </xdr:from>
    <xdr:ext cx="534377" cy="259045"/>
    <xdr:sp macro="" textlink="">
      <xdr:nvSpPr>
        <xdr:cNvPr id="365" name="テキスト ボックス 364"/>
        <xdr:cNvSpPr txBox="1"/>
      </xdr:nvSpPr>
      <xdr:spPr>
        <a:xfrm>
          <a:off x="9372111" y="872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20625</xdr:rowOff>
    </xdr:from>
    <xdr:to>
      <xdr:col>46</xdr:col>
      <xdr:colOff>38100</xdr:colOff>
      <xdr:row>54</xdr:row>
      <xdr:rowOff>122225</xdr:rowOff>
    </xdr:to>
    <xdr:sp macro="" textlink="">
      <xdr:nvSpPr>
        <xdr:cNvPr id="366" name="楕円 365"/>
        <xdr:cNvSpPr/>
      </xdr:nvSpPr>
      <xdr:spPr>
        <a:xfrm>
          <a:off x="8699500" y="927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138752</xdr:rowOff>
    </xdr:from>
    <xdr:ext cx="534377" cy="259045"/>
    <xdr:sp macro="" textlink="">
      <xdr:nvSpPr>
        <xdr:cNvPr id="367" name="テキスト ボックス 366"/>
        <xdr:cNvSpPr txBox="1"/>
      </xdr:nvSpPr>
      <xdr:spPr>
        <a:xfrm>
          <a:off x="8483111" y="905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123647</xdr:rowOff>
    </xdr:from>
    <xdr:to>
      <xdr:col>41</xdr:col>
      <xdr:colOff>101600</xdr:colOff>
      <xdr:row>56</xdr:row>
      <xdr:rowOff>53797</xdr:rowOff>
    </xdr:to>
    <xdr:sp macro="" textlink="">
      <xdr:nvSpPr>
        <xdr:cNvPr id="368" name="楕円 367"/>
        <xdr:cNvSpPr/>
      </xdr:nvSpPr>
      <xdr:spPr>
        <a:xfrm>
          <a:off x="7810500" y="9553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70324</xdr:rowOff>
    </xdr:from>
    <xdr:ext cx="469744" cy="259045"/>
    <xdr:sp macro="" textlink="">
      <xdr:nvSpPr>
        <xdr:cNvPr id="369" name="テキスト ボックス 368"/>
        <xdr:cNvSpPr txBox="1"/>
      </xdr:nvSpPr>
      <xdr:spPr>
        <a:xfrm>
          <a:off x="7626428" y="9328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70917</xdr:rowOff>
    </xdr:from>
    <xdr:to>
      <xdr:col>36</xdr:col>
      <xdr:colOff>165100</xdr:colOff>
      <xdr:row>56</xdr:row>
      <xdr:rowOff>1067</xdr:rowOff>
    </xdr:to>
    <xdr:sp macro="" textlink="">
      <xdr:nvSpPr>
        <xdr:cNvPr id="370" name="楕円 369"/>
        <xdr:cNvSpPr/>
      </xdr:nvSpPr>
      <xdr:spPr>
        <a:xfrm>
          <a:off x="6921500" y="950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17594</xdr:rowOff>
    </xdr:from>
    <xdr:ext cx="469744" cy="259045"/>
    <xdr:sp macro="" textlink="">
      <xdr:nvSpPr>
        <xdr:cNvPr id="371" name="テキスト ボックス 370"/>
        <xdr:cNvSpPr txBox="1"/>
      </xdr:nvSpPr>
      <xdr:spPr>
        <a:xfrm>
          <a:off x="6737428" y="9275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5" name="テキスト ボックス 38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7" name="テキスト ボックス 38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9" name="テキスト ボックス 38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1" name="テキスト ボックス 390"/>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3" name="テキスト ボックス 392"/>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68344</xdr:rowOff>
    </xdr:from>
    <xdr:to>
      <xdr:col>54</xdr:col>
      <xdr:colOff>189865</xdr:colOff>
      <xdr:row>79</xdr:row>
      <xdr:rowOff>74811</xdr:rowOff>
    </xdr:to>
    <xdr:cxnSp macro="">
      <xdr:nvCxnSpPr>
        <xdr:cNvPr id="397" name="直線コネクタ 396"/>
        <xdr:cNvCxnSpPr/>
      </xdr:nvCxnSpPr>
      <xdr:spPr>
        <a:xfrm flipV="1">
          <a:off x="10475595" y="12069844"/>
          <a:ext cx="1270" cy="1549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78638</xdr:rowOff>
    </xdr:from>
    <xdr:ext cx="378565" cy="259045"/>
    <xdr:sp macro="" textlink="">
      <xdr:nvSpPr>
        <xdr:cNvPr id="398" name="商工費最小値テキスト"/>
        <xdr:cNvSpPr txBox="1"/>
      </xdr:nvSpPr>
      <xdr:spPr>
        <a:xfrm>
          <a:off x="10528300" y="13623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74811</xdr:rowOff>
    </xdr:from>
    <xdr:to>
      <xdr:col>55</xdr:col>
      <xdr:colOff>88900</xdr:colOff>
      <xdr:row>79</xdr:row>
      <xdr:rowOff>74811</xdr:rowOff>
    </xdr:to>
    <xdr:cxnSp macro="">
      <xdr:nvCxnSpPr>
        <xdr:cNvPr id="399" name="直線コネクタ 398"/>
        <xdr:cNvCxnSpPr/>
      </xdr:nvCxnSpPr>
      <xdr:spPr>
        <a:xfrm>
          <a:off x="10388600" y="1361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15021</xdr:rowOff>
    </xdr:from>
    <xdr:ext cx="534377" cy="259045"/>
    <xdr:sp macro="" textlink="">
      <xdr:nvSpPr>
        <xdr:cNvPr id="400" name="商工費最大値テキスト"/>
        <xdr:cNvSpPr txBox="1"/>
      </xdr:nvSpPr>
      <xdr:spPr>
        <a:xfrm>
          <a:off x="10528300" y="1184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68344</xdr:rowOff>
    </xdr:from>
    <xdr:to>
      <xdr:col>55</xdr:col>
      <xdr:colOff>88900</xdr:colOff>
      <xdr:row>70</xdr:row>
      <xdr:rowOff>68344</xdr:rowOff>
    </xdr:to>
    <xdr:cxnSp macro="">
      <xdr:nvCxnSpPr>
        <xdr:cNvPr id="401" name="直線コネクタ 400"/>
        <xdr:cNvCxnSpPr/>
      </xdr:nvCxnSpPr>
      <xdr:spPr>
        <a:xfrm>
          <a:off x="10388600" y="12069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15570</xdr:rowOff>
    </xdr:from>
    <xdr:to>
      <xdr:col>55</xdr:col>
      <xdr:colOff>0</xdr:colOff>
      <xdr:row>76</xdr:row>
      <xdr:rowOff>75921</xdr:rowOff>
    </xdr:to>
    <xdr:cxnSp macro="">
      <xdr:nvCxnSpPr>
        <xdr:cNvPr id="402" name="直線コネクタ 401"/>
        <xdr:cNvCxnSpPr/>
      </xdr:nvCxnSpPr>
      <xdr:spPr>
        <a:xfrm flipV="1">
          <a:off x="9639300" y="13045770"/>
          <a:ext cx="838200" cy="60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6618</xdr:rowOff>
    </xdr:from>
    <xdr:ext cx="534377" cy="259045"/>
    <xdr:sp macro="" textlink="">
      <xdr:nvSpPr>
        <xdr:cNvPr id="403" name="商工費平均値テキスト"/>
        <xdr:cNvSpPr txBox="1"/>
      </xdr:nvSpPr>
      <xdr:spPr>
        <a:xfrm>
          <a:off x="10528300" y="132082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28191</xdr:rowOff>
    </xdr:from>
    <xdr:to>
      <xdr:col>55</xdr:col>
      <xdr:colOff>50800</xdr:colOff>
      <xdr:row>77</xdr:row>
      <xdr:rowOff>129791</xdr:rowOff>
    </xdr:to>
    <xdr:sp macro="" textlink="">
      <xdr:nvSpPr>
        <xdr:cNvPr id="404" name="フローチャート: 判断 403"/>
        <xdr:cNvSpPr/>
      </xdr:nvSpPr>
      <xdr:spPr>
        <a:xfrm>
          <a:off x="10426700" y="13229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75921</xdr:rowOff>
    </xdr:from>
    <xdr:to>
      <xdr:col>50</xdr:col>
      <xdr:colOff>114300</xdr:colOff>
      <xdr:row>76</xdr:row>
      <xdr:rowOff>86305</xdr:rowOff>
    </xdr:to>
    <xdr:cxnSp macro="">
      <xdr:nvCxnSpPr>
        <xdr:cNvPr id="405" name="直線コネクタ 404"/>
        <xdr:cNvCxnSpPr/>
      </xdr:nvCxnSpPr>
      <xdr:spPr>
        <a:xfrm flipV="1">
          <a:off x="8750300" y="13106121"/>
          <a:ext cx="889000" cy="10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50854</xdr:rowOff>
    </xdr:from>
    <xdr:to>
      <xdr:col>50</xdr:col>
      <xdr:colOff>165100</xdr:colOff>
      <xdr:row>77</xdr:row>
      <xdr:rowOff>152454</xdr:rowOff>
    </xdr:to>
    <xdr:sp macro="" textlink="">
      <xdr:nvSpPr>
        <xdr:cNvPr id="406" name="フローチャート: 判断 405"/>
        <xdr:cNvSpPr/>
      </xdr:nvSpPr>
      <xdr:spPr>
        <a:xfrm>
          <a:off x="9588500" y="1325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143581</xdr:rowOff>
    </xdr:from>
    <xdr:ext cx="534377" cy="259045"/>
    <xdr:sp macro="" textlink="">
      <xdr:nvSpPr>
        <xdr:cNvPr id="407" name="テキスト ボックス 406"/>
        <xdr:cNvSpPr txBox="1"/>
      </xdr:nvSpPr>
      <xdr:spPr>
        <a:xfrm>
          <a:off x="9372111" y="13345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86305</xdr:rowOff>
    </xdr:from>
    <xdr:to>
      <xdr:col>45</xdr:col>
      <xdr:colOff>177800</xdr:colOff>
      <xdr:row>76</xdr:row>
      <xdr:rowOff>118016</xdr:rowOff>
    </xdr:to>
    <xdr:cxnSp macro="">
      <xdr:nvCxnSpPr>
        <xdr:cNvPr id="408" name="直線コネクタ 407"/>
        <xdr:cNvCxnSpPr/>
      </xdr:nvCxnSpPr>
      <xdr:spPr>
        <a:xfrm flipV="1">
          <a:off x="7861300" y="13116505"/>
          <a:ext cx="889000" cy="31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52749</xdr:rowOff>
    </xdr:from>
    <xdr:to>
      <xdr:col>46</xdr:col>
      <xdr:colOff>38100</xdr:colOff>
      <xdr:row>78</xdr:row>
      <xdr:rowOff>154349</xdr:rowOff>
    </xdr:to>
    <xdr:sp macro="" textlink="">
      <xdr:nvSpPr>
        <xdr:cNvPr id="409" name="フローチャート: 判断 408"/>
        <xdr:cNvSpPr/>
      </xdr:nvSpPr>
      <xdr:spPr>
        <a:xfrm>
          <a:off x="8699500" y="13425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145476</xdr:rowOff>
    </xdr:from>
    <xdr:ext cx="469744" cy="259045"/>
    <xdr:sp macro="" textlink="">
      <xdr:nvSpPr>
        <xdr:cNvPr id="410" name="テキスト ボックス 409"/>
        <xdr:cNvSpPr txBox="1"/>
      </xdr:nvSpPr>
      <xdr:spPr>
        <a:xfrm>
          <a:off x="8515428" y="13518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119942</xdr:rowOff>
    </xdr:from>
    <xdr:to>
      <xdr:col>41</xdr:col>
      <xdr:colOff>50800</xdr:colOff>
      <xdr:row>76</xdr:row>
      <xdr:rowOff>118016</xdr:rowOff>
    </xdr:to>
    <xdr:cxnSp macro="">
      <xdr:nvCxnSpPr>
        <xdr:cNvPr id="411" name="直線コネクタ 410"/>
        <xdr:cNvCxnSpPr/>
      </xdr:nvCxnSpPr>
      <xdr:spPr>
        <a:xfrm>
          <a:off x="6972300" y="12978692"/>
          <a:ext cx="889000" cy="169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49907</xdr:rowOff>
    </xdr:from>
    <xdr:to>
      <xdr:col>41</xdr:col>
      <xdr:colOff>101600</xdr:colOff>
      <xdr:row>78</xdr:row>
      <xdr:rowOff>151507</xdr:rowOff>
    </xdr:to>
    <xdr:sp macro="" textlink="">
      <xdr:nvSpPr>
        <xdr:cNvPr id="412" name="フローチャート: 判断 411"/>
        <xdr:cNvSpPr/>
      </xdr:nvSpPr>
      <xdr:spPr>
        <a:xfrm>
          <a:off x="7810500" y="13423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142634</xdr:rowOff>
    </xdr:from>
    <xdr:ext cx="469744" cy="259045"/>
    <xdr:sp macro="" textlink="">
      <xdr:nvSpPr>
        <xdr:cNvPr id="413" name="テキスト ボックス 412"/>
        <xdr:cNvSpPr txBox="1"/>
      </xdr:nvSpPr>
      <xdr:spPr>
        <a:xfrm>
          <a:off x="7626428" y="13515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158460</xdr:rowOff>
    </xdr:from>
    <xdr:to>
      <xdr:col>36</xdr:col>
      <xdr:colOff>165100</xdr:colOff>
      <xdr:row>78</xdr:row>
      <xdr:rowOff>88610</xdr:rowOff>
    </xdr:to>
    <xdr:sp macro="" textlink="">
      <xdr:nvSpPr>
        <xdr:cNvPr id="414" name="フローチャート: 判断 413"/>
        <xdr:cNvSpPr/>
      </xdr:nvSpPr>
      <xdr:spPr>
        <a:xfrm>
          <a:off x="6921500" y="133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79737</xdr:rowOff>
    </xdr:from>
    <xdr:ext cx="469744" cy="259045"/>
    <xdr:sp macro="" textlink="">
      <xdr:nvSpPr>
        <xdr:cNvPr id="415" name="テキスト ボックス 414"/>
        <xdr:cNvSpPr txBox="1"/>
      </xdr:nvSpPr>
      <xdr:spPr>
        <a:xfrm>
          <a:off x="6737428" y="13452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136220</xdr:rowOff>
    </xdr:from>
    <xdr:to>
      <xdr:col>55</xdr:col>
      <xdr:colOff>50800</xdr:colOff>
      <xdr:row>76</xdr:row>
      <xdr:rowOff>66371</xdr:rowOff>
    </xdr:to>
    <xdr:sp macro="" textlink="">
      <xdr:nvSpPr>
        <xdr:cNvPr id="421" name="楕円 420"/>
        <xdr:cNvSpPr/>
      </xdr:nvSpPr>
      <xdr:spPr>
        <a:xfrm>
          <a:off x="10426700" y="1299497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159097</xdr:rowOff>
    </xdr:from>
    <xdr:ext cx="534377" cy="259045"/>
    <xdr:sp macro="" textlink="">
      <xdr:nvSpPr>
        <xdr:cNvPr id="422" name="商工費該当値テキスト"/>
        <xdr:cNvSpPr txBox="1"/>
      </xdr:nvSpPr>
      <xdr:spPr>
        <a:xfrm>
          <a:off x="10528300" y="12846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25121</xdr:rowOff>
    </xdr:from>
    <xdr:to>
      <xdr:col>50</xdr:col>
      <xdr:colOff>165100</xdr:colOff>
      <xdr:row>76</xdr:row>
      <xdr:rowOff>126721</xdr:rowOff>
    </xdr:to>
    <xdr:sp macro="" textlink="">
      <xdr:nvSpPr>
        <xdr:cNvPr id="423" name="楕円 422"/>
        <xdr:cNvSpPr/>
      </xdr:nvSpPr>
      <xdr:spPr>
        <a:xfrm>
          <a:off x="9588500" y="13055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143248</xdr:rowOff>
    </xdr:from>
    <xdr:ext cx="534377" cy="259045"/>
    <xdr:sp macro="" textlink="">
      <xdr:nvSpPr>
        <xdr:cNvPr id="424" name="テキスト ボックス 423"/>
        <xdr:cNvSpPr txBox="1"/>
      </xdr:nvSpPr>
      <xdr:spPr>
        <a:xfrm>
          <a:off x="9372111" y="1283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35505</xdr:rowOff>
    </xdr:from>
    <xdr:to>
      <xdr:col>46</xdr:col>
      <xdr:colOff>38100</xdr:colOff>
      <xdr:row>76</xdr:row>
      <xdr:rowOff>137105</xdr:rowOff>
    </xdr:to>
    <xdr:sp macro="" textlink="">
      <xdr:nvSpPr>
        <xdr:cNvPr id="425" name="楕円 424"/>
        <xdr:cNvSpPr/>
      </xdr:nvSpPr>
      <xdr:spPr>
        <a:xfrm>
          <a:off x="8699500" y="1306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153633</xdr:rowOff>
    </xdr:from>
    <xdr:ext cx="534377" cy="259045"/>
    <xdr:sp macro="" textlink="">
      <xdr:nvSpPr>
        <xdr:cNvPr id="426" name="テキスト ボックス 425"/>
        <xdr:cNvSpPr txBox="1"/>
      </xdr:nvSpPr>
      <xdr:spPr>
        <a:xfrm>
          <a:off x="8483111" y="12840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67216</xdr:rowOff>
    </xdr:from>
    <xdr:to>
      <xdr:col>41</xdr:col>
      <xdr:colOff>101600</xdr:colOff>
      <xdr:row>76</xdr:row>
      <xdr:rowOff>168816</xdr:rowOff>
    </xdr:to>
    <xdr:sp macro="" textlink="">
      <xdr:nvSpPr>
        <xdr:cNvPr id="427" name="楕円 426"/>
        <xdr:cNvSpPr/>
      </xdr:nvSpPr>
      <xdr:spPr>
        <a:xfrm>
          <a:off x="7810500" y="1309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13892</xdr:rowOff>
    </xdr:from>
    <xdr:ext cx="534377" cy="259045"/>
    <xdr:sp macro="" textlink="">
      <xdr:nvSpPr>
        <xdr:cNvPr id="428" name="テキスト ボックス 427"/>
        <xdr:cNvSpPr txBox="1"/>
      </xdr:nvSpPr>
      <xdr:spPr>
        <a:xfrm>
          <a:off x="7594111" y="12872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69142</xdr:rowOff>
    </xdr:from>
    <xdr:to>
      <xdr:col>36</xdr:col>
      <xdr:colOff>165100</xdr:colOff>
      <xdr:row>75</xdr:row>
      <xdr:rowOff>170743</xdr:rowOff>
    </xdr:to>
    <xdr:sp macro="" textlink="">
      <xdr:nvSpPr>
        <xdr:cNvPr id="429" name="楕円 428"/>
        <xdr:cNvSpPr/>
      </xdr:nvSpPr>
      <xdr:spPr>
        <a:xfrm>
          <a:off x="6921500" y="1292789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15819</xdr:rowOff>
    </xdr:from>
    <xdr:ext cx="534377" cy="259045"/>
    <xdr:sp macro="" textlink="">
      <xdr:nvSpPr>
        <xdr:cNvPr id="430" name="テキスト ボックス 429"/>
        <xdr:cNvSpPr txBox="1"/>
      </xdr:nvSpPr>
      <xdr:spPr>
        <a:xfrm>
          <a:off x="6705111" y="1270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3" name="テキスト ボックス 442"/>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5" name="テキスト ボックス 444"/>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7" name="テキスト ボックス 446"/>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9" name="テキスト ボックス 448"/>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105524</xdr:rowOff>
    </xdr:from>
    <xdr:to>
      <xdr:col>54</xdr:col>
      <xdr:colOff>189865</xdr:colOff>
      <xdr:row>98</xdr:row>
      <xdr:rowOff>164914</xdr:rowOff>
    </xdr:to>
    <xdr:cxnSp macro="">
      <xdr:nvCxnSpPr>
        <xdr:cNvPr id="453" name="直線コネクタ 452"/>
        <xdr:cNvCxnSpPr/>
      </xdr:nvCxnSpPr>
      <xdr:spPr>
        <a:xfrm flipV="1">
          <a:off x="10475595" y="15536024"/>
          <a:ext cx="1270" cy="1430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168741</xdr:rowOff>
    </xdr:from>
    <xdr:ext cx="534377" cy="259045"/>
    <xdr:sp macro="" textlink="">
      <xdr:nvSpPr>
        <xdr:cNvPr id="454" name="土木費最小値テキスト"/>
        <xdr:cNvSpPr txBox="1"/>
      </xdr:nvSpPr>
      <xdr:spPr>
        <a:xfrm>
          <a:off x="10528300" y="1697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164914</xdr:rowOff>
    </xdr:from>
    <xdr:to>
      <xdr:col>55</xdr:col>
      <xdr:colOff>88900</xdr:colOff>
      <xdr:row>98</xdr:row>
      <xdr:rowOff>164914</xdr:rowOff>
    </xdr:to>
    <xdr:cxnSp macro="">
      <xdr:nvCxnSpPr>
        <xdr:cNvPr id="455" name="直線コネクタ 454"/>
        <xdr:cNvCxnSpPr/>
      </xdr:nvCxnSpPr>
      <xdr:spPr>
        <a:xfrm>
          <a:off x="10388600" y="16967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52201</xdr:rowOff>
    </xdr:from>
    <xdr:ext cx="534377" cy="259045"/>
    <xdr:sp macro="" textlink="">
      <xdr:nvSpPr>
        <xdr:cNvPr id="456" name="土木費最大値テキスト"/>
        <xdr:cNvSpPr txBox="1"/>
      </xdr:nvSpPr>
      <xdr:spPr>
        <a:xfrm>
          <a:off x="10528300" y="1531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81,495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105524</xdr:rowOff>
    </xdr:from>
    <xdr:to>
      <xdr:col>55</xdr:col>
      <xdr:colOff>88900</xdr:colOff>
      <xdr:row>90</xdr:row>
      <xdr:rowOff>105524</xdr:rowOff>
    </xdr:to>
    <xdr:cxnSp macro="">
      <xdr:nvCxnSpPr>
        <xdr:cNvPr id="457" name="直線コネクタ 456"/>
        <xdr:cNvCxnSpPr/>
      </xdr:nvCxnSpPr>
      <xdr:spPr>
        <a:xfrm>
          <a:off x="10388600" y="15536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18450</xdr:rowOff>
    </xdr:from>
    <xdr:to>
      <xdr:col>55</xdr:col>
      <xdr:colOff>0</xdr:colOff>
      <xdr:row>96</xdr:row>
      <xdr:rowOff>23892</xdr:rowOff>
    </xdr:to>
    <xdr:cxnSp macro="">
      <xdr:nvCxnSpPr>
        <xdr:cNvPr id="458" name="直線コネクタ 457"/>
        <xdr:cNvCxnSpPr/>
      </xdr:nvCxnSpPr>
      <xdr:spPr>
        <a:xfrm>
          <a:off x="9639300" y="16477650"/>
          <a:ext cx="838200" cy="5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85900</xdr:rowOff>
    </xdr:from>
    <xdr:ext cx="534377" cy="259045"/>
    <xdr:sp macro="" textlink="">
      <xdr:nvSpPr>
        <xdr:cNvPr id="459" name="土木費平均値テキスト"/>
        <xdr:cNvSpPr txBox="1"/>
      </xdr:nvSpPr>
      <xdr:spPr>
        <a:xfrm>
          <a:off x="10528300" y="16202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63023</xdr:rowOff>
    </xdr:from>
    <xdr:to>
      <xdr:col>55</xdr:col>
      <xdr:colOff>50800</xdr:colOff>
      <xdr:row>95</xdr:row>
      <xdr:rowOff>164623</xdr:rowOff>
    </xdr:to>
    <xdr:sp macro="" textlink="">
      <xdr:nvSpPr>
        <xdr:cNvPr id="460" name="フローチャート: 判断 459"/>
        <xdr:cNvSpPr/>
      </xdr:nvSpPr>
      <xdr:spPr>
        <a:xfrm>
          <a:off x="10426700" y="1635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18450</xdr:rowOff>
    </xdr:from>
    <xdr:to>
      <xdr:col>50</xdr:col>
      <xdr:colOff>114300</xdr:colOff>
      <xdr:row>96</xdr:row>
      <xdr:rowOff>55026</xdr:rowOff>
    </xdr:to>
    <xdr:cxnSp macro="">
      <xdr:nvCxnSpPr>
        <xdr:cNvPr id="461" name="直線コネクタ 460"/>
        <xdr:cNvCxnSpPr/>
      </xdr:nvCxnSpPr>
      <xdr:spPr>
        <a:xfrm flipV="1">
          <a:off x="8750300" y="1647765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70109</xdr:rowOff>
    </xdr:from>
    <xdr:to>
      <xdr:col>50</xdr:col>
      <xdr:colOff>165100</xdr:colOff>
      <xdr:row>96</xdr:row>
      <xdr:rowOff>259</xdr:rowOff>
    </xdr:to>
    <xdr:sp macro="" textlink="">
      <xdr:nvSpPr>
        <xdr:cNvPr id="462" name="フローチャート: 判断 461"/>
        <xdr:cNvSpPr/>
      </xdr:nvSpPr>
      <xdr:spPr>
        <a:xfrm>
          <a:off x="9588500" y="16357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16786</xdr:rowOff>
    </xdr:from>
    <xdr:ext cx="534377" cy="259045"/>
    <xdr:sp macro="" textlink="">
      <xdr:nvSpPr>
        <xdr:cNvPr id="463" name="テキスト ボックス 462"/>
        <xdr:cNvSpPr txBox="1"/>
      </xdr:nvSpPr>
      <xdr:spPr>
        <a:xfrm>
          <a:off x="9372111" y="1613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166103</xdr:rowOff>
    </xdr:from>
    <xdr:to>
      <xdr:col>45</xdr:col>
      <xdr:colOff>177800</xdr:colOff>
      <xdr:row>96</xdr:row>
      <xdr:rowOff>55026</xdr:rowOff>
    </xdr:to>
    <xdr:cxnSp macro="">
      <xdr:nvCxnSpPr>
        <xdr:cNvPr id="464" name="直線コネクタ 463"/>
        <xdr:cNvCxnSpPr/>
      </xdr:nvCxnSpPr>
      <xdr:spPr>
        <a:xfrm>
          <a:off x="7861300" y="16453853"/>
          <a:ext cx="889000" cy="60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72258</xdr:rowOff>
    </xdr:from>
    <xdr:to>
      <xdr:col>46</xdr:col>
      <xdr:colOff>38100</xdr:colOff>
      <xdr:row>97</xdr:row>
      <xdr:rowOff>2408</xdr:rowOff>
    </xdr:to>
    <xdr:sp macro="" textlink="">
      <xdr:nvSpPr>
        <xdr:cNvPr id="465" name="フローチャート: 判断 464"/>
        <xdr:cNvSpPr/>
      </xdr:nvSpPr>
      <xdr:spPr>
        <a:xfrm>
          <a:off x="8699500" y="1653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164985</xdr:rowOff>
    </xdr:from>
    <xdr:ext cx="534377" cy="259045"/>
    <xdr:sp macro="" textlink="">
      <xdr:nvSpPr>
        <xdr:cNvPr id="466" name="テキスト ボックス 465"/>
        <xdr:cNvSpPr txBox="1"/>
      </xdr:nvSpPr>
      <xdr:spPr>
        <a:xfrm>
          <a:off x="8483111" y="1662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166103</xdr:rowOff>
    </xdr:from>
    <xdr:to>
      <xdr:col>41</xdr:col>
      <xdr:colOff>50800</xdr:colOff>
      <xdr:row>96</xdr:row>
      <xdr:rowOff>141026</xdr:rowOff>
    </xdr:to>
    <xdr:cxnSp macro="">
      <xdr:nvCxnSpPr>
        <xdr:cNvPr id="467" name="直線コネクタ 466"/>
        <xdr:cNvCxnSpPr/>
      </xdr:nvCxnSpPr>
      <xdr:spPr>
        <a:xfrm flipV="1">
          <a:off x="6972300" y="16453853"/>
          <a:ext cx="889000" cy="146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60942</xdr:rowOff>
    </xdr:from>
    <xdr:to>
      <xdr:col>41</xdr:col>
      <xdr:colOff>101600</xdr:colOff>
      <xdr:row>96</xdr:row>
      <xdr:rowOff>162542</xdr:rowOff>
    </xdr:to>
    <xdr:sp macro="" textlink="">
      <xdr:nvSpPr>
        <xdr:cNvPr id="468" name="フローチャート: 判断 467"/>
        <xdr:cNvSpPr/>
      </xdr:nvSpPr>
      <xdr:spPr>
        <a:xfrm>
          <a:off x="7810500" y="16520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153669</xdr:rowOff>
    </xdr:from>
    <xdr:ext cx="534377" cy="259045"/>
    <xdr:sp macro="" textlink="">
      <xdr:nvSpPr>
        <xdr:cNvPr id="469" name="テキスト ボックス 468"/>
        <xdr:cNvSpPr txBox="1"/>
      </xdr:nvSpPr>
      <xdr:spPr>
        <a:xfrm>
          <a:off x="7594111" y="1661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29008</xdr:rowOff>
    </xdr:from>
    <xdr:to>
      <xdr:col>36</xdr:col>
      <xdr:colOff>165100</xdr:colOff>
      <xdr:row>96</xdr:row>
      <xdr:rowOff>130608</xdr:rowOff>
    </xdr:to>
    <xdr:sp macro="" textlink="">
      <xdr:nvSpPr>
        <xdr:cNvPr id="470" name="フローチャート: 判断 469"/>
        <xdr:cNvSpPr/>
      </xdr:nvSpPr>
      <xdr:spPr>
        <a:xfrm>
          <a:off x="6921500" y="16488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147135</xdr:rowOff>
    </xdr:from>
    <xdr:ext cx="534377" cy="259045"/>
    <xdr:sp macro="" textlink="">
      <xdr:nvSpPr>
        <xdr:cNvPr id="471" name="テキスト ボックス 470"/>
        <xdr:cNvSpPr txBox="1"/>
      </xdr:nvSpPr>
      <xdr:spPr>
        <a:xfrm>
          <a:off x="6705111" y="1626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144542</xdr:rowOff>
    </xdr:from>
    <xdr:to>
      <xdr:col>55</xdr:col>
      <xdr:colOff>50800</xdr:colOff>
      <xdr:row>96</xdr:row>
      <xdr:rowOff>74692</xdr:rowOff>
    </xdr:to>
    <xdr:sp macro="" textlink="">
      <xdr:nvSpPr>
        <xdr:cNvPr id="477" name="楕円 476"/>
        <xdr:cNvSpPr/>
      </xdr:nvSpPr>
      <xdr:spPr>
        <a:xfrm>
          <a:off x="10426700" y="1643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122969</xdr:rowOff>
    </xdr:from>
    <xdr:ext cx="534377" cy="259045"/>
    <xdr:sp macro="" textlink="">
      <xdr:nvSpPr>
        <xdr:cNvPr id="478" name="土木費該当値テキスト"/>
        <xdr:cNvSpPr txBox="1"/>
      </xdr:nvSpPr>
      <xdr:spPr>
        <a:xfrm>
          <a:off x="10528300" y="16410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139100</xdr:rowOff>
    </xdr:from>
    <xdr:to>
      <xdr:col>50</xdr:col>
      <xdr:colOff>165100</xdr:colOff>
      <xdr:row>96</xdr:row>
      <xdr:rowOff>69250</xdr:rowOff>
    </xdr:to>
    <xdr:sp macro="" textlink="">
      <xdr:nvSpPr>
        <xdr:cNvPr id="479" name="楕円 478"/>
        <xdr:cNvSpPr/>
      </xdr:nvSpPr>
      <xdr:spPr>
        <a:xfrm>
          <a:off x="9588500" y="1642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60377</xdr:rowOff>
    </xdr:from>
    <xdr:ext cx="534377" cy="259045"/>
    <xdr:sp macro="" textlink="">
      <xdr:nvSpPr>
        <xdr:cNvPr id="480" name="テキスト ボックス 479"/>
        <xdr:cNvSpPr txBox="1"/>
      </xdr:nvSpPr>
      <xdr:spPr>
        <a:xfrm>
          <a:off x="9372111" y="1651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4226</xdr:rowOff>
    </xdr:from>
    <xdr:to>
      <xdr:col>46</xdr:col>
      <xdr:colOff>38100</xdr:colOff>
      <xdr:row>96</xdr:row>
      <xdr:rowOff>105826</xdr:rowOff>
    </xdr:to>
    <xdr:sp macro="" textlink="">
      <xdr:nvSpPr>
        <xdr:cNvPr id="481" name="楕円 480"/>
        <xdr:cNvSpPr/>
      </xdr:nvSpPr>
      <xdr:spPr>
        <a:xfrm>
          <a:off x="8699500" y="1646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122353</xdr:rowOff>
    </xdr:from>
    <xdr:ext cx="534377" cy="259045"/>
    <xdr:sp macro="" textlink="">
      <xdr:nvSpPr>
        <xdr:cNvPr id="482" name="テキスト ボックス 481"/>
        <xdr:cNvSpPr txBox="1"/>
      </xdr:nvSpPr>
      <xdr:spPr>
        <a:xfrm>
          <a:off x="8483111" y="16238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115303</xdr:rowOff>
    </xdr:from>
    <xdr:to>
      <xdr:col>41</xdr:col>
      <xdr:colOff>101600</xdr:colOff>
      <xdr:row>96</xdr:row>
      <xdr:rowOff>45453</xdr:rowOff>
    </xdr:to>
    <xdr:sp macro="" textlink="">
      <xdr:nvSpPr>
        <xdr:cNvPr id="483" name="楕円 482"/>
        <xdr:cNvSpPr/>
      </xdr:nvSpPr>
      <xdr:spPr>
        <a:xfrm>
          <a:off x="7810500" y="16403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61980</xdr:rowOff>
    </xdr:from>
    <xdr:ext cx="534377" cy="259045"/>
    <xdr:sp macro="" textlink="">
      <xdr:nvSpPr>
        <xdr:cNvPr id="484" name="テキスト ボックス 483"/>
        <xdr:cNvSpPr txBox="1"/>
      </xdr:nvSpPr>
      <xdr:spPr>
        <a:xfrm>
          <a:off x="7594111" y="16178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90226</xdr:rowOff>
    </xdr:from>
    <xdr:to>
      <xdr:col>36</xdr:col>
      <xdr:colOff>165100</xdr:colOff>
      <xdr:row>97</xdr:row>
      <xdr:rowOff>20376</xdr:rowOff>
    </xdr:to>
    <xdr:sp macro="" textlink="">
      <xdr:nvSpPr>
        <xdr:cNvPr id="485" name="楕円 484"/>
        <xdr:cNvSpPr/>
      </xdr:nvSpPr>
      <xdr:spPr>
        <a:xfrm>
          <a:off x="6921500" y="1654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11503</xdr:rowOff>
    </xdr:from>
    <xdr:ext cx="534377" cy="259045"/>
    <xdr:sp macro="" textlink="">
      <xdr:nvSpPr>
        <xdr:cNvPr id="486" name="テキスト ボックス 485"/>
        <xdr:cNvSpPr txBox="1"/>
      </xdr:nvSpPr>
      <xdr:spPr>
        <a:xfrm>
          <a:off x="6705111" y="1664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7" name="テキスト ボックス 496"/>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499" name="テキスト ボックス 498"/>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7" name="テキスト ボックス 506"/>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9" name="テキスト ボックス 508"/>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42817</xdr:rowOff>
    </xdr:from>
    <xdr:to>
      <xdr:col>85</xdr:col>
      <xdr:colOff>126364</xdr:colOff>
      <xdr:row>39</xdr:row>
      <xdr:rowOff>63282</xdr:rowOff>
    </xdr:to>
    <xdr:cxnSp macro="">
      <xdr:nvCxnSpPr>
        <xdr:cNvPr id="513" name="直線コネクタ 512"/>
        <xdr:cNvCxnSpPr/>
      </xdr:nvCxnSpPr>
      <xdr:spPr>
        <a:xfrm flipV="1">
          <a:off x="16317595" y="5186317"/>
          <a:ext cx="1269" cy="1563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67109</xdr:rowOff>
    </xdr:from>
    <xdr:ext cx="469744" cy="259045"/>
    <xdr:sp macro="" textlink="">
      <xdr:nvSpPr>
        <xdr:cNvPr id="514" name="消防費最小値テキスト"/>
        <xdr:cNvSpPr txBox="1"/>
      </xdr:nvSpPr>
      <xdr:spPr>
        <a:xfrm>
          <a:off x="16370300" y="6753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63282</xdr:rowOff>
    </xdr:from>
    <xdr:to>
      <xdr:col>86</xdr:col>
      <xdr:colOff>25400</xdr:colOff>
      <xdr:row>39</xdr:row>
      <xdr:rowOff>63282</xdr:rowOff>
    </xdr:to>
    <xdr:cxnSp macro="">
      <xdr:nvCxnSpPr>
        <xdr:cNvPr id="515" name="直線コネクタ 514"/>
        <xdr:cNvCxnSpPr/>
      </xdr:nvCxnSpPr>
      <xdr:spPr>
        <a:xfrm>
          <a:off x="16230600" y="674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160944</xdr:rowOff>
    </xdr:from>
    <xdr:ext cx="534377" cy="259045"/>
    <xdr:sp macro="" textlink="">
      <xdr:nvSpPr>
        <xdr:cNvPr id="516" name="消防費最大値テキスト"/>
        <xdr:cNvSpPr txBox="1"/>
      </xdr:nvSpPr>
      <xdr:spPr>
        <a:xfrm>
          <a:off x="16370300" y="496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42817</xdr:rowOff>
    </xdr:from>
    <xdr:to>
      <xdr:col>86</xdr:col>
      <xdr:colOff>25400</xdr:colOff>
      <xdr:row>30</xdr:row>
      <xdr:rowOff>42817</xdr:rowOff>
    </xdr:to>
    <xdr:cxnSp macro="">
      <xdr:nvCxnSpPr>
        <xdr:cNvPr id="517" name="直線コネクタ 516"/>
        <xdr:cNvCxnSpPr/>
      </xdr:nvCxnSpPr>
      <xdr:spPr>
        <a:xfrm>
          <a:off x="16230600" y="518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141551</xdr:rowOff>
    </xdr:from>
    <xdr:to>
      <xdr:col>85</xdr:col>
      <xdr:colOff>127000</xdr:colOff>
      <xdr:row>37</xdr:row>
      <xdr:rowOff>149824</xdr:rowOff>
    </xdr:to>
    <xdr:cxnSp macro="">
      <xdr:nvCxnSpPr>
        <xdr:cNvPr id="518" name="直線コネクタ 517"/>
        <xdr:cNvCxnSpPr/>
      </xdr:nvCxnSpPr>
      <xdr:spPr>
        <a:xfrm>
          <a:off x="15481300" y="6313751"/>
          <a:ext cx="838200" cy="17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55607</xdr:rowOff>
    </xdr:from>
    <xdr:ext cx="534377" cy="259045"/>
    <xdr:sp macro="" textlink="">
      <xdr:nvSpPr>
        <xdr:cNvPr id="519" name="消防費平均値テキスト"/>
        <xdr:cNvSpPr txBox="1"/>
      </xdr:nvSpPr>
      <xdr:spPr>
        <a:xfrm>
          <a:off x="16370300" y="6227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32730</xdr:rowOff>
    </xdr:from>
    <xdr:to>
      <xdr:col>85</xdr:col>
      <xdr:colOff>177800</xdr:colOff>
      <xdr:row>37</xdr:row>
      <xdr:rowOff>134330</xdr:rowOff>
    </xdr:to>
    <xdr:sp macro="" textlink="">
      <xdr:nvSpPr>
        <xdr:cNvPr id="520" name="フローチャート: 判断 519"/>
        <xdr:cNvSpPr/>
      </xdr:nvSpPr>
      <xdr:spPr>
        <a:xfrm>
          <a:off x="16268700" y="637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141551</xdr:rowOff>
    </xdr:from>
    <xdr:to>
      <xdr:col>81</xdr:col>
      <xdr:colOff>50800</xdr:colOff>
      <xdr:row>38</xdr:row>
      <xdr:rowOff>133495</xdr:rowOff>
    </xdr:to>
    <xdr:cxnSp macro="">
      <xdr:nvCxnSpPr>
        <xdr:cNvPr id="521" name="直線コネクタ 520"/>
        <xdr:cNvCxnSpPr/>
      </xdr:nvCxnSpPr>
      <xdr:spPr>
        <a:xfrm flipV="1">
          <a:off x="14592300" y="6313751"/>
          <a:ext cx="889000" cy="334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67237</xdr:rowOff>
    </xdr:from>
    <xdr:to>
      <xdr:col>81</xdr:col>
      <xdr:colOff>101600</xdr:colOff>
      <xdr:row>37</xdr:row>
      <xdr:rowOff>168838</xdr:rowOff>
    </xdr:to>
    <xdr:sp macro="" textlink="">
      <xdr:nvSpPr>
        <xdr:cNvPr id="522" name="フローチャート: 判断 521"/>
        <xdr:cNvSpPr/>
      </xdr:nvSpPr>
      <xdr:spPr>
        <a:xfrm>
          <a:off x="15430500" y="64108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159965</xdr:rowOff>
    </xdr:from>
    <xdr:ext cx="534377" cy="259045"/>
    <xdr:sp macro="" textlink="">
      <xdr:nvSpPr>
        <xdr:cNvPr id="523" name="テキスト ボックス 522"/>
        <xdr:cNvSpPr txBox="1"/>
      </xdr:nvSpPr>
      <xdr:spPr>
        <a:xfrm>
          <a:off x="15214111" y="6503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80046</xdr:rowOff>
    </xdr:from>
    <xdr:to>
      <xdr:col>76</xdr:col>
      <xdr:colOff>114300</xdr:colOff>
      <xdr:row>38</xdr:row>
      <xdr:rowOff>133495</xdr:rowOff>
    </xdr:to>
    <xdr:cxnSp macro="">
      <xdr:nvCxnSpPr>
        <xdr:cNvPr id="524" name="直線コネクタ 523"/>
        <xdr:cNvCxnSpPr/>
      </xdr:nvCxnSpPr>
      <xdr:spPr>
        <a:xfrm>
          <a:off x="13703300" y="6595146"/>
          <a:ext cx="889000" cy="53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19667</xdr:rowOff>
    </xdr:from>
    <xdr:to>
      <xdr:col>76</xdr:col>
      <xdr:colOff>165100</xdr:colOff>
      <xdr:row>37</xdr:row>
      <xdr:rowOff>121267</xdr:rowOff>
    </xdr:to>
    <xdr:sp macro="" textlink="">
      <xdr:nvSpPr>
        <xdr:cNvPr id="525" name="フローチャート: 判断 524"/>
        <xdr:cNvSpPr/>
      </xdr:nvSpPr>
      <xdr:spPr>
        <a:xfrm>
          <a:off x="14541500" y="6363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137794</xdr:rowOff>
    </xdr:from>
    <xdr:ext cx="534377" cy="259045"/>
    <xdr:sp macro="" textlink="">
      <xdr:nvSpPr>
        <xdr:cNvPr id="526" name="テキスト ボックス 525"/>
        <xdr:cNvSpPr txBox="1"/>
      </xdr:nvSpPr>
      <xdr:spPr>
        <a:xfrm>
          <a:off x="14325111" y="613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80046</xdr:rowOff>
    </xdr:from>
    <xdr:to>
      <xdr:col>71</xdr:col>
      <xdr:colOff>177800</xdr:colOff>
      <xdr:row>39</xdr:row>
      <xdr:rowOff>16801</xdr:rowOff>
    </xdr:to>
    <xdr:cxnSp macro="">
      <xdr:nvCxnSpPr>
        <xdr:cNvPr id="527" name="直線コネクタ 526"/>
        <xdr:cNvCxnSpPr/>
      </xdr:nvCxnSpPr>
      <xdr:spPr>
        <a:xfrm flipV="1">
          <a:off x="12814300" y="6595146"/>
          <a:ext cx="889000" cy="108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7475</xdr:rowOff>
    </xdr:from>
    <xdr:to>
      <xdr:col>72</xdr:col>
      <xdr:colOff>38100</xdr:colOff>
      <xdr:row>37</xdr:row>
      <xdr:rowOff>109075</xdr:rowOff>
    </xdr:to>
    <xdr:sp macro="" textlink="">
      <xdr:nvSpPr>
        <xdr:cNvPr id="528" name="フローチャート: 判断 527"/>
        <xdr:cNvSpPr/>
      </xdr:nvSpPr>
      <xdr:spPr>
        <a:xfrm>
          <a:off x="13652500" y="635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125602</xdr:rowOff>
    </xdr:from>
    <xdr:ext cx="534377" cy="259045"/>
    <xdr:sp macro="" textlink="">
      <xdr:nvSpPr>
        <xdr:cNvPr id="529" name="テキスト ボックス 528"/>
        <xdr:cNvSpPr txBox="1"/>
      </xdr:nvSpPr>
      <xdr:spPr>
        <a:xfrm>
          <a:off x="13436111" y="612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6060</xdr:rowOff>
    </xdr:from>
    <xdr:to>
      <xdr:col>67</xdr:col>
      <xdr:colOff>101600</xdr:colOff>
      <xdr:row>37</xdr:row>
      <xdr:rowOff>107660</xdr:rowOff>
    </xdr:to>
    <xdr:sp macro="" textlink="">
      <xdr:nvSpPr>
        <xdr:cNvPr id="530" name="フローチャート: 判断 529"/>
        <xdr:cNvSpPr/>
      </xdr:nvSpPr>
      <xdr:spPr>
        <a:xfrm>
          <a:off x="12763500" y="634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124187</xdr:rowOff>
    </xdr:from>
    <xdr:ext cx="534377" cy="259045"/>
    <xdr:sp macro="" textlink="">
      <xdr:nvSpPr>
        <xdr:cNvPr id="531" name="テキスト ボックス 530"/>
        <xdr:cNvSpPr txBox="1"/>
      </xdr:nvSpPr>
      <xdr:spPr>
        <a:xfrm>
          <a:off x="12547111" y="612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99024</xdr:rowOff>
    </xdr:from>
    <xdr:to>
      <xdr:col>85</xdr:col>
      <xdr:colOff>177800</xdr:colOff>
      <xdr:row>38</xdr:row>
      <xdr:rowOff>29173</xdr:rowOff>
    </xdr:to>
    <xdr:sp macro="" textlink="">
      <xdr:nvSpPr>
        <xdr:cNvPr id="537" name="楕円 536"/>
        <xdr:cNvSpPr/>
      </xdr:nvSpPr>
      <xdr:spPr>
        <a:xfrm>
          <a:off x="16268700" y="644267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77451</xdr:rowOff>
    </xdr:from>
    <xdr:ext cx="534377" cy="259045"/>
    <xdr:sp macro="" textlink="">
      <xdr:nvSpPr>
        <xdr:cNvPr id="538" name="消防費該当値テキスト"/>
        <xdr:cNvSpPr txBox="1"/>
      </xdr:nvSpPr>
      <xdr:spPr>
        <a:xfrm>
          <a:off x="16370300" y="642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90751</xdr:rowOff>
    </xdr:from>
    <xdr:to>
      <xdr:col>81</xdr:col>
      <xdr:colOff>101600</xdr:colOff>
      <xdr:row>37</xdr:row>
      <xdr:rowOff>20901</xdr:rowOff>
    </xdr:to>
    <xdr:sp macro="" textlink="">
      <xdr:nvSpPr>
        <xdr:cNvPr id="539" name="楕円 538"/>
        <xdr:cNvSpPr/>
      </xdr:nvSpPr>
      <xdr:spPr>
        <a:xfrm>
          <a:off x="15430500" y="626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37428</xdr:rowOff>
    </xdr:from>
    <xdr:ext cx="534377" cy="259045"/>
    <xdr:sp macro="" textlink="">
      <xdr:nvSpPr>
        <xdr:cNvPr id="540" name="テキスト ボックス 539"/>
        <xdr:cNvSpPr txBox="1"/>
      </xdr:nvSpPr>
      <xdr:spPr>
        <a:xfrm>
          <a:off x="15214111" y="603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82695</xdr:rowOff>
    </xdr:from>
    <xdr:to>
      <xdr:col>76</xdr:col>
      <xdr:colOff>165100</xdr:colOff>
      <xdr:row>39</xdr:row>
      <xdr:rowOff>12845</xdr:rowOff>
    </xdr:to>
    <xdr:sp macro="" textlink="">
      <xdr:nvSpPr>
        <xdr:cNvPr id="541" name="楕円 540"/>
        <xdr:cNvSpPr/>
      </xdr:nvSpPr>
      <xdr:spPr>
        <a:xfrm>
          <a:off x="14541500" y="659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3972</xdr:rowOff>
    </xdr:from>
    <xdr:ext cx="534377" cy="259045"/>
    <xdr:sp macro="" textlink="">
      <xdr:nvSpPr>
        <xdr:cNvPr id="542" name="テキスト ボックス 541"/>
        <xdr:cNvSpPr txBox="1"/>
      </xdr:nvSpPr>
      <xdr:spPr>
        <a:xfrm>
          <a:off x="14325111" y="669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29246</xdr:rowOff>
    </xdr:from>
    <xdr:to>
      <xdr:col>72</xdr:col>
      <xdr:colOff>38100</xdr:colOff>
      <xdr:row>38</xdr:row>
      <xdr:rowOff>130846</xdr:rowOff>
    </xdr:to>
    <xdr:sp macro="" textlink="">
      <xdr:nvSpPr>
        <xdr:cNvPr id="543" name="楕円 542"/>
        <xdr:cNvSpPr/>
      </xdr:nvSpPr>
      <xdr:spPr>
        <a:xfrm>
          <a:off x="13652500" y="654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121973</xdr:rowOff>
    </xdr:from>
    <xdr:ext cx="534377" cy="259045"/>
    <xdr:sp macro="" textlink="">
      <xdr:nvSpPr>
        <xdr:cNvPr id="544" name="テキスト ボックス 543"/>
        <xdr:cNvSpPr txBox="1"/>
      </xdr:nvSpPr>
      <xdr:spPr>
        <a:xfrm>
          <a:off x="13436111" y="6637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137451</xdr:rowOff>
    </xdr:from>
    <xdr:to>
      <xdr:col>67</xdr:col>
      <xdr:colOff>101600</xdr:colOff>
      <xdr:row>39</xdr:row>
      <xdr:rowOff>67601</xdr:rowOff>
    </xdr:to>
    <xdr:sp macro="" textlink="">
      <xdr:nvSpPr>
        <xdr:cNvPr id="545" name="楕円 544"/>
        <xdr:cNvSpPr/>
      </xdr:nvSpPr>
      <xdr:spPr>
        <a:xfrm>
          <a:off x="12763500" y="665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58728</xdr:rowOff>
    </xdr:from>
    <xdr:ext cx="469744" cy="259045"/>
    <xdr:sp macro="" textlink="">
      <xdr:nvSpPr>
        <xdr:cNvPr id="546" name="テキスト ボックス 545"/>
        <xdr:cNvSpPr txBox="1"/>
      </xdr:nvSpPr>
      <xdr:spPr>
        <a:xfrm>
          <a:off x="12579428" y="6745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9" name="テキスト ボックス 558"/>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1" name="テキスト ボックス 560"/>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3" name="テキスト ボックス 562"/>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5" name="テキスト ボックス 564"/>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71280</xdr:rowOff>
    </xdr:from>
    <xdr:to>
      <xdr:col>85</xdr:col>
      <xdr:colOff>126364</xdr:colOff>
      <xdr:row>57</xdr:row>
      <xdr:rowOff>121938</xdr:rowOff>
    </xdr:to>
    <xdr:cxnSp macro="">
      <xdr:nvCxnSpPr>
        <xdr:cNvPr id="569" name="直線コネクタ 568"/>
        <xdr:cNvCxnSpPr/>
      </xdr:nvCxnSpPr>
      <xdr:spPr>
        <a:xfrm flipV="1">
          <a:off x="16317595" y="8643780"/>
          <a:ext cx="1269" cy="125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125765</xdr:rowOff>
    </xdr:from>
    <xdr:ext cx="534377" cy="259045"/>
    <xdr:sp macro="" textlink="">
      <xdr:nvSpPr>
        <xdr:cNvPr id="570" name="教育費最小値テキスト"/>
        <xdr:cNvSpPr txBox="1"/>
      </xdr:nvSpPr>
      <xdr:spPr>
        <a:xfrm>
          <a:off x="16370300" y="9898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121938</xdr:rowOff>
    </xdr:from>
    <xdr:to>
      <xdr:col>86</xdr:col>
      <xdr:colOff>25400</xdr:colOff>
      <xdr:row>57</xdr:row>
      <xdr:rowOff>121938</xdr:rowOff>
    </xdr:to>
    <xdr:cxnSp macro="">
      <xdr:nvCxnSpPr>
        <xdr:cNvPr id="571" name="直線コネクタ 570"/>
        <xdr:cNvCxnSpPr/>
      </xdr:nvCxnSpPr>
      <xdr:spPr>
        <a:xfrm>
          <a:off x="16230600" y="989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17957</xdr:rowOff>
    </xdr:from>
    <xdr:ext cx="534377" cy="259045"/>
    <xdr:sp macro="" textlink="">
      <xdr:nvSpPr>
        <xdr:cNvPr id="572" name="教育費最大値テキスト"/>
        <xdr:cNvSpPr txBox="1"/>
      </xdr:nvSpPr>
      <xdr:spPr>
        <a:xfrm>
          <a:off x="16370300" y="841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82,993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71280</xdr:rowOff>
    </xdr:from>
    <xdr:to>
      <xdr:col>86</xdr:col>
      <xdr:colOff>25400</xdr:colOff>
      <xdr:row>50</xdr:row>
      <xdr:rowOff>71280</xdr:rowOff>
    </xdr:to>
    <xdr:cxnSp macro="">
      <xdr:nvCxnSpPr>
        <xdr:cNvPr id="573" name="直線コネクタ 572"/>
        <xdr:cNvCxnSpPr/>
      </xdr:nvCxnSpPr>
      <xdr:spPr>
        <a:xfrm>
          <a:off x="16230600" y="864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29446</xdr:rowOff>
    </xdr:from>
    <xdr:to>
      <xdr:col>85</xdr:col>
      <xdr:colOff>127000</xdr:colOff>
      <xdr:row>55</xdr:row>
      <xdr:rowOff>102941</xdr:rowOff>
    </xdr:to>
    <xdr:cxnSp macro="">
      <xdr:nvCxnSpPr>
        <xdr:cNvPr id="574" name="直線コネクタ 573"/>
        <xdr:cNvCxnSpPr/>
      </xdr:nvCxnSpPr>
      <xdr:spPr>
        <a:xfrm flipV="1">
          <a:off x="15481300" y="9459196"/>
          <a:ext cx="838200" cy="73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18704</xdr:rowOff>
    </xdr:from>
    <xdr:ext cx="534377" cy="259045"/>
    <xdr:sp macro="" textlink="">
      <xdr:nvSpPr>
        <xdr:cNvPr id="575" name="教育費平均値テキスト"/>
        <xdr:cNvSpPr txBox="1"/>
      </xdr:nvSpPr>
      <xdr:spPr>
        <a:xfrm>
          <a:off x="16370300" y="94484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40277</xdr:rowOff>
    </xdr:from>
    <xdr:to>
      <xdr:col>85</xdr:col>
      <xdr:colOff>177800</xdr:colOff>
      <xdr:row>55</xdr:row>
      <xdr:rowOff>141877</xdr:rowOff>
    </xdr:to>
    <xdr:sp macro="" textlink="">
      <xdr:nvSpPr>
        <xdr:cNvPr id="576" name="フローチャート: 判断 575"/>
        <xdr:cNvSpPr/>
      </xdr:nvSpPr>
      <xdr:spPr>
        <a:xfrm>
          <a:off x="16268700" y="947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102941</xdr:rowOff>
    </xdr:from>
    <xdr:to>
      <xdr:col>81</xdr:col>
      <xdr:colOff>50800</xdr:colOff>
      <xdr:row>56</xdr:row>
      <xdr:rowOff>88128</xdr:rowOff>
    </xdr:to>
    <xdr:cxnSp macro="">
      <xdr:nvCxnSpPr>
        <xdr:cNvPr id="577" name="直線コネクタ 576"/>
        <xdr:cNvCxnSpPr/>
      </xdr:nvCxnSpPr>
      <xdr:spPr>
        <a:xfrm flipV="1">
          <a:off x="14592300" y="9532691"/>
          <a:ext cx="889000" cy="156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146416</xdr:rowOff>
    </xdr:from>
    <xdr:to>
      <xdr:col>81</xdr:col>
      <xdr:colOff>101600</xdr:colOff>
      <xdr:row>56</xdr:row>
      <xdr:rowOff>76566</xdr:rowOff>
    </xdr:to>
    <xdr:sp macro="" textlink="">
      <xdr:nvSpPr>
        <xdr:cNvPr id="578" name="フローチャート: 判断 577"/>
        <xdr:cNvSpPr/>
      </xdr:nvSpPr>
      <xdr:spPr>
        <a:xfrm>
          <a:off x="15430500" y="957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67693</xdr:rowOff>
    </xdr:from>
    <xdr:ext cx="534377" cy="259045"/>
    <xdr:sp macro="" textlink="">
      <xdr:nvSpPr>
        <xdr:cNvPr id="579" name="テキスト ボックス 578"/>
        <xdr:cNvSpPr txBox="1"/>
      </xdr:nvSpPr>
      <xdr:spPr>
        <a:xfrm>
          <a:off x="15214111" y="966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65360</xdr:rowOff>
    </xdr:from>
    <xdr:to>
      <xdr:col>76</xdr:col>
      <xdr:colOff>114300</xdr:colOff>
      <xdr:row>56</xdr:row>
      <xdr:rowOff>88128</xdr:rowOff>
    </xdr:to>
    <xdr:cxnSp macro="">
      <xdr:nvCxnSpPr>
        <xdr:cNvPr id="580" name="直線コネクタ 579"/>
        <xdr:cNvCxnSpPr/>
      </xdr:nvCxnSpPr>
      <xdr:spPr>
        <a:xfrm>
          <a:off x="13703300" y="9666560"/>
          <a:ext cx="889000" cy="22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386</xdr:rowOff>
    </xdr:from>
    <xdr:to>
      <xdr:col>76</xdr:col>
      <xdr:colOff>165100</xdr:colOff>
      <xdr:row>56</xdr:row>
      <xdr:rowOff>101986</xdr:rowOff>
    </xdr:to>
    <xdr:sp macro="" textlink="">
      <xdr:nvSpPr>
        <xdr:cNvPr id="581" name="フローチャート: 判断 580"/>
        <xdr:cNvSpPr/>
      </xdr:nvSpPr>
      <xdr:spPr>
        <a:xfrm>
          <a:off x="14541500" y="960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118513</xdr:rowOff>
    </xdr:from>
    <xdr:ext cx="534377" cy="259045"/>
    <xdr:sp macro="" textlink="">
      <xdr:nvSpPr>
        <xdr:cNvPr id="582" name="テキスト ボックス 581"/>
        <xdr:cNvSpPr txBox="1"/>
      </xdr:nvSpPr>
      <xdr:spPr>
        <a:xfrm>
          <a:off x="14325111" y="937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81704</xdr:rowOff>
    </xdr:from>
    <xdr:to>
      <xdr:col>71</xdr:col>
      <xdr:colOff>177800</xdr:colOff>
      <xdr:row>56</xdr:row>
      <xdr:rowOff>65360</xdr:rowOff>
    </xdr:to>
    <xdr:cxnSp macro="">
      <xdr:nvCxnSpPr>
        <xdr:cNvPr id="583" name="直線コネクタ 582"/>
        <xdr:cNvCxnSpPr/>
      </xdr:nvCxnSpPr>
      <xdr:spPr>
        <a:xfrm>
          <a:off x="12814300" y="9340004"/>
          <a:ext cx="889000" cy="326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14536</xdr:rowOff>
    </xdr:from>
    <xdr:to>
      <xdr:col>72</xdr:col>
      <xdr:colOff>38100</xdr:colOff>
      <xdr:row>56</xdr:row>
      <xdr:rowOff>116136</xdr:rowOff>
    </xdr:to>
    <xdr:sp macro="" textlink="">
      <xdr:nvSpPr>
        <xdr:cNvPr id="584" name="フローチャート: 判断 583"/>
        <xdr:cNvSpPr/>
      </xdr:nvSpPr>
      <xdr:spPr>
        <a:xfrm>
          <a:off x="13652500" y="961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132663</xdr:rowOff>
    </xdr:from>
    <xdr:ext cx="534377" cy="259045"/>
    <xdr:sp macro="" textlink="">
      <xdr:nvSpPr>
        <xdr:cNvPr id="585" name="テキスト ボックス 584"/>
        <xdr:cNvSpPr txBox="1"/>
      </xdr:nvSpPr>
      <xdr:spPr>
        <a:xfrm>
          <a:off x="13436111" y="939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14216</xdr:rowOff>
    </xdr:from>
    <xdr:to>
      <xdr:col>67</xdr:col>
      <xdr:colOff>101600</xdr:colOff>
      <xdr:row>56</xdr:row>
      <xdr:rowOff>115816</xdr:rowOff>
    </xdr:to>
    <xdr:sp macro="" textlink="">
      <xdr:nvSpPr>
        <xdr:cNvPr id="586" name="フローチャート: 判断 585"/>
        <xdr:cNvSpPr/>
      </xdr:nvSpPr>
      <xdr:spPr>
        <a:xfrm>
          <a:off x="12763500" y="9615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106943</xdr:rowOff>
    </xdr:from>
    <xdr:ext cx="534377" cy="259045"/>
    <xdr:sp macro="" textlink="">
      <xdr:nvSpPr>
        <xdr:cNvPr id="587" name="テキスト ボックス 586"/>
        <xdr:cNvSpPr txBox="1"/>
      </xdr:nvSpPr>
      <xdr:spPr>
        <a:xfrm>
          <a:off x="12547111" y="9708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150096</xdr:rowOff>
    </xdr:from>
    <xdr:to>
      <xdr:col>85</xdr:col>
      <xdr:colOff>177800</xdr:colOff>
      <xdr:row>55</xdr:row>
      <xdr:rowOff>80246</xdr:rowOff>
    </xdr:to>
    <xdr:sp macro="" textlink="">
      <xdr:nvSpPr>
        <xdr:cNvPr id="593" name="楕円 592"/>
        <xdr:cNvSpPr/>
      </xdr:nvSpPr>
      <xdr:spPr>
        <a:xfrm>
          <a:off x="16268700" y="940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1523</xdr:rowOff>
    </xdr:from>
    <xdr:ext cx="534377" cy="259045"/>
    <xdr:sp macro="" textlink="">
      <xdr:nvSpPr>
        <xdr:cNvPr id="594" name="教育費該当値テキスト"/>
        <xdr:cNvSpPr txBox="1"/>
      </xdr:nvSpPr>
      <xdr:spPr>
        <a:xfrm>
          <a:off x="16370300" y="9259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52141</xdr:rowOff>
    </xdr:from>
    <xdr:to>
      <xdr:col>81</xdr:col>
      <xdr:colOff>101600</xdr:colOff>
      <xdr:row>55</xdr:row>
      <xdr:rowOff>153741</xdr:rowOff>
    </xdr:to>
    <xdr:sp macro="" textlink="">
      <xdr:nvSpPr>
        <xdr:cNvPr id="595" name="楕円 594"/>
        <xdr:cNvSpPr/>
      </xdr:nvSpPr>
      <xdr:spPr>
        <a:xfrm>
          <a:off x="15430500" y="9481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170268</xdr:rowOff>
    </xdr:from>
    <xdr:ext cx="534377" cy="259045"/>
    <xdr:sp macro="" textlink="">
      <xdr:nvSpPr>
        <xdr:cNvPr id="596" name="テキスト ボックス 595"/>
        <xdr:cNvSpPr txBox="1"/>
      </xdr:nvSpPr>
      <xdr:spPr>
        <a:xfrm>
          <a:off x="15214111" y="9257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37328</xdr:rowOff>
    </xdr:from>
    <xdr:to>
      <xdr:col>76</xdr:col>
      <xdr:colOff>165100</xdr:colOff>
      <xdr:row>56</xdr:row>
      <xdr:rowOff>138928</xdr:rowOff>
    </xdr:to>
    <xdr:sp macro="" textlink="">
      <xdr:nvSpPr>
        <xdr:cNvPr id="597" name="楕円 596"/>
        <xdr:cNvSpPr/>
      </xdr:nvSpPr>
      <xdr:spPr>
        <a:xfrm>
          <a:off x="14541500" y="963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130055</xdr:rowOff>
    </xdr:from>
    <xdr:ext cx="534377" cy="259045"/>
    <xdr:sp macro="" textlink="">
      <xdr:nvSpPr>
        <xdr:cNvPr id="598" name="テキスト ボックス 597"/>
        <xdr:cNvSpPr txBox="1"/>
      </xdr:nvSpPr>
      <xdr:spPr>
        <a:xfrm>
          <a:off x="14325111" y="973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14560</xdr:rowOff>
    </xdr:from>
    <xdr:to>
      <xdr:col>72</xdr:col>
      <xdr:colOff>38100</xdr:colOff>
      <xdr:row>56</xdr:row>
      <xdr:rowOff>116160</xdr:rowOff>
    </xdr:to>
    <xdr:sp macro="" textlink="">
      <xdr:nvSpPr>
        <xdr:cNvPr id="599" name="楕円 598"/>
        <xdr:cNvSpPr/>
      </xdr:nvSpPr>
      <xdr:spPr>
        <a:xfrm>
          <a:off x="13652500" y="96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107287</xdr:rowOff>
    </xdr:from>
    <xdr:ext cx="534377" cy="259045"/>
    <xdr:sp macro="" textlink="">
      <xdr:nvSpPr>
        <xdr:cNvPr id="600" name="テキスト ボックス 599"/>
        <xdr:cNvSpPr txBox="1"/>
      </xdr:nvSpPr>
      <xdr:spPr>
        <a:xfrm>
          <a:off x="13436111" y="970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30904</xdr:rowOff>
    </xdr:from>
    <xdr:to>
      <xdr:col>67</xdr:col>
      <xdr:colOff>101600</xdr:colOff>
      <xdr:row>54</xdr:row>
      <xdr:rowOff>132504</xdr:rowOff>
    </xdr:to>
    <xdr:sp macro="" textlink="">
      <xdr:nvSpPr>
        <xdr:cNvPr id="601" name="楕円 600"/>
        <xdr:cNvSpPr/>
      </xdr:nvSpPr>
      <xdr:spPr>
        <a:xfrm>
          <a:off x="12763500" y="928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149031</xdr:rowOff>
    </xdr:from>
    <xdr:ext cx="534377" cy="259045"/>
    <xdr:sp macro="" textlink="">
      <xdr:nvSpPr>
        <xdr:cNvPr id="602" name="テキスト ボックス 601"/>
        <xdr:cNvSpPr txBox="1"/>
      </xdr:nvSpPr>
      <xdr:spPr>
        <a:xfrm>
          <a:off x="12547111" y="9064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6" name="テキスト ボックス 615"/>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8" name="テキスト ボックス 617"/>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0" name="テキスト ボックス 619"/>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109571</xdr:rowOff>
    </xdr:from>
    <xdr:to>
      <xdr:col>85</xdr:col>
      <xdr:colOff>126364</xdr:colOff>
      <xdr:row>78</xdr:row>
      <xdr:rowOff>139700</xdr:rowOff>
    </xdr:to>
    <xdr:cxnSp macro="">
      <xdr:nvCxnSpPr>
        <xdr:cNvPr id="624" name="直線コネクタ 623"/>
        <xdr:cNvCxnSpPr/>
      </xdr:nvCxnSpPr>
      <xdr:spPr>
        <a:xfrm flipV="1">
          <a:off x="16317595" y="12453971"/>
          <a:ext cx="1269" cy="1058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56248</xdr:rowOff>
    </xdr:from>
    <xdr:ext cx="534377" cy="259045"/>
    <xdr:sp macro="" textlink="">
      <xdr:nvSpPr>
        <xdr:cNvPr id="627" name="災害復旧費最大値テキスト"/>
        <xdr:cNvSpPr txBox="1"/>
      </xdr:nvSpPr>
      <xdr:spPr>
        <a:xfrm>
          <a:off x="16370300" y="12229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46,318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109571</xdr:rowOff>
    </xdr:from>
    <xdr:to>
      <xdr:col>86</xdr:col>
      <xdr:colOff>25400</xdr:colOff>
      <xdr:row>72</xdr:row>
      <xdr:rowOff>109571</xdr:rowOff>
    </xdr:to>
    <xdr:cxnSp macro="">
      <xdr:nvCxnSpPr>
        <xdr:cNvPr id="628" name="直線コネクタ 627"/>
        <xdr:cNvCxnSpPr/>
      </xdr:nvCxnSpPr>
      <xdr:spPr>
        <a:xfrm>
          <a:off x="16230600" y="12453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21194</xdr:rowOff>
    </xdr:from>
    <xdr:to>
      <xdr:col>85</xdr:col>
      <xdr:colOff>127000</xdr:colOff>
      <xdr:row>78</xdr:row>
      <xdr:rowOff>65771</xdr:rowOff>
    </xdr:to>
    <xdr:cxnSp macro="">
      <xdr:nvCxnSpPr>
        <xdr:cNvPr id="629" name="直線コネクタ 628"/>
        <xdr:cNvCxnSpPr/>
      </xdr:nvCxnSpPr>
      <xdr:spPr>
        <a:xfrm>
          <a:off x="15481300" y="13394294"/>
          <a:ext cx="838200" cy="4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8371</xdr:rowOff>
    </xdr:from>
    <xdr:ext cx="469744" cy="259045"/>
    <xdr:sp macro="" textlink="">
      <xdr:nvSpPr>
        <xdr:cNvPr id="630" name="災害復旧費平均値テキスト"/>
        <xdr:cNvSpPr txBox="1"/>
      </xdr:nvSpPr>
      <xdr:spPr>
        <a:xfrm>
          <a:off x="16370300" y="133814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29944</xdr:rowOff>
    </xdr:from>
    <xdr:to>
      <xdr:col>85</xdr:col>
      <xdr:colOff>177800</xdr:colOff>
      <xdr:row>78</xdr:row>
      <xdr:rowOff>131544</xdr:rowOff>
    </xdr:to>
    <xdr:sp macro="" textlink="">
      <xdr:nvSpPr>
        <xdr:cNvPr id="631" name="フローチャート: 判断 630"/>
        <xdr:cNvSpPr/>
      </xdr:nvSpPr>
      <xdr:spPr>
        <a:xfrm>
          <a:off x="16268700" y="13403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166401</xdr:rowOff>
    </xdr:from>
    <xdr:to>
      <xdr:col>81</xdr:col>
      <xdr:colOff>50800</xdr:colOff>
      <xdr:row>78</xdr:row>
      <xdr:rowOff>21194</xdr:rowOff>
    </xdr:to>
    <xdr:cxnSp macro="">
      <xdr:nvCxnSpPr>
        <xdr:cNvPr id="632" name="直線コネクタ 631"/>
        <xdr:cNvCxnSpPr/>
      </xdr:nvCxnSpPr>
      <xdr:spPr>
        <a:xfrm>
          <a:off x="14592300" y="12853701"/>
          <a:ext cx="889000" cy="540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39887</xdr:rowOff>
    </xdr:from>
    <xdr:to>
      <xdr:col>81</xdr:col>
      <xdr:colOff>101600</xdr:colOff>
      <xdr:row>78</xdr:row>
      <xdr:rowOff>141487</xdr:rowOff>
    </xdr:to>
    <xdr:sp macro="" textlink="">
      <xdr:nvSpPr>
        <xdr:cNvPr id="633" name="フローチャート: 判断 632"/>
        <xdr:cNvSpPr/>
      </xdr:nvSpPr>
      <xdr:spPr>
        <a:xfrm>
          <a:off x="15430500" y="1341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132614</xdr:rowOff>
    </xdr:from>
    <xdr:ext cx="469744" cy="259045"/>
    <xdr:sp macro="" textlink="">
      <xdr:nvSpPr>
        <xdr:cNvPr id="634" name="テキスト ボックス 633"/>
        <xdr:cNvSpPr txBox="1"/>
      </xdr:nvSpPr>
      <xdr:spPr>
        <a:xfrm>
          <a:off x="15246428" y="13505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41677</xdr:rowOff>
    </xdr:from>
    <xdr:to>
      <xdr:col>76</xdr:col>
      <xdr:colOff>114300</xdr:colOff>
      <xdr:row>74</xdr:row>
      <xdr:rowOff>166401</xdr:rowOff>
    </xdr:to>
    <xdr:cxnSp macro="">
      <xdr:nvCxnSpPr>
        <xdr:cNvPr id="635" name="直線コネクタ 634"/>
        <xdr:cNvCxnSpPr/>
      </xdr:nvCxnSpPr>
      <xdr:spPr>
        <a:xfrm>
          <a:off x="13703300" y="12728977"/>
          <a:ext cx="889000" cy="124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49420</xdr:rowOff>
    </xdr:from>
    <xdr:to>
      <xdr:col>76</xdr:col>
      <xdr:colOff>165100</xdr:colOff>
      <xdr:row>78</xdr:row>
      <xdr:rowOff>151020</xdr:rowOff>
    </xdr:to>
    <xdr:sp macro="" textlink="">
      <xdr:nvSpPr>
        <xdr:cNvPr id="636" name="フローチャート: 判断 635"/>
        <xdr:cNvSpPr/>
      </xdr:nvSpPr>
      <xdr:spPr>
        <a:xfrm>
          <a:off x="14541500" y="1342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142147</xdr:rowOff>
    </xdr:from>
    <xdr:ext cx="469744" cy="259045"/>
    <xdr:sp macro="" textlink="">
      <xdr:nvSpPr>
        <xdr:cNvPr id="637" name="テキスト ボックス 636"/>
        <xdr:cNvSpPr txBox="1"/>
      </xdr:nvSpPr>
      <xdr:spPr>
        <a:xfrm>
          <a:off x="14357428" y="1351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159108</xdr:rowOff>
    </xdr:from>
    <xdr:to>
      <xdr:col>71</xdr:col>
      <xdr:colOff>177800</xdr:colOff>
      <xdr:row>74</xdr:row>
      <xdr:rowOff>41677</xdr:rowOff>
    </xdr:to>
    <xdr:cxnSp macro="">
      <xdr:nvCxnSpPr>
        <xdr:cNvPr id="638" name="直線コネクタ 637"/>
        <xdr:cNvCxnSpPr/>
      </xdr:nvCxnSpPr>
      <xdr:spPr>
        <a:xfrm>
          <a:off x="12814300" y="12332058"/>
          <a:ext cx="889000" cy="396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22789</xdr:rowOff>
    </xdr:from>
    <xdr:to>
      <xdr:col>72</xdr:col>
      <xdr:colOff>38100</xdr:colOff>
      <xdr:row>78</xdr:row>
      <xdr:rowOff>124389</xdr:rowOff>
    </xdr:to>
    <xdr:sp macro="" textlink="">
      <xdr:nvSpPr>
        <xdr:cNvPr id="639" name="フローチャート: 判断 638"/>
        <xdr:cNvSpPr/>
      </xdr:nvSpPr>
      <xdr:spPr>
        <a:xfrm>
          <a:off x="13652500" y="1339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115516</xdr:rowOff>
    </xdr:from>
    <xdr:ext cx="469744" cy="259045"/>
    <xdr:sp macro="" textlink="">
      <xdr:nvSpPr>
        <xdr:cNvPr id="640" name="テキスト ボックス 639"/>
        <xdr:cNvSpPr txBox="1"/>
      </xdr:nvSpPr>
      <xdr:spPr>
        <a:xfrm>
          <a:off x="13468428" y="1348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10559</xdr:rowOff>
    </xdr:from>
    <xdr:to>
      <xdr:col>67</xdr:col>
      <xdr:colOff>101600</xdr:colOff>
      <xdr:row>78</xdr:row>
      <xdr:rowOff>112159</xdr:rowOff>
    </xdr:to>
    <xdr:sp macro="" textlink="">
      <xdr:nvSpPr>
        <xdr:cNvPr id="641" name="フローチャート: 判断 640"/>
        <xdr:cNvSpPr/>
      </xdr:nvSpPr>
      <xdr:spPr>
        <a:xfrm>
          <a:off x="12763500" y="13383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103286</xdr:rowOff>
    </xdr:from>
    <xdr:ext cx="469744" cy="259045"/>
    <xdr:sp macro="" textlink="">
      <xdr:nvSpPr>
        <xdr:cNvPr id="642" name="テキスト ボックス 641"/>
        <xdr:cNvSpPr txBox="1"/>
      </xdr:nvSpPr>
      <xdr:spPr>
        <a:xfrm>
          <a:off x="12579428" y="13476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14971</xdr:rowOff>
    </xdr:from>
    <xdr:to>
      <xdr:col>85</xdr:col>
      <xdr:colOff>177800</xdr:colOff>
      <xdr:row>78</xdr:row>
      <xdr:rowOff>116571</xdr:rowOff>
    </xdr:to>
    <xdr:sp macro="" textlink="">
      <xdr:nvSpPr>
        <xdr:cNvPr id="648" name="楕円 647"/>
        <xdr:cNvSpPr/>
      </xdr:nvSpPr>
      <xdr:spPr>
        <a:xfrm>
          <a:off x="16268700" y="1338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145798</xdr:rowOff>
    </xdr:from>
    <xdr:ext cx="469744" cy="259045"/>
    <xdr:sp macro="" textlink="">
      <xdr:nvSpPr>
        <xdr:cNvPr id="649" name="災害復旧費該当値テキスト"/>
        <xdr:cNvSpPr txBox="1"/>
      </xdr:nvSpPr>
      <xdr:spPr>
        <a:xfrm>
          <a:off x="16370300" y="13175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141844</xdr:rowOff>
    </xdr:from>
    <xdr:to>
      <xdr:col>81</xdr:col>
      <xdr:colOff>101600</xdr:colOff>
      <xdr:row>78</xdr:row>
      <xdr:rowOff>71994</xdr:rowOff>
    </xdr:to>
    <xdr:sp macro="" textlink="">
      <xdr:nvSpPr>
        <xdr:cNvPr id="650" name="楕円 649"/>
        <xdr:cNvSpPr/>
      </xdr:nvSpPr>
      <xdr:spPr>
        <a:xfrm>
          <a:off x="15430500" y="1334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88521</xdr:rowOff>
    </xdr:from>
    <xdr:ext cx="469744" cy="259045"/>
    <xdr:sp macro="" textlink="">
      <xdr:nvSpPr>
        <xdr:cNvPr id="651" name="テキスト ボックス 650"/>
        <xdr:cNvSpPr txBox="1"/>
      </xdr:nvSpPr>
      <xdr:spPr>
        <a:xfrm>
          <a:off x="15246428" y="1311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115601</xdr:rowOff>
    </xdr:from>
    <xdr:to>
      <xdr:col>76</xdr:col>
      <xdr:colOff>165100</xdr:colOff>
      <xdr:row>75</xdr:row>
      <xdr:rowOff>45751</xdr:rowOff>
    </xdr:to>
    <xdr:sp macro="" textlink="">
      <xdr:nvSpPr>
        <xdr:cNvPr id="652" name="楕円 651"/>
        <xdr:cNvSpPr/>
      </xdr:nvSpPr>
      <xdr:spPr>
        <a:xfrm>
          <a:off x="14541500" y="1280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62278</xdr:rowOff>
    </xdr:from>
    <xdr:ext cx="534377" cy="259045"/>
    <xdr:sp macro="" textlink="">
      <xdr:nvSpPr>
        <xdr:cNvPr id="653" name="テキスト ボックス 652"/>
        <xdr:cNvSpPr txBox="1"/>
      </xdr:nvSpPr>
      <xdr:spPr>
        <a:xfrm>
          <a:off x="14325111" y="12578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162327</xdr:rowOff>
    </xdr:from>
    <xdr:to>
      <xdr:col>72</xdr:col>
      <xdr:colOff>38100</xdr:colOff>
      <xdr:row>74</xdr:row>
      <xdr:rowOff>92477</xdr:rowOff>
    </xdr:to>
    <xdr:sp macro="" textlink="">
      <xdr:nvSpPr>
        <xdr:cNvPr id="654" name="楕円 653"/>
        <xdr:cNvSpPr/>
      </xdr:nvSpPr>
      <xdr:spPr>
        <a:xfrm>
          <a:off x="13652500" y="1267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109004</xdr:rowOff>
    </xdr:from>
    <xdr:ext cx="534377" cy="259045"/>
    <xdr:sp macro="" textlink="">
      <xdr:nvSpPr>
        <xdr:cNvPr id="655" name="テキスト ボックス 654"/>
        <xdr:cNvSpPr txBox="1"/>
      </xdr:nvSpPr>
      <xdr:spPr>
        <a:xfrm>
          <a:off x="13436111" y="12453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108308</xdr:rowOff>
    </xdr:from>
    <xdr:to>
      <xdr:col>67</xdr:col>
      <xdr:colOff>101600</xdr:colOff>
      <xdr:row>72</xdr:row>
      <xdr:rowOff>38458</xdr:rowOff>
    </xdr:to>
    <xdr:sp macro="" textlink="">
      <xdr:nvSpPr>
        <xdr:cNvPr id="656" name="楕円 655"/>
        <xdr:cNvSpPr/>
      </xdr:nvSpPr>
      <xdr:spPr>
        <a:xfrm>
          <a:off x="12763500" y="12281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54985</xdr:rowOff>
    </xdr:from>
    <xdr:ext cx="534377" cy="259045"/>
    <xdr:sp macro="" textlink="">
      <xdr:nvSpPr>
        <xdr:cNvPr id="657" name="テキスト ボックス 656"/>
        <xdr:cNvSpPr txBox="1"/>
      </xdr:nvSpPr>
      <xdr:spPr>
        <a:xfrm>
          <a:off x="12547111" y="12056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8" name="テキスト ボックス 667"/>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69" name="直線コネクタ 668"/>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0" name="テキスト ボックス 669"/>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1" name="直線コネクタ 670"/>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2" name="テキスト ボックス 671"/>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73" name="直線コネクタ 672"/>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74" name="テキスト ボックス 673"/>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77" name="直線コネクタ 676"/>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78" name="テキスト ボックス 677"/>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9" name="直線コネクタ 678"/>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0" name="テキスト ボックス 679"/>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1" name="直線コネクタ 680"/>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82" name="テキスト ボックス 681"/>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4" name="テキスト ボックス 683"/>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161389</xdr:rowOff>
    </xdr:from>
    <xdr:to>
      <xdr:col>85</xdr:col>
      <xdr:colOff>126364</xdr:colOff>
      <xdr:row>98</xdr:row>
      <xdr:rowOff>129099</xdr:rowOff>
    </xdr:to>
    <xdr:cxnSp macro="">
      <xdr:nvCxnSpPr>
        <xdr:cNvPr id="686" name="直線コネクタ 685"/>
        <xdr:cNvCxnSpPr/>
      </xdr:nvCxnSpPr>
      <xdr:spPr>
        <a:xfrm flipV="1">
          <a:off x="16317595" y="15591889"/>
          <a:ext cx="1269" cy="1339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132926</xdr:rowOff>
    </xdr:from>
    <xdr:ext cx="534377" cy="259045"/>
    <xdr:sp macro="" textlink="">
      <xdr:nvSpPr>
        <xdr:cNvPr id="687" name="公債費最小値テキスト"/>
        <xdr:cNvSpPr txBox="1"/>
      </xdr:nvSpPr>
      <xdr:spPr>
        <a:xfrm>
          <a:off x="16370300" y="1693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129099</xdr:rowOff>
    </xdr:from>
    <xdr:to>
      <xdr:col>86</xdr:col>
      <xdr:colOff>25400</xdr:colOff>
      <xdr:row>98</xdr:row>
      <xdr:rowOff>129099</xdr:rowOff>
    </xdr:to>
    <xdr:cxnSp macro="">
      <xdr:nvCxnSpPr>
        <xdr:cNvPr id="688" name="直線コネクタ 687"/>
        <xdr:cNvCxnSpPr/>
      </xdr:nvCxnSpPr>
      <xdr:spPr>
        <a:xfrm>
          <a:off x="16230600" y="16931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108066</xdr:rowOff>
    </xdr:from>
    <xdr:ext cx="534377" cy="259045"/>
    <xdr:sp macro="" textlink="">
      <xdr:nvSpPr>
        <xdr:cNvPr id="689" name="公債費最大値テキスト"/>
        <xdr:cNvSpPr txBox="1"/>
      </xdr:nvSpPr>
      <xdr:spPr>
        <a:xfrm>
          <a:off x="16370300" y="1536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63,241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161389</xdr:rowOff>
    </xdr:from>
    <xdr:to>
      <xdr:col>86</xdr:col>
      <xdr:colOff>25400</xdr:colOff>
      <xdr:row>90</xdr:row>
      <xdr:rowOff>161389</xdr:rowOff>
    </xdr:to>
    <xdr:cxnSp macro="">
      <xdr:nvCxnSpPr>
        <xdr:cNvPr id="690" name="直線コネクタ 689"/>
        <xdr:cNvCxnSpPr/>
      </xdr:nvCxnSpPr>
      <xdr:spPr>
        <a:xfrm>
          <a:off x="16230600" y="1559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79006</xdr:rowOff>
    </xdr:from>
    <xdr:to>
      <xdr:col>85</xdr:col>
      <xdr:colOff>127000</xdr:colOff>
      <xdr:row>96</xdr:row>
      <xdr:rowOff>86494</xdr:rowOff>
    </xdr:to>
    <xdr:cxnSp macro="">
      <xdr:nvCxnSpPr>
        <xdr:cNvPr id="691" name="直線コネクタ 690"/>
        <xdr:cNvCxnSpPr/>
      </xdr:nvCxnSpPr>
      <xdr:spPr>
        <a:xfrm>
          <a:off x="15481300" y="16538206"/>
          <a:ext cx="838200" cy="7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14279</xdr:rowOff>
    </xdr:from>
    <xdr:ext cx="534377" cy="259045"/>
    <xdr:sp macro="" textlink="">
      <xdr:nvSpPr>
        <xdr:cNvPr id="692" name="公債費平均値テキスト"/>
        <xdr:cNvSpPr txBox="1"/>
      </xdr:nvSpPr>
      <xdr:spPr>
        <a:xfrm>
          <a:off x="16370300" y="16130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162852</xdr:rowOff>
    </xdr:from>
    <xdr:to>
      <xdr:col>85</xdr:col>
      <xdr:colOff>177800</xdr:colOff>
      <xdr:row>95</xdr:row>
      <xdr:rowOff>93002</xdr:rowOff>
    </xdr:to>
    <xdr:sp macro="" textlink="">
      <xdr:nvSpPr>
        <xdr:cNvPr id="693" name="フローチャート: 判断 692"/>
        <xdr:cNvSpPr/>
      </xdr:nvSpPr>
      <xdr:spPr>
        <a:xfrm>
          <a:off x="16268700" y="1627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77293</xdr:rowOff>
    </xdr:from>
    <xdr:to>
      <xdr:col>81</xdr:col>
      <xdr:colOff>50800</xdr:colOff>
      <xdr:row>96</xdr:row>
      <xdr:rowOff>79006</xdr:rowOff>
    </xdr:to>
    <xdr:cxnSp macro="">
      <xdr:nvCxnSpPr>
        <xdr:cNvPr id="694" name="直線コネクタ 693"/>
        <xdr:cNvCxnSpPr/>
      </xdr:nvCxnSpPr>
      <xdr:spPr>
        <a:xfrm>
          <a:off x="14592300" y="16536493"/>
          <a:ext cx="889000" cy="1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145793</xdr:rowOff>
    </xdr:from>
    <xdr:to>
      <xdr:col>81</xdr:col>
      <xdr:colOff>101600</xdr:colOff>
      <xdr:row>95</xdr:row>
      <xdr:rowOff>75943</xdr:rowOff>
    </xdr:to>
    <xdr:sp macro="" textlink="">
      <xdr:nvSpPr>
        <xdr:cNvPr id="695" name="フローチャート: 判断 694"/>
        <xdr:cNvSpPr/>
      </xdr:nvSpPr>
      <xdr:spPr>
        <a:xfrm>
          <a:off x="15430500" y="1626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92470</xdr:rowOff>
    </xdr:from>
    <xdr:ext cx="534377" cy="259045"/>
    <xdr:sp macro="" textlink="">
      <xdr:nvSpPr>
        <xdr:cNvPr id="696" name="テキスト ボックス 695"/>
        <xdr:cNvSpPr txBox="1"/>
      </xdr:nvSpPr>
      <xdr:spPr>
        <a:xfrm>
          <a:off x="15214111" y="1603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77293</xdr:rowOff>
    </xdr:from>
    <xdr:to>
      <xdr:col>76</xdr:col>
      <xdr:colOff>114300</xdr:colOff>
      <xdr:row>96</xdr:row>
      <xdr:rowOff>84293</xdr:rowOff>
    </xdr:to>
    <xdr:cxnSp macro="">
      <xdr:nvCxnSpPr>
        <xdr:cNvPr id="697" name="直線コネクタ 696"/>
        <xdr:cNvCxnSpPr/>
      </xdr:nvCxnSpPr>
      <xdr:spPr>
        <a:xfrm flipV="1">
          <a:off x="13703300" y="16536493"/>
          <a:ext cx="889000" cy="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117818</xdr:rowOff>
    </xdr:from>
    <xdr:to>
      <xdr:col>76</xdr:col>
      <xdr:colOff>165100</xdr:colOff>
      <xdr:row>97</xdr:row>
      <xdr:rowOff>47968</xdr:rowOff>
    </xdr:to>
    <xdr:sp macro="" textlink="">
      <xdr:nvSpPr>
        <xdr:cNvPr id="698" name="フローチャート: 判断 697"/>
        <xdr:cNvSpPr/>
      </xdr:nvSpPr>
      <xdr:spPr>
        <a:xfrm>
          <a:off x="14541500" y="1657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39095</xdr:rowOff>
    </xdr:from>
    <xdr:ext cx="534377" cy="259045"/>
    <xdr:sp macro="" textlink="">
      <xdr:nvSpPr>
        <xdr:cNvPr id="699" name="テキスト ボックス 698"/>
        <xdr:cNvSpPr txBox="1"/>
      </xdr:nvSpPr>
      <xdr:spPr>
        <a:xfrm>
          <a:off x="14325111" y="16669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71977</xdr:rowOff>
    </xdr:from>
    <xdr:to>
      <xdr:col>71</xdr:col>
      <xdr:colOff>177800</xdr:colOff>
      <xdr:row>96</xdr:row>
      <xdr:rowOff>84293</xdr:rowOff>
    </xdr:to>
    <xdr:cxnSp macro="">
      <xdr:nvCxnSpPr>
        <xdr:cNvPr id="700" name="直線コネクタ 699"/>
        <xdr:cNvCxnSpPr/>
      </xdr:nvCxnSpPr>
      <xdr:spPr>
        <a:xfrm>
          <a:off x="12814300" y="16531177"/>
          <a:ext cx="889000" cy="1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118990</xdr:rowOff>
    </xdr:from>
    <xdr:to>
      <xdr:col>72</xdr:col>
      <xdr:colOff>38100</xdr:colOff>
      <xdr:row>97</xdr:row>
      <xdr:rowOff>49140</xdr:rowOff>
    </xdr:to>
    <xdr:sp macro="" textlink="">
      <xdr:nvSpPr>
        <xdr:cNvPr id="701" name="フローチャート: 判断 700"/>
        <xdr:cNvSpPr/>
      </xdr:nvSpPr>
      <xdr:spPr>
        <a:xfrm>
          <a:off x="13652500" y="16578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40267</xdr:rowOff>
    </xdr:from>
    <xdr:ext cx="534377" cy="259045"/>
    <xdr:sp macro="" textlink="">
      <xdr:nvSpPr>
        <xdr:cNvPr id="702" name="テキスト ボックス 701"/>
        <xdr:cNvSpPr txBox="1"/>
      </xdr:nvSpPr>
      <xdr:spPr>
        <a:xfrm>
          <a:off x="13436111" y="16670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73098</xdr:rowOff>
    </xdr:from>
    <xdr:to>
      <xdr:col>67</xdr:col>
      <xdr:colOff>101600</xdr:colOff>
      <xdr:row>97</xdr:row>
      <xdr:rowOff>3248</xdr:rowOff>
    </xdr:to>
    <xdr:sp macro="" textlink="">
      <xdr:nvSpPr>
        <xdr:cNvPr id="703" name="フローチャート: 判断 702"/>
        <xdr:cNvSpPr/>
      </xdr:nvSpPr>
      <xdr:spPr>
        <a:xfrm>
          <a:off x="12763500" y="16532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165825</xdr:rowOff>
    </xdr:from>
    <xdr:ext cx="534377" cy="259045"/>
    <xdr:sp macro="" textlink="">
      <xdr:nvSpPr>
        <xdr:cNvPr id="704" name="テキスト ボックス 703"/>
        <xdr:cNvSpPr txBox="1"/>
      </xdr:nvSpPr>
      <xdr:spPr>
        <a:xfrm>
          <a:off x="12547111" y="1662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35694</xdr:rowOff>
    </xdr:from>
    <xdr:to>
      <xdr:col>85</xdr:col>
      <xdr:colOff>177800</xdr:colOff>
      <xdr:row>96</xdr:row>
      <xdr:rowOff>137294</xdr:rowOff>
    </xdr:to>
    <xdr:sp macro="" textlink="">
      <xdr:nvSpPr>
        <xdr:cNvPr id="710" name="楕円 709"/>
        <xdr:cNvSpPr/>
      </xdr:nvSpPr>
      <xdr:spPr>
        <a:xfrm>
          <a:off x="16268700" y="1649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14121</xdr:rowOff>
    </xdr:from>
    <xdr:ext cx="534377" cy="259045"/>
    <xdr:sp macro="" textlink="">
      <xdr:nvSpPr>
        <xdr:cNvPr id="711" name="公債費該当値テキスト"/>
        <xdr:cNvSpPr txBox="1"/>
      </xdr:nvSpPr>
      <xdr:spPr>
        <a:xfrm>
          <a:off x="16370300" y="16473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28206</xdr:rowOff>
    </xdr:from>
    <xdr:to>
      <xdr:col>81</xdr:col>
      <xdr:colOff>101600</xdr:colOff>
      <xdr:row>96</xdr:row>
      <xdr:rowOff>129806</xdr:rowOff>
    </xdr:to>
    <xdr:sp macro="" textlink="">
      <xdr:nvSpPr>
        <xdr:cNvPr id="712" name="楕円 711"/>
        <xdr:cNvSpPr/>
      </xdr:nvSpPr>
      <xdr:spPr>
        <a:xfrm>
          <a:off x="15430500" y="16487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120933</xdr:rowOff>
    </xdr:from>
    <xdr:ext cx="534377" cy="259045"/>
    <xdr:sp macro="" textlink="">
      <xdr:nvSpPr>
        <xdr:cNvPr id="713" name="テキスト ボックス 712"/>
        <xdr:cNvSpPr txBox="1"/>
      </xdr:nvSpPr>
      <xdr:spPr>
        <a:xfrm>
          <a:off x="15214111" y="16580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26493</xdr:rowOff>
    </xdr:from>
    <xdr:to>
      <xdr:col>76</xdr:col>
      <xdr:colOff>165100</xdr:colOff>
      <xdr:row>96</xdr:row>
      <xdr:rowOff>128093</xdr:rowOff>
    </xdr:to>
    <xdr:sp macro="" textlink="">
      <xdr:nvSpPr>
        <xdr:cNvPr id="714" name="楕円 713"/>
        <xdr:cNvSpPr/>
      </xdr:nvSpPr>
      <xdr:spPr>
        <a:xfrm>
          <a:off x="14541500" y="16485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144620</xdr:rowOff>
    </xdr:from>
    <xdr:ext cx="534377" cy="259045"/>
    <xdr:sp macro="" textlink="">
      <xdr:nvSpPr>
        <xdr:cNvPr id="715" name="テキスト ボックス 714"/>
        <xdr:cNvSpPr txBox="1"/>
      </xdr:nvSpPr>
      <xdr:spPr>
        <a:xfrm>
          <a:off x="14325111" y="16260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33493</xdr:rowOff>
    </xdr:from>
    <xdr:to>
      <xdr:col>72</xdr:col>
      <xdr:colOff>38100</xdr:colOff>
      <xdr:row>96</xdr:row>
      <xdr:rowOff>135093</xdr:rowOff>
    </xdr:to>
    <xdr:sp macro="" textlink="">
      <xdr:nvSpPr>
        <xdr:cNvPr id="716" name="楕円 715"/>
        <xdr:cNvSpPr/>
      </xdr:nvSpPr>
      <xdr:spPr>
        <a:xfrm>
          <a:off x="13652500" y="1649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151620</xdr:rowOff>
    </xdr:from>
    <xdr:ext cx="534377" cy="259045"/>
    <xdr:sp macro="" textlink="">
      <xdr:nvSpPr>
        <xdr:cNvPr id="717" name="テキスト ボックス 716"/>
        <xdr:cNvSpPr txBox="1"/>
      </xdr:nvSpPr>
      <xdr:spPr>
        <a:xfrm>
          <a:off x="13436111" y="16267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21177</xdr:rowOff>
    </xdr:from>
    <xdr:to>
      <xdr:col>67</xdr:col>
      <xdr:colOff>101600</xdr:colOff>
      <xdr:row>96</xdr:row>
      <xdr:rowOff>122777</xdr:rowOff>
    </xdr:to>
    <xdr:sp macro="" textlink="">
      <xdr:nvSpPr>
        <xdr:cNvPr id="718" name="楕円 717"/>
        <xdr:cNvSpPr/>
      </xdr:nvSpPr>
      <xdr:spPr>
        <a:xfrm>
          <a:off x="12763500" y="1648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139304</xdr:rowOff>
    </xdr:from>
    <xdr:ext cx="534377" cy="259045"/>
    <xdr:sp macro="" textlink="">
      <xdr:nvSpPr>
        <xdr:cNvPr id="719" name="テキスト ボックス 718"/>
        <xdr:cNvSpPr txBox="1"/>
      </xdr:nvSpPr>
      <xdr:spPr>
        <a:xfrm>
          <a:off x="12547111" y="16255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3" name="テキスト ボックス 732"/>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5" name="テキスト ボックス 734"/>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7" name="テキスト ボックス 736"/>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40945</xdr:rowOff>
    </xdr:from>
    <xdr:to>
      <xdr:col>116</xdr:col>
      <xdr:colOff>62864</xdr:colOff>
      <xdr:row>38</xdr:row>
      <xdr:rowOff>139700</xdr:rowOff>
    </xdr:to>
    <xdr:cxnSp macro="">
      <xdr:nvCxnSpPr>
        <xdr:cNvPr id="741" name="直線コネクタ 740"/>
        <xdr:cNvCxnSpPr/>
      </xdr:nvCxnSpPr>
      <xdr:spPr>
        <a:xfrm flipV="1">
          <a:off x="22159595" y="5355895"/>
          <a:ext cx="1269" cy="1298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2"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159072</xdr:rowOff>
    </xdr:from>
    <xdr:ext cx="469744" cy="259045"/>
    <xdr:sp macro="" textlink="">
      <xdr:nvSpPr>
        <xdr:cNvPr id="744" name="諸支出金最大値テキスト"/>
        <xdr:cNvSpPr txBox="1"/>
      </xdr:nvSpPr>
      <xdr:spPr>
        <a:xfrm>
          <a:off x="22212300" y="5131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40945</xdr:rowOff>
    </xdr:from>
    <xdr:to>
      <xdr:col>116</xdr:col>
      <xdr:colOff>152400</xdr:colOff>
      <xdr:row>31</xdr:row>
      <xdr:rowOff>40945</xdr:rowOff>
    </xdr:to>
    <xdr:cxnSp macro="">
      <xdr:nvCxnSpPr>
        <xdr:cNvPr id="745" name="直線コネクタ 744"/>
        <xdr:cNvCxnSpPr/>
      </xdr:nvCxnSpPr>
      <xdr:spPr>
        <a:xfrm>
          <a:off x="22072600" y="5355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11650</xdr:rowOff>
    </xdr:from>
    <xdr:ext cx="378565" cy="259045"/>
    <xdr:sp macro="" textlink="">
      <xdr:nvSpPr>
        <xdr:cNvPr id="747" name="諸支出金平均値テキスト"/>
        <xdr:cNvSpPr txBox="1"/>
      </xdr:nvSpPr>
      <xdr:spPr>
        <a:xfrm>
          <a:off x="22212300" y="63553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160224</xdr:rowOff>
    </xdr:from>
    <xdr:to>
      <xdr:col>116</xdr:col>
      <xdr:colOff>114300</xdr:colOff>
      <xdr:row>38</xdr:row>
      <xdr:rowOff>90374</xdr:rowOff>
    </xdr:to>
    <xdr:sp macro="" textlink="">
      <xdr:nvSpPr>
        <xdr:cNvPr id="748" name="フローチャート: 判断 747"/>
        <xdr:cNvSpPr/>
      </xdr:nvSpPr>
      <xdr:spPr>
        <a:xfrm>
          <a:off x="22110700" y="650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126848</xdr:rowOff>
    </xdr:from>
    <xdr:to>
      <xdr:col>112</xdr:col>
      <xdr:colOff>38100</xdr:colOff>
      <xdr:row>38</xdr:row>
      <xdr:rowOff>56998</xdr:rowOff>
    </xdr:to>
    <xdr:sp macro="" textlink="">
      <xdr:nvSpPr>
        <xdr:cNvPr id="750" name="フローチャート: 判断 749"/>
        <xdr:cNvSpPr/>
      </xdr:nvSpPr>
      <xdr:spPr>
        <a:xfrm>
          <a:off x="21272500" y="647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73525</xdr:rowOff>
    </xdr:from>
    <xdr:ext cx="378565" cy="259045"/>
    <xdr:sp macro="" textlink="">
      <xdr:nvSpPr>
        <xdr:cNvPr id="751" name="テキスト ボックス 750"/>
        <xdr:cNvSpPr txBox="1"/>
      </xdr:nvSpPr>
      <xdr:spPr>
        <a:xfrm>
          <a:off x="21134017" y="6245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26264</xdr:rowOff>
    </xdr:from>
    <xdr:to>
      <xdr:col>107</xdr:col>
      <xdr:colOff>101600</xdr:colOff>
      <xdr:row>38</xdr:row>
      <xdr:rowOff>127864</xdr:rowOff>
    </xdr:to>
    <xdr:sp macro="" textlink="">
      <xdr:nvSpPr>
        <xdr:cNvPr id="753" name="フローチャート: 判断 752"/>
        <xdr:cNvSpPr/>
      </xdr:nvSpPr>
      <xdr:spPr>
        <a:xfrm>
          <a:off x="203835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144391</xdr:rowOff>
    </xdr:from>
    <xdr:ext cx="378565" cy="259045"/>
    <xdr:sp macro="" textlink="">
      <xdr:nvSpPr>
        <xdr:cNvPr id="754" name="テキスト ボックス 753"/>
        <xdr:cNvSpPr txBox="1"/>
      </xdr:nvSpPr>
      <xdr:spPr>
        <a:xfrm>
          <a:off x="20245017" y="6316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15748</xdr:rowOff>
    </xdr:from>
    <xdr:to>
      <xdr:col>102</xdr:col>
      <xdr:colOff>165100</xdr:colOff>
      <xdr:row>38</xdr:row>
      <xdr:rowOff>117348</xdr:rowOff>
    </xdr:to>
    <xdr:sp macro="" textlink="">
      <xdr:nvSpPr>
        <xdr:cNvPr id="756" name="フローチャート: 判断 755"/>
        <xdr:cNvSpPr/>
      </xdr:nvSpPr>
      <xdr:spPr>
        <a:xfrm>
          <a:off x="19494500" y="6530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133875</xdr:rowOff>
    </xdr:from>
    <xdr:ext cx="378565" cy="259045"/>
    <xdr:sp macro="" textlink="">
      <xdr:nvSpPr>
        <xdr:cNvPr id="757" name="テキスト ボックス 756"/>
        <xdr:cNvSpPr txBox="1"/>
      </xdr:nvSpPr>
      <xdr:spPr>
        <a:xfrm>
          <a:off x="19356017" y="63060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9804</xdr:rowOff>
    </xdr:from>
    <xdr:to>
      <xdr:col>98</xdr:col>
      <xdr:colOff>38100</xdr:colOff>
      <xdr:row>38</xdr:row>
      <xdr:rowOff>111404</xdr:rowOff>
    </xdr:to>
    <xdr:sp macro="" textlink="">
      <xdr:nvSpPr>
        <xdr:cNvPr id="758" name="フローチャート: 判断 757"/>
        <xdr:cNvSpPr/>
      </xdr:nvSpPr>
      <xdr:spPr>
        <a:xfrm>
          <a:off x="18605500" y="65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127931</xdr:rowOff>
    </xdr:from>
    <xdr:ext cx="378565" cy="259045"/>
    <xdr:sp macro="" textlink="">
      <xdr:nvSpPr>
        <xdr:cNvPr id="759" name="テキスト ボックス 758"/>
        <xdr:cNvSpPr txBox="1"/>
      </xdr:nvSpPr>
      <xdr:spPr>
        <a:xfrm>
          <a:off x="18467017" y="63001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6" name="諸支出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民生費と災害復旧費については、令和元年台風第</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号に関連する災害救助費や復旧費に伴う増加があったものの、除染関連事業の大幅な減少がそれを上回ったことにより、全体としてはいずれも減少している。</a:t>
          </a:r>
        </a:p>
        <a:p>
          <a:r>
            <a:rPr kumimoji="1" lang="ja-JP" altLang="en-US" sz="1300">
              <a:latin typeface="ＭＳ Ｐゴシック" panose="020B0600070205080204" pitchFamily="50" charset="-128"/>
              <a:ea typeface="ＭＳ Ｐゴシック" panose="020B0600070205080204" pitchFamily="50" charset="-128"/>
            </a:rPr>
            <a:t>　総務費については、県議会議員選挙、市議会議員選挙の執行による選挙費の増加によって全体として大きく増加し、類似団体平均を上回る結果となった。</a:t>
          </a:r>
        </a:p>
        <a:p>
          <a:r>
            <a:rPr kumimoji="1" lang="ja-JP" altLang="en-US" sz="1300">
              <a:latin typeface="ＭＳ Ｐゴシック" panose="020B0600070205080204" pitchFamily="50" charset="-128"/>
              <a:ea typeface="ＭＳ Ｐゴシック" panose="020B0600070205080204" pitchFamily="50" charset="-128"/>
            </a:rPr>
            <a:t>　衛生費は、斎場の整備が終了したことにより大きく減少し、類似団体平均とほぼ同じ水準となっている。</a:t>
          </a:r>
        </a:p>
        <a:p>
          <a:r>
            <a:rPr kumimoji="1" lang="ja-JP" altLang="en-US" sz="1300">
              <a:latin typeface="ＭＳ Ｐゴシック" panose="020B0600070205080204" pitchFamily="50" charset="-128"/>
              <a:ea typeface="ＭＳ Ｐゴシック" panose="020B0600070205080204" pitchFamily="50" charset="-128"/>
            </a:rPr>
            <a:t>　消防費については、消防指令システムの更新が終了したこと等により減少し、類似団体平均を下回った。</a:t>
          </a:r>
        </a:p>
        <a:p>
          <a:r>
            <a:rPr kumimoji="1" lang="ja-JP" altLang="en-US" sz="1300">
              <a:latin typeface="ＭＳ Ｐゴシック" panose="020B0600070205080204" pitchFamily="50" charset="-128"/>
              <a:ea typeface="ＭＳ Ｐゴシック" panose="020B0600070205080204" pitchFamily="50" charset="-128"/>
            </a:rPr>
            <a:t>　今後は、事務事業の見直し、定員管理と給与の適正化、民間委託や指定管理者制度の活用等により、持続可能な財政運営を目指す。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福島県福島市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令和元年度については、実質収支が前年度に比べて約</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億円増加したが、財政調整基金が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億円減少した影響により、実質単年度収支は赤字となった。</a:t>
          </a:r>
        </a:p>
        <a:p>
          <a:r>
            <a:rPr kumimoji="1" lang="ja-JP" altLang="en-US" sz="1400">
              <a:latin typeface="ＭＳ ゴシック" pitchFamily="49" charset="-128"/>
              <a:ea typeface="ＭＳ ゴシック" pitchFamily="49" charset="-128"/>
            </a:rPr>
            <a:t>　今後においては、歳入の確保と、財政調整基金に依存しない健全な財政運営をさらに進める必要がある。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福島県福島市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各会計とも赤字額はなく、厳しい歳入環境や東日本大震災及び原子力災害からの復旧・復興への対応を引き続き行いながらも、限られた財源の重点的かつ効率的な執行に努め、健全な財政運営に努めた。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0" zoomScaleNormal="8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48" t="s">
        <v>79</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49" t="s">
        <v>81</v>
      </c>
      <c r="C3" s="650"/>
      <c r="D3" s="650"/>
      <c r="E3" s="651"/>
      <c r="F3" s="651"/>
      <c r="G3" s="651"/>
      <c r="H3" s="651"/>
      <c r="I3" s="651"/>
      <c r="J3" s="651"/>
      <c r="K3" s="651"/>
      <c r="L3" s="651" t="s">
        <v>82</v>
      </c>
      <c r="M3" s="651"/>
      <c r="N3" s="651"/>
      <c r="O3" s="651"/>
      <c r="P3" s="651"/>
      <c r="Q3" s="651"/>
      <c r="R3" s="654"/>
      <c r="S3" s="654"/>
      <c r="T3" s="654"/>
      <c r="U3" s="654"/>
      <c r="V3" s="655"/>
      <c r="W3" s="545" t="s">
        <v>83</v>
      </c>
      <c r="X3" s="546"/>
      <c r="Y3" s="546"/>
      <c r="Z3" s="546"/>
      <c r="AA3" s="546"/>
      <c r="AB3" s="650"/>
      <c r="AC3" s="654" t="s">
        <v>84</v>
      </c>
      <c r="AD3" s="546"/>
      <c r="AE3" s="546"/>
      <c r="AF3" s="546"/>
      <c r="AG3" s="546"/>
      <c r="AH3" s="546"/>
      <c r="AI3" s="546"/>
      <c r="AJ3" s="546"/>
      <c r="AK3" s="546"/>
      <c r="AL3" s="616"/>
      <c r="AM3" s="545" t="s">
        <v>85</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86</v>
      </c>
      <c r="BO3" s="546"/>
      <c r="BP3" s="546"/>
      <c r="BQ3" s="546"/>
      <c r="BR3" s="546"/>
      <c r="BS3" s="546"/>
      <c r="BT3" s="546"/>
      <c r="BU3" s="616"/>
      <c r="BV3" s="545" t="s">
        <v>87</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88</v>
      </c>
      <c r="CU3" s="546"/>
      <c r="CV3" s="546"/>
      <c r="CW3" s="546"/>
      <c r="CX3" s="546"/>
      <c r="CY3" s="546"/>
      <c r="CZ3" s="546"/>
      <c r="DA3" s="616"/>
      <c r="DB3" s="545" t="s">
        <v>89</v>
      </c>
      <c r="DC3" s="546"/>
      <c r="DD3" s="546"/>
      <c r="DE3" s="546"/>
      <c r="DF3" s="546"/>
      <c r="DG3" s="546"/>
      <c r="DH3" s="546"/>
      <c r="DI3" s="616"/>
      <c r="DJ3" s="186"/>
      <c r="DK3" s="186"/>
      <c r="DL3" s="186"/>
      <c r="DM3" s="186"/>
      <c r="DN3" s="186"/>
      <c r="DO3" s="186"/>
    </row>
    <row r="4" spans="1:119" ht="18.75" customHeight="1" x14ac:dyDescent="0.15">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90</v>
      </c>
      <c r="AZ4" s="459"/>
      <c r="BA4" s="459"/>
      <c r="BB4" s="459"/>
      <c r="BC4" s="459"/>
      <c r="BD4" s="459"/>
      <c r="BE4" s="459"/>
      <c r="BF4" s="459"/>
      <c r="BG4" s="459"/>
      <c r="BH4" s="459"/>
      <c r="BI4" s="459"/>
      <c r="BJ4" s="459"/>
      <c r="BK4" s="459"/>
      <c r="BL4" s="459"/>
      <c r="BM4" s="460"/>
      <c r="BN4" s="461">
        <v>126126494</v>
      </c>
      <c r="BO4" s="462"/>
      <c r="BP4" s="462"/>
      <c r="BQ4" s="462"/>
      <c r="BR4" s="462"/>
      <c r="BS4" s="462"/>
      <c r="BT4" s="462"/>
      <c r="BU4" s="463"/>
      <c r="BV4" s="461">
        <v>136951031</v>
      </c>
      <c r="BW4" s="462"/>
      <c r="BX4" s="462"/>
      <c r="BY4" s="462"/>
      <c r="BZ4" s="462"/>
      <c r="CA4" s="462"/>
      <c r="CB4" s="462"/>
      <c r="CC4" s="463"/>
      <c r="CD4" s="642" t="s">
        <v>91</v>
      </c>
      <c r="CE4" s="643"/>
      <c r="CF4" s="643"/>
      <c r="CG4" s="643"/>
      <c r="CH4" s="643"/>
      <c r="CI4" s="643"/>
      <c r="CJ4" s="643"/>
      <c r="CK4" s="643"/>
      <c r="CL4" s="643"/>
      <c r="CM4" s="643"/>
      <c r="CN4" s="643"/>
      <c r="CO4" s="643"/>
      <c r="CP4" s="643"/>
      <c r="CQ4" s="643"/>
      <c r="CR4" s="643"/>
      <c r="CS4" s="644"/>
      <c r="CT4" s="645">
        <v>8.6999999999999993</v>
      </c>
      <c r="CU4" s="646"/>
      <c r="CV4" s="646"/>
      <c r="CW4" s="646"/>
      <c r="CX4" s="646"/>
      <c r="CY4" s="646"/>
      <c r="CZ4" s="646"/>
      <c r="DA4" s="647"/>
      <c r="DB4" s="645">
        <v>8.1999999999999993</v>
      </c>
      <c r="DC4" s="646"/>
      <c r="DD4" s="646"/>
      <c r="DE4" s="646"/>
      <c r="DF4" s="646"/>
      <c r="DG4" s="646"/>
      <c r="DH4" s="646"/>
      <c r="DI4" s="647"/>
      <c r="DJ4" s="186"/>
      <c r="DK4" s="186"/>
      <c r="DL4" s="186"/>
      <c r="DM4" s="186"/>
      <c r="DN4" s="186"/>
      <c r="DO4" s="186"/>
    </row>
    <row r="5" spans="1:119" ht="18.75" customHeight="1" x14ac:dyDescent="0.15">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92</v>
      </c>
      <c r="AN5" s="440"/>
      <c r="AO5" s="440"/>
      <c r="AP5" s="440"/>
      <c r="AQ5" s="440"/>
      <c r="AR5" s="440"/>
      <c r="AS5" s="440"/>
      <c r="AT5" s="441"/>
      <c r="AU5" s="523" t="s">
        <v>93</v>
      </c>
      <c r="AV5" s="524"/>
      <c r="AW5" s="524"/>
      <c r="AX5" s="524"/>
      <c r="AY5" s="446" t="s">
        <v>94</v>
      </c>
      <c r="AZ5" s="447"/>
      <c r="BA5" s="447"/>
      <c r="BB5" s="447"/>
      <c r="BC5" s="447"/>
      <c r="BD5" s="447"/>
      <c r="BE5" s="447"/>
      <c r="BF5" s="447"/>
      <c r="BG5" s="447"/>
      <c r="BH5" s="447"/>
      <c r="BI5" s="447"/>
      <c r="BJ5" s="447"/>
      <c r="BK5" s="447"/>
      <c r="BL5" s="447"/>
      <c r="BM5" s="448"/>
      <c r="BN5" s="466">
        <v>119718262</v>
      </c>
      <c r="BO5" s="467"/>
      <c r="BP5" s="467"/>
      <c r="BQ5" s="467"/>
      <c r="BR5" s="467"/>
      <c r="BS5" s="467"/>
      <c r="BT5" s="467"/>
      <c r="BU5" s="468"/>
      <c r="BV5" s="466">
        <v>131025090</v>
      </c>
      <c r="BW5" s="467"/>
      <c r="BX5" s="467"/>
      <c r="BY5" s="467"/>
      <c r="BZ5" s="467"/>
      <c r="CA5" s="467"/>
      <c r="CB5" s="467"/>
      <c r="CC5" s="468"/>
      <c r="CD5" s="475" t="s">
        <v>95</v>
      </c>
      <c r="CE5" s="476"/>
      <c r="CF5" s="476"/>
      <c r="CG5" s="476"/>
      <c r="CH5" s="476"/>
      <c r="CI5" s="476"/>
      <c r="CJ5" s="476"/>
      <c r="CK5" s="476"/>
      <c r="CL5" s="476"/>
      <c r="CM5" s="476"/>
      <c r="CN5" s="476"/>
      <c r="CO5" s="476"/>
      <c r="CP5" s="476"/>
      <c r="CQ5" s="476"/>
      <c r="CR5" s="476"/>
      <c r="CS5" s="477"/>
      <c r="CT5" s="436">
        <v>89.4</v>
      </c>
      <c r="CU5" s="437"/>
      <c r="CV5" s="437"/>
      <c r="CW5" s="437"/>
      <c r="CX5" s="437"/>
      <c r="CY5" s="437"/>
      <c r="CZ5" s="437"/>
      <c r="DA5" s="438"/>
      <c r="DB5" s="436">
        <v>88.7</v>
      </c>
      <c r="DC5" s="437"/>
      <c r="DD5" s="437"/>
      <c r="DE5" s="437"/>
      <c r="DF5" s="437"/>
      <c r="DG5" s="437"/>
      <c r="DH5" s="437"/>
      <c r="DI5" s="438"/>
      <c r="DJ5" s="186"/>
      <c r="DK5" s="186"/>
      <c r="DL5" s="186"/>
      <c r="DM5" s="186"/>
      <c r="DN5" s="186"/>
      <c r="DO5" s="186"/>
    </row>
    <row r="6" spans="1:119" ht="18.75" customHeight="1" x14ac:dyDescent="0.15">
      <c r="A6" s="187"/>
      <c r="B6" s="622" t="s">
        <v>96</v>
      </c>
      <c r="C6" s="480"/>
      <c r="D6" s="480"/>
      <c r="E6" s="623"/>
      <c r="F6" s="623"/>
      <c r="G6" s="623"/>
      <c r="H6" s="623"/>
      <c r="I6" s="623"/>
      <c r="J6" s="623"/>
      <c r="K6" s="623"/>
      <c r="L6" s="623" t="s">
        <v>97</v>
      </c>
      <c r="M6" s="623"/>
      <c r="N6" s="623"/>
      <c r="O6" s="623"/>
      <c r="P6" s="623"/>
      <c r="Q6" s="623"/>
      <c r="R6" s="504"/>
      <c r="S6" s="504"/>
      <c r="T6" s="504"/>
      <c r="U6" s="504"/>
      <c r="V6" s="629"/>
      <c r="W6" s="557" t="s">
        <v>98</v>
      </c>
      <c r="X6" s="479"/>
      <c r="Y6" s="479"/>
      <c r="Z6" s="479"/>
      <c r="AA6" s="479"/>
      <c r="AB6" s="480"/>
      <c r="AC6" s="634" t="s">
        <v>99</v>
      </c>
      <c r="AD6" s="635"/>
      <c r="AE6" s="635"/>
      <c r="AF6" s="635"/>
      <c r="AG6" s="635"/>
      <c r="AH6" s="635"/>
      <c r="AI6" s="635"/>
      <c r="AJ6" s="635"/>
      <c r="AK6" s="635"/>
      <c r="AL6" s="636"/>
      <c r="AM6" s="535" t="s">
        <v>100</v>
      </c>
      <c r="AN6" s="440"/>
      <c r="AO6" s="440"/>
      <c r="AP6" s="440"/>
      <c r="AQ6" s="440"/>
      <c r="AR6" s="440"/>
      <c r="AS6" s="440"/>
      <c r="AT6" s="441"/>
      <c r="AU6" s="523" t="s">
        <v>101</v>
      </c>
      <c r="AV6" s="524"/>
      <c r="AW6" s="524"/>
      <c r="AX6" s="524"/>
      <c r="AY6" s="446" t="s">
        <v>102</v>
      </c>
      <c r="AZ6" s="447"/>
      <c r="BA6" s="447"/>
      <c r="BB6" s="447"/>
      <c r="BC6" s="447"/>
      <c r="BD6" s="447"/>
      <c r="BE6" s="447"/>
      <c r="BF6" s="447"/>
      <c r="BG6" s="447"/>
      <c r="BH6" s="447"/>
      <c r="BI6" s="447"/>
      <c r="BJ6" s="447"/>
      <c r="BK6" s="447"/>
      <c r="BL6" s="447"/>
      <c r="BM6" s="448"/>
      <c r="BN6" s="466">
        <v>6408232</v>
      </c>
      <c r="BO6" s="467"/>
      <c r="BP6" s="467"/>
      <c r="BQ6" s="467"/>
      <c r="BR6" s="467"/>
      <c r="BS6" s="467"/>
      <c r="BT6" s="467"/>
      <c r="BU6" s="468"/>
      <c r="BV6" s="466">
        <v>5925941</v>
      </c>
      <c r="BW6" s="467"/>
      <c r="BX6" s="467"/>
      <c r="BY6" s="467"/>
      <c r="BZ6" s="467"/>
      <c r="CA6" s="467"/>
      <c r="CB6" s="467"/>
      <c r="CC6" s="468"/>
      <c r="CD6" s="475" t="s">
        <v>103</v>
      </c>
      <c r="CE6" s="476"/>
      <c r="CF6" s="476"/>
      <c r="CG6" s="476"/>
      <c r="CH6" s="476"/>
      <c r="CI6" s="476"/>
      <c r="CJ6" s="476"/>
      <c r="CK6" s="476"/>
      <c r="CL6" s="476"/>
      <c r="CM6" s="476"/>
      <c r="CN6" s="476"/>
      <c r="CO6" s="476"/>
      <c r="CP6" s="476"/>
      <c r="CQ6" s="476"/>
      <c r="CR6" s="476"/>
      <c r="CS6" s="477"/>
      <c r="CT6" s="619">
        <v>96</v>
      </c>
      <c r="CU6" s="620"/>
      <c r="CV6" s="620"/>
      <c r="CW6" s="620"/>
      <c r="CX6" s="620"/>
      <c r="CY6" s="620"/>
      <c r="CZ6" s="620"/>
      <c r="DA6" s="621"/>
      <c r="DB6" s="619">
        <v>95.9</v>
      </c>
      <c r="DC6" s="620"/>
      <c r="DD6" s="620"/>
      <c r="DE6" s="620"/>
      <c r="DF6" s="620"/>
      <c r="DG6" s="620"/>
      <c r="DH6" s="620"/>
      <c r="DI6" s="621"/>
      <c r="DJ6" s="186"/>
      <c r="DK6" s="186"/>
      <c r="DL6" s="186"/>
      <c r="DM6" s="186"/>
      <c r="DN6" s="186"/>
      <c r="DO6" s="186"/>
    </row>
    <row r="7" spans="1:119" ht="18.75" customHeight="1" x14ac:dyDescent="0.15">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104</v>
      </c>
      <c r="AN7" s="440"/>
      <c r="AO7" s="440"/>
      <c r="AP7" s="440"/>
      <c r="AQ7" s="440"/>
      <c r="AR7" s="440"/>
      <c r="AS7" s="440"/>
      <c r="AT7" s="441"/>
      <c r="AU7" s="523" t="s">
        <v>105</v>
      </c>
      <c r="AV7" s="524"/>
      <c r="AW7" s="524"/>
      <c r="AX7" s="524"/>
      <c r="AY7" s="446" t="s">
        <v>106</v>
      </c>
      <c r="AZ7" s="447"/>
      <c r="BA7" s="447"/>
      <c r="BB7" s="447"/>
      <c r="BC7" s="447"/>
      <c r="BD7" s="447"/>
      <c r="BE7" s="447"/>
      <c r="BF7" s="447"/>
      <c r="BG7" s="447"/>
      <c r="BH7" s="447"/>
      <c r="BI7" s="447"/>
      <c r="BJ7" s="447"/>
      <c r="BK7" s="447"/>
      <c r="BL7" s="447"/>
      <c r="BM7" s="448"/>
      <c r="BN7" s="466">
        <v>1289577</v>
      </c>
      <c r="BO7" s="467"/>
      <c r="BP7" s="467"/>
      <c r="BQ7" s="467"/>
      <c r="BR7" s="467"/>
      <c r="BS7" s="467"/>
      <c r="BT7" s="467"/>
      <c r="BU7" s="468"/>
      <c r="BV7" s="466">
        <v>1105875</v>
      </c>
      <c r="BW7" s="467"/>
      <c r="BX7" s="467"/>
      <c r="BY7" s="467"/>
      <c r="BZ7" s="467"/>
      <c r="CA7" s="467"/>
      <c r="CB7" s="467"/>
      <c r="CC7" s="468"/>
      <c r="CD7" s="475" t="s">
        <v>107</v>
      </c>
      <c r="CE7" s="476"/>
      <c r="CF7" s="476"/>
      <c r="CG7" s="476"/>
      <c r="CH7" s="476"/>
      <c r="CI7" s="476"/>
      <c r="CJ7" s="476"/>
      <c r="CK7" s="476"/>
      <c r="CL7" s="476"/>
      <c r="CM7" s="476"/>
      <c r="CN7" s="476"/>
      <c r="CO7" s="476"/>
      <c r="CP7" s="476"/>
      <c r="CQ7" s="476"/>
      <c r="CR7" s="476"/>
      <c r="CS7" s="477"/>
      <c r="CT7" s="466">
        <v>58596763</v>
      </c>
      <c r="CU7" s="467"/>
      <c r="CV7" s="467"/>
      <c r="CW7" s="467"/>
      <c r="CX7" s="467"/>
      <c r="CY7" s="467"/>
      <c r="CZ7" s="467"/>
      <c r="DA7" s="468"/>
      <c r="DB7" s="466">
        <v>59100498</v>
      </c>
      <c r="DC7" s="467"/>
      <c r="DD7" s="467"/>
      <c r="DE7" s="467"/>
      <c r="DF7" s="467"/>
      <c r="DG7" s="467"/>
      <c r="DH7" s="467"/>
      <c r="DI7" s="468"/>
      <c r="DJ7" s="186"/>
      <c r="DK7" s="186"/>
      <c r="DL7" s="186"/>
      <c r="DM7" s="186"/>
      <c r="DN7" s="186"/>
      <c r="DO7" s="186"/>
    </row>
    <row r="8" spans="1:119" ht="18.75" customHeight="1" thickBot="1" x14ac:dyDescent="0.2">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108</v>
      </c>
      <c r="AN8" s="440"/>
      <c r="AO8" s="440"/>
      <c r="AP8" s="440"/>
      <c r="AQ8" s="440"/>
      <c r="AR8" s="440"/>
      <c r="AS8" s="440"/>
      <c r="AT8" s="441"/>
      <c r="AU8" s="523" t="s">
        <v>101</v>
      </c>
      <c r="AV8" s="524"/>
      <c r="AW8" s="524"/>
      <c r="AX8" s="524"/>
      <c r="AY8" s="446" t="s">
        <v>109</v>
      </c>
      <c r="AZ8" s="447"/>
      <c r="BA8" s="447"/>
      <c r="BB8" s="447"/>
      <c r="BC8" s="447"/>
      <c r="BD8" s="447"/>
      <c r="BE8" s="447"/>
      <c r="BF8" s="447"/>
      <c r="BG8" s="447"/>
      <c r="BH8" s="447"/>
      <c r="BI8" s="447"/>
      <c r="BJ8" s="447"/>
      <c r="BK8" s="447"/>
      <c r="BL8" s="447"/>
      <c r="BM8" s="448"/>
      <c r="BN8" s="466">
        <v>5118655</v>
      </c>
      <c r="BO8" s="467"/>
      <c r="BP8" s="467"/>
      <c r="BQ8" s="467"/>
      <c r="BR8" s="467"/>
      <c r="BS8" s="467"/>
      <c r="BT8" s="467"/>
      <c r="BU8" s="468"/>
      <c r="BV8" s="466">
        <v>4820066</v>
      </c>
      <c r="BW8" s="467"/>
      <c r="BX8" s="467"/>
      <c r="BY8" s="467"/>
      <c r="BZ8" s="467"/>
      <c r="CA8" s="467"/>
      <c r="CB8" s="467"/>
      <c r="CC8" s="468"/>
      <c r="CD8" s="475" t="s">
        <v>110</v>
      </c>
      <c r="CE8" s="476"/>
      <c r="CF8" s="476"/>
      <c r="CG8" s="476"/>
      <c r="CH8" s="476"/>
      <c r="CI8" s="476"/>
      <c r="CJ8" s="476"/>
      <c r="CK8" s="476"/>
      <c r="CL8" s="476"/>
      <c r="CM8" s="476"/>
      <c r="CN8" s="476"/>
      <c r="CO8" s="476"/>
      <c r="CP8" s="476"/>
      <c r="CQ8" s="476"/>
      <c r="CR8" s="476"/>
      <c r="CS8" s="477"/>
      <c r="CT8" s="579">
        <v>0.78</v>
      </c>
      <c r="CU8" s="580"/>
      <c r="CV8" s="580"/>
      <c r="CW8" s="580"/>
      <c r="CX8" s="580"/>
      <c r="CY8" s="580"/>
      <c r="CZ8" s="580"/>
      <c r="DA8" s="581"/>
      <c r="DB8" s="579">
        <v>0.78</v>
      </c>
      <c r="DC8" s="580"/>
      <c r="DD8" s="580"/>
      <c r="DE8" s="580"/>
      <c r="DF8" s="580"/>
      <c r="DG8" s="580"/>
      <c r="DH8" s="580"/>
      <c r="DI8" s="581"/>
      <c r="DJ8" s="186"/>
      <c r="DK8" s="186"/>
      <c r="DL8" s="186"/>
      <c r="DM8" s="186"/>
      <c r="DN8" s="186"/>
      <c r="DO8" s="186"/>
    </row>
    <row r="9" spans="1:119" ht="18.75" customHeight="1" thickBot="1" x14ac:dyDescent="0.2">
      <c r="A9" s="187"/>
      <c r="B9" s="608" t="s">
        <v>111</v>
      </c>
      <c r="C9" s="609"/>
      <c r="D9" s="609"/>
      <c r="E9" s="609"/>
      <c r="F9" s="609"/>
      <c r="G9" s="609"/>
      <c r="H9" s="609"/>
      <c r="I9" s="609"/>
      <c r="J9" s="609"/>
      <c r="K9" s="529"/>
      <c r="L9" s="610" t="s">
        <v>112</v>
      </c>
      <c r="M9" s="611"/>
      <c r="N9" s="611"/>
      <c r="O9" s="611"/>
      <c r="P9" s="611"/>
      <c r="Q9" s="612"/>
      <c r="R9" s="613">
        <v>294247</v>
      </c>
      <c r="S9" s="614"/>
      <c r="T9" s="614"/>
      <c r="U9" s="614"/>
      <c r="V9" s="615"/>
      <c r="W9" s="545" t="s">
        <v>113</v>
      </c>
      <c r="X9" s="546"/>
      <c r="Y9" s="546"/>
      <c r="Z9" s="546"/>
      <c r="AA9" s="546"/>
      <c r="AB9" s="546"/>
      <c r="AC9" s="546"/>
      <c r="AD9" s="546"/>
      <c r="AE9" s="546"/>
      <c r="AF9" s="546"/>
      <c r="AG9" s="546"/>
      <c r="AH9" s="546"/>
      <c r="AI9" s="546"/>
      <c r="AJ9" s="546"/>
      <c r="AK9" s="546"/>
      <c r="AL9" s="616"/>
      <c r="AM9" s="535" t="s">
        <v>114</v>
      </c>
      <c r="AN9" s="440"/>
      <c r="AO9" s="440"/>
      <c r="AP9" s="440"/>
      <c r="AQ9" s="440"/>
      <c r="AR9" s="440"/>
      <c r="AS9" s="440"/>
      <c r="AT9" s="441"/>
      <c r="AU9" s="523" t="s">
        <v>101</v>
      </c>
      <c r="AV9" s="524"/>
      <c r="AW9" s="524"/>
      <c r="AX9" s="524"/>
      <c r="AY9" s="446" t="s">
        <v>115</v>
      </c>
      <c r="AZ9" s="447"/>
      <c r="BA9" s="447"/>
      <c r="BB9" s="447"/>
      <c r="BC9" s="447"/>
      <c r="BD9" s="447"/>
      <c r="BE9" s="447"/>
      <c r="BF9" s="447"/>
      <c r="BG9" s="447"/>
      <c r="BH9" s="447"/>
      <c r="BI9" s="447"/>
      <c r="BJ9" s="447"/>
      <c r="BK9" s="447"/>
      <c r="BL9" s="447"/>
      <c r="BM9" s="448"/>
      <c r="BN9" s="466">
        <v>298589</v>
      </c>
      <c r="BO9" s="467"/>
      <c r="BP9" s="467"/>
      <c r="BQ9" s="467"/>
      <c r="BR9" s="467"/>
      <c r="BS9" s="467"/>
      <c r="BT9" s="467"/>
      <c r="BU9" s="468"/>
      <c r="BV9" s="466">
        <v>717053</v>
      </c>
      <c r="BW9" s="467"/>
      <c r="BX9" s="467"/>
      <c r="BY9" s="467"/>
      <c r="BZ9" s="467"/>
      <c r="CA9" s="467"/>
      <c r="CB9" s="467"/>
      <c r="CC9" s="468"/>
      <c r="CD9" s="475" t="s">
        <v>116</v>
      </c>
      <c r="CE9" s="476"/>
      <c r="CF9" s="476"/>
      <c r="CG9" s="476"/>
      <c r="CH9" s="476"/>
      <c r="CI9" s="476"/>
      <c r="CJ9" s="476"/>
      <c r="CK9" s="476"/>
      <c r="CL9" s="476"/>
      <c r="CM9" s="476"/>
      <c r="CN9" s="476"/>
      <c r="CO9" s="476"/>
      <c r="CP9" s="476"/>
      <c r="CQ9" s="476"/>
      <c r="CR9" s="476"/>
      <c r="CS9" s="477"/>
      <c r="CT9" s="436">
        <v>10.7</v>
      </c>
      <c r="CU9" s="437"/>
      <c r="CV9" s="437"/>
      <c r="CW9" s="437"/>
      <c r="CX9" s="437"/>
      <c r="CY9" s="437"/>
      <c r="CZ9" s="437"/>
      <c r="DA9" s="438"/>
      <c r="DB9" s="436">
        <v>11.2</v>
      </c>
      <c r="DC9" s="437"/>
      <c r="DD9" s="437"/>
      <c r="DE9" s="437"/>
      <c r="DF9" s="437"/>
      <c r="DG9" s="437"/>
      <c r="DH9" s="437"/>
      <c r="DI9" s="438"/>
      <c r="DJ9" s="186"/>
      <c r="DK9" s="186"/>
      <c r="DL9" s="186"/>
      <c r="DM9" s="186"/>
      <c r="DN9" s="186"/>
      <c r="DO9" s="186"/>
    </row>
    <row r="10" spans="1:119" ht="18.75" customHeight="1" thickBot="1" x14ac:dyDescent="0.2">
      <c r="A10" s="187"/>
      <c r="B10" s="608"/>
      <c r="C10" s="609"/>
      <c r="D10" s="609"/>
      <c r="E10" s="609"/>
      <c r="F10" s="609"/>
      <c r="G10" s="609"/>
      <c r="H10" s="609"/>
      <c r="I10" s="609"/>
      <c r="J10" s="609"/>
      <c r="K10" s="529"/>
      <c r="L10" s="439" t="s">
        <v>117</v>
      </c>
      <c r="M10" s="440"/>
      <c r="N10" s="440"/>
      <c r="O10" s="440"/>
      <c r="P10" s="440"/>
      <c r="Q10" s="441"/>
      <c r="R10" s="442">
        <v>292590</v>
      </c>
      <c r="S10" s="443"/>
      <c r="T10" s="443"/>
      <c r="U10" s="443"/>
      <c r="V10" s="445"/>
      <c r="W10" s="617"/>
      <c r="X10" s="428"/>
      <c r="Y10" s="428"/>
      <c r="Z10" s="428"/>
      <c r="AA10" s="428"/>
      <c r="AB10" s="428"/>
      <c r="AC10" s="428"/>
      <c r="AD10" s="428"/>
      <c r="AE10" s="428"/>
      <c r="AF10" s="428"/>
      <c r="AG10" s="428"/>
      <c r="AH10" s="428"/>
      <c r="AI10" s="428"/>
      <c r="AJ10" s="428"/>
      <c r="AK10" s="428"/>
      <c r="AL10" s="618"/>
      <c r="AM10" s="535" t="s">
        <v>118</v>
      </c>
      <c r="AN10" s="440"/>
      <c r="AO10" s="440"/>
      <c r="AP10" s="440"/>
      <c r="AQ10" s="440"/>
      <c r="AR10" s="440"/>
      <c r="AS10" s="440"/>
      <c r="AT10" s="441"/>
      <c r="AU10" s="523" t="s">
        <v>101</v>
      </c>
      <c r="AV10" s="524"/>
      <c r="AW10" s="524"/>
      <c r="AX10" s="524"/>
      <c r="AY10" s="446" t="s">
        <v>119</v>
      </c>
      <c r="AZ10" s="447"/>
      <c r="BA10" s="447"/>
      <c r="BB10" s="447"/>
      <c r="BC10" s="447"/>
      <c r="BD10" s="447"/>
      <c r="BE10" s="447"/>
      <c r="BF10" s="447"/>
      <c r="BG10" s="447"/>
      <c r="BH10" s="447"/>
      <c r="BI10" s="447"/>
      <c r="BJ10" s="447"/>
      <c r="BK10" s="447"/>
      <c r="BL10" s="447"/>
      <c r="BM10" s="448"/>
      <c r="BN10" s="466">
        <v>1949047</v>
      </c>
      <c r="BO10" s="467"/>
      <c r="BP10" s="467"/>
      <c r="BQ10" s="467"/>
      <c r="BR10" s="467"/>
      <c r="BS10" s="467"/>
      <c r="BT10" s="467"/>
      <c r="BU10" s="468"/>
      <c r="BV10" s="466">
        <v>573836</v>
      </c>
      <c r="BW10" s="467"/>
      <c r="BX10" s="467"/>
      <c r="BY10" s="467"/>
      <c r="BZ10" s="467"/>
      <c r="CA10" s="467"/>
      <c r="CB10" s="467"/>
      <c r="CC10" s="468"/>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08"/>
      <c r="C11" s="609"/>
      <c r="D11" s="609"/>
      <c r="E11" s="609"/>
      <c r="F11" s="609"/>
      <c r="G11" s="609"/>
      <c r="H11" s="609"/>
      <c r="I11" s="609"/>
      <c r="J11" s="609"/>
      <c r="K11" s="529"/>
      <c r="L11" s="512" t="s">
        <v>121</v>
      </c>
      <c r="M11" s="513"/>
      <c r="N11" s="513"/>
      <c r="O11" s="513"/>
      <c r="P11" s="513"/>
      <c r="Q11" s="514"/>
      <c r="R11" s="605" t="s">
        <v>122</v>
      </c>
      <c r="S11" s="606"/>
      <c r="T11" s="606"/>
      <c r="U11" s="606"/>
      <c r="V11" s="607"/>
      <c r="W11" s="617"/>
      <c r="X11" s="428"/>
      <c r="Y11" s="428"/>
      <c r="Z11" s="428"/>
      <c r="AA11" s="428"/>
      <c r="AB11" s="428"/>
      <c r="AC11" s="428"/>
      <c r="AD11" s="428"/>
      <c r="AE11" s="428"/>
      <c r="AF11" s="428"/>
      <c r="AG11" s="428"/>
      <c r="AH11" s="428"/>
      <c r="AI11" s="428"/>
      <c r="AJ11" s="428"/>
      <c r="AK11" s="428"/>
      <c r="AL11" s="618"/>
      <c r="AM11" s="535" t="s">
        <v>123</v>
      </c>
      <c r="AN11" s="440"/>
      <c r="AO11" s="440"/>
      <c r="AP11" s="440"/>
      <c r="AQ11" s="440"/>
      <c r="AR11" s="440"/>
      <c r="AS11" s="440"/>
      <c r="AT11" s="441"/>
      <c r="AU11" s="523" t="s">
        <v>124</v>
      </c>
      <c r="AV11" s="524"/>
      <c r="AW11" s="524"/>
      <c r="AX11" s="524"/>
      <c r="AY11" s="446" t="s">
        <v>125</v>
      </c>
      <c r="AZ11" s="447"/>
      <c r="BA11" s="447"/>
      <c r="BB11" s="447"/>
      <c r="BC11" s="447"/>
      <c r="BD11" s="447"/>
      <c r="BE11" s="447"/>
      <c r="BF11" s="447"/>
      <c r="BG11" s="447"/>
      <c r="BH11" s="447"/>
      <c r="BI11" s="447"/>
      <c r="BJ11" s="447"/>
      <c r="BK11" s="447"/>
      <c r="BL11" s="447"/>
      <c r="BM11" s="448"/>
      <c r="BN11" s="466">
        <v>21434</v>
      </c>
      <c r="BO11" s="467"/>
      <c r="BP11" s="467"/>
      <c r="BQ11" s="467"/>
      <c r="BR11" s="467"/>
      <c r="BS11" s="467"/>
      <c r="BT11" s="467"/>
      <c r="BU11" s="468"/>
      <c r="BV11" s="466">
        <v>0</v>
      </c>
      <c r="BW11" s="467"/>
      <c r="BX11" s="467"/>
      <c r="BY11" s="467"/>
      <c r="BZ11" s="467"/>
      <c r="CA11" s="467"/>
      <c r="CB11" s="467"/>
      <c r="CC11" s="468"/>
      <c r="CD11" s="475" t="s">
        <v>126</v>
      </c>
      <c r="CE11" s="476"/>
      <c r="CF11" s="476"/>
      <c r="CG11" s="476"/>
      <c r="CH11" s="476"/>
      <c r="CI11" s="476"/>
      <c r="CJ11" s="476"/>
      <c r="CK11" s="476"/>
      <c r="CL11" s="476"/>
      <c r="CM11" s="476"/>
      <c r="CN11" s="476"/>
      <c r="CO11" s="476"/>
      <c r="CP11" s="476"/>
      <c r="CQ11" s="476"/>
      <c r="CR11" s="476"/>
      <c r="CS11" s="477"/>
      <c r="CT11" s="579" t="s">
        <v>127</v>
      </c>
      <c r="CU11" s="580"/>
      <c r="CV11" s="580"/>
      <c r="CW11" s="580"/>
      <c r="CX11" s="580"/>
      <c r="CY11" s="580"/>
      <c r="CZ11" s="580"/>
      <c r="DA11" s="581"/>
      <c r="DB11" s="579" t="s">
        <v>128</v>
      </c>
      <c r="DC11" s="580"/>
      <c r="DD11" s="580"/>
      <c r="DE11" s="580"/>
      <c r="DF11" s="580"/>
      <c r="DG11" s="580"/>
      <c r="DH11" s="580"/>
      <c r="DI11" s="581"/>
      <c r="DJ11" s="186"/>
      <c r="DK11" s="186"/>
      <c r="DL11" s="186"/>
      <c r="DM11" s="186"/>
      <c r="DN11" s="186"/>
      <c r="DO11" s="186"/>
    </row>
    <row r="12" spans="1:119" ht="18.75" customHeight="1" x14ac:dyDescent="0.15">
      <c r="A12" s="187"/>
      <c r="B12" s="582" t="s">
        <v>129</v>
      </c>
      <c r="C12" s="583"/>
      <c r="D12" s="583"/>
      <c r="E12" s="583"/>
      <c r="F12" s="583"/>
      <c r="G12" s="583"/>
      <c r="H12" s="583"/>
      <c r="I12" s="583"/>
      <c r="J12" s="583"/>
      <c r="K12" s="584"/>
      <c r="L12" s="591" t="s">
        <v>130</v>
      </c>
      <c r="M12" s="592"/>
      <c r="N12" s="592"/>
      <c r="O12" s="592"/>
      <c r="P12" s="592"/>
      <c r="Q12" s="593"/>
      <c r="R12" s="594">
        <v>277133</v>
      </c>
      <c r="S12" s="595"/>
      <c r="T12" s="595"/>
      <c r="U12" s="595"/>
      <c r="V12" s="596"/>
      <c r="W12" s="597" t="s">
        <v>1</v>
      </c>
      <c r="X12" s="524"/>
      <c r="Y12" s="524"/>
      <c r="Z12" s="524"/>
      <c r="AA12" s="524"/>
      <c r="AB12" s="598"/>
      <c r="AC12" s="599" t="s">
        <v>131</v>
      </c>
      <c r="AD12" s="600"/>
      <c r="AE12" s="600"/>
      <c r="AF12" s="600"/>
      <c r="AG12" s="601"/>
      <c r="AH12" s="599" t="s">
        <v>132</v>
      </c>
      <c r="AI12" s="600"/>
      <c r="AJ12" s="600"/>
      <c r="AK12" s="600"/>
      <c r="AL12" s="602"/>
      <c r="AM12" s="535" t="s">
        <v>133</v>
      </c>
      <c r="AN12" s="440"/>
      <c r="AO12" s="440"/>
      <c r="AP12" s="440"/>
      <c r="AQ12" s="440"/>
      <c r="AR12" s="440"/>
      <c r="AS12" s="440"/>
      <c r="AT12" s="441"/>
      <c r="AU12" s="523" t="s">
        <v>134</v>
      </c>
      <c r="AV12" s="524"/>
      <c r="AW12" s="524"/>
      <c r="AX12" s="524"/>
      <c r="AY12" s="446" t="s">
        <v>135</v>
      </c>
      <c r="AZ12" s="447"/>
      <c r="BA12" s="447"/>
      <c r="BB12" s="447"/>
      <c r="BC12" s="447"/>
      <c r="BD12" s="447"/>
      <c r="BE12" s="447"/>
      <c r="BF12" s="447"/>
      <c r="BG12" s="447"/>
      <c r="BH12" s="447"/>
      <c r="BI12" s="447"/>
      <c r="BJ12" s="447"/>
      <c r="BK12" s="447"/>
      <c r="BL12" s="447"/>
      <c r="BM12" s="448"/>
      <c r="BN12" s="466">
        <v>2400000</v>
      </c>
      <c r="BO12" s="467"/>
      <c r="BP12" s="467"/>
      <c r="BQ12" s="467"/>
      <c r="BR12" s="467"/>
      <c r="BS12" s="467"/>
      <c r="BT12" s="467"/>
      <c r="BU12" s="468"/>
      <c r="BV12" s="466">
        <v>800000</v>
      </c>
      <c r="BW12" s="467"/>
      <c r="BX12" s="467"/>
      <c r="BY12" s="467"/>
      <c r="BZ12" s="467"/>
      <c r="CA12" s="467"/>
      <c r="CB12" s="467"/>
      <c r="CC12" s="468"/>
      <c r="CD12" s="475" t="s">
        <v>136</v>
      </c>
      <c r="CE12" s="476"/>
      <c r="CF12" s="476"/>
      <c r="CG12" s="476"/>
      <c r="CH12" s="476"/>
      <c r="CI12" s="476"/>
      <c r="CJ12" s="476"/>
      <c r="CK12" s="476"/>
      <c r="CL12" s="476"/>
      <c r="CM12" s="476"/>
      <c r="CN12" s="476"/>
      <c r="CO12" s="476"/>
      <c r="CP12" s="476"/>
      <c r="CQ12" s="476"/>
      <c r="CR12" s="476"/>
      <c r="CS12" s="477"/>
      <c r="CT12" s="579" t="s">
        <v>127</v>
      </c>
      <c r="CU12" s="580"/>
      <c r="CV12" s="580"/>
      <c r="CW12" s="580"/>
      <c r="CX12" s="580"/>
      <c r="CY12" s="580"/>
      <c r="CZ12" s="580"/>
      <c r="DA12" s="581"/>
      <c r="DB12" s="579" t="s">
        <v>128</v>
      </c>
      <c r="DC12" s="580"/>
      <c r="DD12" s="580"/>
      <c r="DE12" s="580"/>
      <c r="DF12" s="580"/>
      <c r="DG12" s="580"/>
      <c r="DH12" s="580"/>
      <c r="DI12" s="581"/>
      <c r="DJ12" s="186"/>
      <c r="DK12" s="186"/>
      <c r="DL12" s="186"/>
      <c r="DM12" s="186"/>
      <c r="DN12" s="186"/>
      <c r="DO12" s="186"/>
    </row>
    <row r="13" spans="1:119" ht="18.75" customHeight="1" x14ac:dyDescent="0.15">
      <c r="A13" s="187"/>
      <c r="B13" s="585"/>
      <c r="C13" s="586"/>
      <c r="D13" s="586"/>
      <c r="E13" s="586"/>
      <c r="F13" s="586"/>
      <c r="G13" s="586"/>
      <c r="H13" s="586"/>
      <c r="I13" s="586"/>
      <c r="J13" s="586"/>
      <c r="K13" s="587"/>
      <c r="L13" s="197"/>
      <c r="M13" s="566" t="s">
        <v>137</v>
      </c>
      <c r="N13" s="567"/>
      <c r="O13" s="567"/>
      <c r="P13" s="567"/>
      <c r="Q13" s="568"/>
      <c r="R13" s="569">
        <v>275129</v>
      </c>
      <c r="S13" s="570"/>
      <c r="T13" s="570"/>
      <c r="U13" s="570"/>
      <c r="V13" s="571"/>
      <c r="W13" s="557" t="s">
        <v>138</v>
      </c>
      <c r="X13" s="479"/>
      <c r="Y13" s="479"/>
      <c r="Z13" s="479"/>
      <c r="AA13" s="479"/>
      <c r="AB13" s="480"/>
      <c r="AC13" s="442">
        <v>5644</v>
      </c>
      <c r="AD13" s="443"/>
      <c r="AE13" s="443"/>
      <c r="AF13" s="443"/>
      <c r="AG13" s="444"/>
      <c r="AH13" s="442">
        <v>6161</v>
      </c>
      <c r="AI13" s="443"/>
      <c r="AJ13" s="443"/>
      <c r="AK13" s="443"/>
      <c r="AL13" s="445"/>
      <c r="AM13" s="535" t="s">
        <v>139</v>
      </c>
      <c r="AN13" s="440"/>
      <c r="AO13" s="440"/>
      <c r="AP13" s="440"/>
      <c r="AQ13" s="440"/>
      <c r="AR13" s="440"/>
      <c r="AS13" s="440"/>
      <c r="AT13" s="441"/>
      <c r="AU13" s="523" t="s">
        <v>140</v>
      </c>
      <c r="AV13" s="524"/>
      <c r="AW13" s="524"/>
      <c r="AX13" s="524"/>
      <c r="AY13" s="446" t="s">
        <v>141</v>
      </c>
      <c r="AZ13" s="447"/>
      <c r="BA13" s="447"/>
      <c r="BB13" s="447"/>
      <c r="BC13" s="447"/>
      <c r="BD13" s="447"/>
      <c r="BE13" s="447"/>
      <c r="BF13" s="447"/>
      <c r="BG13" s="447"/>
      <c r="BH13" s="447"/>
      <c r="BI13" s="447"/>
      <c r="BJ13" s="447"/>
      <c r="BK13" s="447"/>
      <c r="BL13" s="447"/>
      <c r="BM13" s="448"/>
      <c r="BN13" s="466">
        <v>-130930</v>
      </c>
      <c r="BO13" s="467"/>
      <c r="BP13" s="467"/>
      <c r="BQ13" s="467"/>
      <c r="BR13" s="467"/>
      <c r="BS13" s="467"/>
      <c r="BT13" s="467"/>
      <c r="BU13" s="468"/>
      <c r="BV13" s="466">
        <v>490889</v>
      </c>
      <c r="BW13" s="467"/>
      <c r="BX13" s="467"/>
      <c r="BY13" s="467"/>
      <c r="BZ13" s="467"/>
      <c r="CA13" s="467"/>
      <c r="CB13" s="467"/>
      <c r="CC13" s="468"/>
      <c r="CD13" s="475" t="s">
        <v>142</v>
      </c>
      <c r="CE13" s="476"/>
      <c r="CF13" s="476"/>
      <c r="CG13" s="476"/>
      <c r="CH13" s="476"/>
      <c r="CI13" s="476"/>
      <c r="CJ13" s="476"/>
      <c r="CK13" s="476"/>
      <c r="CL13" s="476"/>
      <c r="CM13" s="476"/>
      <c r="CN13" s="476"/>
      <c r="CO13" s="476"/>
      <c r="CP13" s="476"/>
      <c r="CQ13" s="476"/>
      <c r="CR13" s="476"/>
      <c r="CS13" s="477"/>
      <c r="CT13" s="436">
        <v>1.2</v>
      </c>
      <c r="CU13" s="437"/>
      <c r="CV13" s="437"/>
      <c r="CW13" s="437"/>
      <c r="CX13" s="437"/>
      <c r="CY13" s="437"/>
      <c r="CZ13" s="437"/>
      <c r="DA13" s="438"/>
      <c r="DB13" s="436">
        <v>1.1000000000000001</v>
      </c>
      <c r="DC13" s="437"/>
      <c r="DD13" s="437"/>
      <c r="DE13" s="437"/>
      <c r="DF13" s="437"/>
      <c r="DG13" s="437"/>
      <c r="DH13" s="437"/>
      <c r="DI13" s="438"/>
      <c r="DJ13" s="186"/>
      <c r="DK13" s="186"/>
      <c r="DL13" s="186"/>
      <c r="DM13" s="186"/>
      <c r="DN13" s="186"/>
      <c r="DO13" s="186"/>
    </row>
    <row r="14" spans="1:119" ht="18.75" customHeight="1" thickBot="1" x14ac:dyDescent="0.2">
      <c r="A14" s="187"/>
      <c r="B14" s="585"/>
      <c r="C14" s="586"/>
      <c r="D14" s="586"/>
      <c r="E14" s="586"/>
      <c r="F14" s="586"/>
      <c r="G14" s="586"/>
      <c r="H14" s="586"/>
      <c r="I14" s="586"/>
      <c r="J14" s="586"/>
      <c r="K14" s="587"/>
      <c r="L14" s="559" t="s">
        <v>143</v>
      </c>
      <c r="M14" s="603"/>
      <c r="N14" s="603"/>
      <c r="O14" s="603"/>
      <c r="P14" s="603"/>
      <c r="Q14" s="604"/>
      <c r="R14" s="569">
        <v>279307</v>
      </c>
      <c r="S14" s="570"/>
      <c r="T14" s="570"/>
      <c r="U14" s="570"/>
      <c r="V14" s="571"/>
      <c r="W14" s="572"/>
      <c r="X14" s="482"/>
      <c r="Y14" s="482"/>
      <c r="Z14" s="482"/>
      <c r="AA14" s="482"/>
      <c r="AB14" s="483"/>
      <c r="AC14" s="562">
        <v>4.2</v>
      </c>
      <c r="AD14" s="563"/>
      <c r="AE14" s="563"/>
      <c r="AF14" s="563"/>
      <c r="AG14" s="564"/>
      <c r="AH14" s="562">
        <v>4.9000000000000004</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144</v>
      </c>
      <c r="CE14" s="473"/>
      <c r="CF14" s="473"/>
      <c r="CG14" s="473"/>
      <c r="CH14" s="473"/>
      <c r="CI14" s="473"/>
      <c r="CJ14" s="473"/>
      <c r="CK14" s="473"/>
      <c r="CL14" s="473"/>
      <c r="CM14" s="473"/>
      <c r="CN14" s="473"/>
      <c r="CO14" s="473"/>
      <c r="CP14" s="473"/>
      <c r="CQ14" s="473"/>
      <c r="CR14" s="473"/>
      <c r="CS14" s="474"/>
      <c r="CT14" s="573">
        <v>14.3</v>
      </c>
      <c r="CU14" s="574"/>
      <c r="CV14" s="574"/>
      <c r="CW14" s="574"/>
      <c r="CX14" s="574"/>
      <c r="CY14" s="574"/>
      <c r="CZ14" s="574"/>
      <c r="DA14" s="575"/>
      <c r="DB14" s="573">
        <v>18.2</v>
      </c>
      <c r="DC14" s="574"/>
      <c r="DD14" s="574"/>
      <c r="DE14" s="574"/>
      <c r="DF14" s="574"/>
      <c r="DG14" s="574"/>
      <c r="DH14" s="574"/>
      <c r="DI14" s="575"/>
      <c r="DJ14" s="186"/>
      <c r="DK14" s="186"/>
      <c r="DL14" s="186"/>
      <c r="DM14" s="186"/>
      <c r="DN14" s="186"/>
      <c r="DO14" s="186"/>
    </row>
    <row r="15" spans="1:119" ht="18.75" customHeight="1" x14ac:dyDescent="0.15">
      <c r="A15" s="187"/>
      <c r="B15" s="585"/>
      <c r="C15" s="586"/>
      <c r="D15" s="586"/>
      <c r="E15" s="586"/>
      <c r="F15" s="586"/>
      <c r="G15" s="586"/>
      <c r="H15" s="586"/>
      <c r="I15" s="586"/>
      <c r="J15" s="586"/>
      <c r="K15" s="587"/>
      <c r="L15" s="197"/>
      <c r="M15" s="566" t="s">
        <v>137</v>
      </c>
      <c r="N15" s="567"/>
      <c r="O15" s="567"/>
      <c r="P15" s="567"/>
      <c r="Q15" s="568"/>
      <c r="R15" s="569">
        <v>277382</v>
      </c>
      <c r="S15" s="570"/>
      <c r="T15" s="570"/>
      <c r="U15" s="570"/>
      <c r="V15" s="571"/>
      <c r="W15" s="557" t="s">
        <v>145</v>
      </c>
      <c r="X15" s="479"/>
      <c r="Y15" s="479"/>
      <c r="Z15" s="479"/>
      <c r="AA15" s="479"/>
      <c r="AB15" s="480"/>
      <c r="AC15" s="442">
        <v>32308</v>
      </c>
      <c r="AD15" s="443"/>
      <c r="AE15" s="443"/>
      <c r="AF15" s="443"/>
      <c r="AG15" s="444"/>
      <c r="AH15" s="442">
        <v>29906</v>
      </c>
      <c r="AI15" s="443"/>
      <c r="AJ15" s="443"/>
      <c r="AK15" s="443"/>
      <c r="AL15" s="445"/>
      <c r="AM15" s="535"/>
      <c r="AN15" s="440"/>
      <c r="AO15" s="440"/>
      <c r="AP15" s="440"/>
      <c r="AQ15" s="440"/>
      <c r="AR15" s="440"/>
      <c r="AS15" s="440"/>
      <c r="AT15" s="441"/>
      <c r="AU15" s="523"/>
      <c r="AV15" s="524"/>
      <c r="AW15" s="524"/>
      <c r="AX15" s="524"/>
      <c r="AY15" s="458" t="s">
        <v>146</v>
      </c>
      <c r="AZ15" s="459"/>
      <c r="BA15" s="459"/>
      <c r="BB15" s="459"/>
      <c r="BC15" s="459"/>
      <c r="BD15" s="459"/>
      <c r="BE15" s="459"/>
      <c r="BF15" s="459"/>
      <c r="BG15" s="459"/>
      <c r="BH15" s="459"/>
      <c r="BI15" s="459"/>
      <c r="BJ15" s="459"/>
      <c r="BK15" s="459"/>
      <c r="BL15" s="459"/>
      <c r="BM15" s="460"/>
      <c r="BN15" s="461">
        <v>34960484</v>
      </c>
      <c r="BO15" s="462"/>
      <c r="BP15" s="462"/>
      <c r="BQ15" s="462"/>
      <c r="BR15" s="462"/>
      <c r="BS15" s="462"/>
      <c r="BT15" s="462"/>
      <c r="BU15" s="463"/>
      <c r="BV15" s="461">
        <v>35397739</v>
      </c>
      <c r="BW15" s="462"/>
      <c r="BX15" s="462"/>
      <c r="BY15" s="462"/>
      <c r="BZ15" s="462"/>
      <c r="CA15" s="462"/>
      <c r="CB15" s="462"/>
      <c r="CC15" s="463"/>
      <c r="CD15" s="576" t="s">
        <v>147</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5"/>
      <c r="C16" s="586"/>
      <c r="D16" s="586"/>
      <c r="E16" s="586"/>
      <c r="F16" s="586"/>
      <c r="G16" s="586"/>
      <c r="H16" s="586"/>
      <c r="I16" s="586"/>
      <c r="J16" s="586"/>
      <c r="K16" s="587"/>
      <c r="L16" s="559" t="s">
        <v>148</v>
      </c>
      <c r="M16" s="560"/>
      <c r="N16" s="560"/>
      <c r="O16" s="560"/>
      <c r="P16" s="560"/>
      <c r="Q16" s="561"/>
      <c r="R16" s="554" t="s">
        <v>149</v>
      </c>
      <c r="S16" s="555"/>
      <c r="T16" s="555"/>
      <c r="U16" s="555"/>
      <c r="V16" s="556"/>
      <c r="W16" s="572"/>
      <c r="X16" s="482"/>
      <c r="Y16" s="482"/>
      <c r="Z16" s="482"/>
      <c r="AA16" s="482"/>
      <c r="AB16" s="483"/>
      <c r="AC16" s="562">
        <v>24</v>
      </c>
      <c r="AD16" s="563"/>
      <c r="AE16" s="563"/>
      <c r="AF16" s="563"/>
      <c r="AG16" s="564"/>
      <c r="AH16" s="562">
        <v>23.7</v>
      </c>
      <c r="AI16" s="563"/>
      <c r="AJ16" s="563"/>
      <c r="AK16" s="563"/>
      <c r="AL16" s="565"/>
      <c r="AM16" s="535"/>
      <c r="AN16" s="440"/>
      <c r="AO16" s="440"/>
      <c r="AP16" s="440"/>
      <c r="AQ16" s="440"/>
      <c r="AR16" s="440"/>
      <c r="AS16" s="440"/>
      <c r="AT16" s="441"/>
      <c r="AU16" s="523"/>
      <c r="AV16" s="524"/>
      <c r="AW16" s="524"/>
      <c r="AX16" s="524"/>
      <c r="AY16" s="446" t="s">
        <v>150</v>
      </c>
      <c r="AZ16" s="447"/>
      <c r="BA16" s="447"/>
      <c r="BB16" s="447"/>
      <c r="BC16" s="447"/>
      <c r="BD16" s="447"/>
      <c r="BE16" s="447"/>
      <c r="BF16" s="447"/>
      <c r="BG16" s="447"/>
      <c r="BH16" s="447"/>
      <c r="BI16" s="447"/>
      <c r="BJ16" s="447"/>
      <c r="BK16" s="447"/>
      <c r="BL16" s="447"/>
      <c r="BM16" s="448"/>
      <c r="BN16" s="466">
        <v>44760236</v>
      </c>
      <c r="BO16" s="467"/>
      <c r="BP16" s="467"/>
      <c r="BQ16" s="467"/>
      <c r="BR16" s="467"/>
      <c r="BS16" s="467"/>
      <c r="BT16" s="467"/>
      <c r="BU16" s="468"/>
      <c r="BV16" s="466">
        <v>44456472</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x14ac:dyDescent="0.2">
      <c r="A17" s="187"/>
      <c r="B17" s="588"/>
      <c r="C17" s="589"/>
      <c r="D17" s="589"/>
      <c r="E17" s="589"/>
      <c r="F17" s="589"/>
      <c r="G17" s="589"/>
      <c r="H17" s="589"/>
      <c r="I17" s="589"/>
      <c r="J17" s="589"/>
      <c r="K17" s="590"/>
      <c r="L17" s="202"/>
      <c r="M17" s="551" t="s">
        <v>151</v>
      </c>
      <c r="N17" s="552"/>
      <c r="O17" s="552"/>
      <c r="P17" s="552"/>
      <c r="Q17" s="553"/>
      <c r="R17" s="554" t="s">
        <v>149</v>
      </c>
      <c r="S17" s="555"/>
      <c r="T17" s="555"/>
      <c r="U17" s="555"/>
      <c r="V17" s="556"/>
      <c r="W17" s="557" t="s">
        <v>152</v>
      </c>
      <c r="X17" s="479"/>
      <c r="Y17" s="479"/>
      <c r="Z17" s="479"/>
      <c r="AA17" s="479"/>
      <c r="AB17" s="480"/>
      <c r="AC17" s="442">
        <v>96449</v>
      </c>
      <c r="AD17" s="443"/>
      <c r="AE17" s="443"/>
      <c r="AF17" s="443"/>
      <c r="AG17" s="444"/>
      <c r="AH17" s="442">
        <v>90159</v>
      </c>
      <c r="AI17" s="443"/>
      <c r="AJ17" s="443"/>
      <c r="AK17" s="443"/>
      <c r="AL17" s="445"/>
      <c r="AM17" s="535"/>
      <c r="AN17" s="440"/>
      <c r="AO17" s="440"/>
      <c r="AP17" s="440"/>
      <c r="AQ17" s="440"/>
      <c r="AR17" s="440"/>
      <c r="AS17" s="440"/>
      <c r="AT17" s="441"/>
      <c r="AU17" s="523"/>
      <c r="AV17" s="524"/>
      <c r="AW17" s="524"/>
      <c r="AX17" s="524"/>
      <c r="AY17" s="446" t="s">
        <v>153</v>
      </c>
      <c r="AZ17" s="447"/>
      <c r="BA17" s="447"/>
      <c r="BB17" s="447"/>
      <c r="BC17" s="447"/>
      <c r="BD17" s="447"/>
      <c r="BE17" s="447"/>
      <c r="BF17" s="447"/>
      <c r="BG17" s="447"/>
      <c r="BH17" s="447"/>
      <c r="BI17" s="447"/>
      <c r="BJ17" s="447"/>
      <c r="BK17" s="447"/>
      <c r="BL17" s="447"/>
      <c r="BM17" s="448"/>
      <c r="BN17" s="466">
        <v>44622147</v>
      </c>
      <c r="BO17" s="467"/>
      <c r="BP17" s="467"/>
      <c r="BQ17" s="467"/>
      <c r="BR17" s="467"/>
      <c r="BS17" s="467"/>
      <c r="BT17" s="467"/>
      <c r="BU17" s="468"/>
      <c r="BV17" s="466">
        <v>45299643</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
      <c r="A18" s="187"/>
      <c r="B18" s="528" t="s">
        <v>154</v>
      </c>
      <c r="C18" s="529"/>
      <c r="D18" s="529"/>
      <c r="E18" s="530"/>
      <c r="F18" s="530"/>
      <c r="G18" s="530"/>
      <c r="H18" s="530"/>
      <c r="I18" s="530"/>
      <c r="J18" s="530"/>
      <c r="K18" s="530"/>
      <c r="L18" s="531">
        <v>767.72</v>
      </c>
      <c r="M18" s="531"/>
      <c r="N18" s="531"/>
      <c r="O18" s="531"/>
      <c r="P18" s="531"/>
      <c r="Q18" s="531"/>
      <c r="R18" s="532"/>
      <c r="S18" s="532"/>
      <c r="T18" s="532"/>
      <c r="U18" s="532"/>
      <c r="V18" s="533"/>
      <c r="W18" s="547"/>
      <c r="X18" s="548"/>
      <c r="Y18" s="548"/>
      <c r="Z18" s="548"/>
      <c r="AA18" s="548"/>
      <c r="AB18" s="558"/>
      <c r="AC18" s="430">
        <v>71.8</v>
      </c>
      <c r="AD18" s="431"/>
      <c r="AE18" s="431"/>
      <c r="AF18" s="431"/>
      <c r="AG18" s="534"/>
      <c r="AH18" s="430">
        <v>71.400000000000006</v>
      </c>
      <c r="AI18" s="431"/>
      <c r="AJ18" s="431"/>
      <c r="AK18" s="431"/>
      <c r="AL18" s="432"/>
      <c r="AM18" s="535"/>
      <c r="AN18" s="440"/>
      <c r="AO18" s="440"/>
      <c r="AP18" s="440"/>
      <c r="AQ18" s="440"/>
      <c r="AR18" s="440"/>
      <c r="AS18" s="440"/>
      <c r="AT18" s="441"/>
      <c r="AU18" s="523"/>
      <c r="AV18" s="524"/>
      <c r="AW18" s="524"/>
      <c r="AX18" s="524"/>
      <c r="AY18" s="446" t="s">
        <v>155</v>
      </c>
      <c r="AZ18" s="447"/>
      <c r="BA18" s="447"/>
      <c r="BB18" s="447"/>
      <c r="BC18" s="447"/>
      <c r="BD18" s="447"/>
      <c r="BE18" s="447"/>
      <c r="BF18" s="447"/>
      <c r="BG18" s="447"/>
      <c r="BH18" s="447"/>
      <c r="BI18" s="447"/>
      <c r="BJ18" s="447"/>
      <c r="BK18" s="447"/>
      <c r="BL18" s="447"/>
      <c r="BM18" s="448"/>
      <c r="BN18" s="466">
        <v>53518149</v>
      </c>
      <c r="BO18" s="467"/>
      <c r="BP18" s="467"/>
      <c r="BQ18" s="467"/>
      <c r="BR18" s="467"/>
      <c r="BS18" s="467"/>
      <c r="BT18" s="467"/>
      <c r="BU18" s="468"/>
      <c r="BV18" s="466">
        <v>52639039</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
      <c r="A19" s="187"/>
      <c r="B19" s="528" t="s">
        <v>156</v>
      </c>
      <c r="C19" s="529"/>
      <c r="D19" s="529"/>
      <c r="E19" s="530"/>
      <c r="F19" s="530"/>
      <c r="G19" s="530"/>
      <c r="H19" s="530"/>
      <c r="I19" s="530"/>
      <c r="J19" s="530"/>
      <c r="K19" s="530"/>
      <c r="L19" s="536">
        <v>383</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157</v>
      </c>
      <c r="AZ19" s="447"/>
      <c r="BA19" s="447"/>
      <c r="BB19" s="447"/>
      <c r="BC19" s="447"/>
      <c r="BD19" s="447"/>
      <c r="BE19" s="447"/>
      <c r="BF19" s="447"/>
      <c r="BG19" s="447"/>
      <c r="BH19" s="447"/>
      <c r="BI19" s="447"/>
      <c r="BJ19" s="447"/>
      <c r="BK19" s="447"/>
      <c r="BL19" s="447"/>
      <c r="BM19" s="448"/>
      <c r="BN19" s="466">
        <v>74326882</v>
      </c>
      <c r="BO19" s="467"/>
      <c r="BP19" s="467"/>
      <c r="BQ19" s="467"/>
      <c r="BR19" s="467"/>
      <c r="BS19" s="467"/>
      <c r="BT19" s="467"/>
      <c r="BU19" s="468"/>
      <c r="BV19" s="466">
        <v>72072767</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
      <c r="A20" s="187"/>
      <c r="B20" s="528" t="s">
        <v>158</v>
      </c>
      <c r="C20" s="529"/>
      <c r="D20" s="529"/>
      <c r="E20" s="530"/>
      <c r="F20" s="530"/>
      <c r="G20" s="530"/>
      <c r="H20" s="530"/>
      <c r="I20" s="530"/>
      <c r="J20" s="530"/>
      <c r="K20" s="530"/>
      <c r="L20" s="536">
        <v>122269</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15">
      <c r="A21" s="187"/>
      <c r="B21" s="525" t="s">
        <v>159</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
      <c r="A22" s="187"/>
      <c r="B22" s="495" t="s">
        <v>160</v>
      </c>
      <c r="C22" s="496"/>
      <c r="D22" s="497"/>
      <c r="E22" s="504" t="s">
        <v>1</v>
      </c>
      <c r="F22" s="479"/>
      <c r="G22" s="479"/>
      <c r="H22" s="479"/>
      <c r="I22" s="479"/>
      <c r="J22" s="479"/>
      <c r="K22" s="480"/>
      <c r="L22" s="504" t="s">
        <v>161</v>
      </c>
      <c r="M22" s="479"/>
      <c r="N22" s="479"/>
      <c r="O22" s="479"/>
      <c r="P22" s="480"/>
      <c r="Q22" s="489" t="s">
        <v>162</v>
      </c>
      <c r="R22" s="490"/>
      <c r="S22" s="490"/>
      <c r="T22" s="490"/>
      <c r="U22" s="490"/>
      <c r="V22" s="505"/>
      <c r="W22" s="507" t="s">
        <v>163</v>
      </c>
      <c r="X22" s="496"/>
      <c r="Y22" s="497"/>
      <c r="Z22" s="504" t="s">
        <v>1</v>
      </c>
      <c r="AA22" s="479"/>
      <c r="AB22" s="479"/>
      <c r="AC22" s="479"/>
      <c r="AD22" s="479"/>
      <c r="AE22" s="479"/>
      <c r="AF22" s="479"/>
      <c r="AG22" s="480"/>
      <c r="AH22" s="478" t="s">
        <v>164</v>
      </c>
      <c r="AI22" s="479"/>
      <c r="AJ22" s="479"/>
      <c r="AK22" s="479"/>
      <c r="AL22" s="480"/>
      <c r="AM22" s="478" t="s">
        <v>165</v>
      </c>
      <c r="AN22" s="484"/>
      <c r="AO22" s="484"/>
      <c r="AP22" s="484"/>
      <c r="AQ22" s="484"/>
      <c r="AR22" s="485"/>
      <c r="AS22" s="489" t="s">
        <v>162</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15">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166</v>
      </c>
      <c r="AZ23" s="459"/>
      <c r="BA23" s="459"/>
      <c r="BB23" s="459"/>
      <c r="BC23" s="459"/>
      <c r="BD23" s="459"/>
      <c r="BE23" s="459"/>
      <c r="BF23" s="459"/>
      <c r="BG23" s="459"/>
      <c r="BH23" s="459"/>
      <c r="BI23" s="459"/>
      <c r="BJ23" s="459"/>
      <c r="BK23" s="459"/>
      <c r="BL23" s="459"/>
      <c r="BM23" s="460"/>
      <c r="BN23" s="466">
        <v>89757947</v>
      </c>
      <c r="BO23" s="467"/>
      <c r="BP23" s="467"/>
      <c r="BQ23" s="467"/>
      <c r="BR23" s="467"/>
      <c r="BS23" s="467"/>
      <c r="BT23" s="467"/>
      <c r="BU23" s="468"/>
      <c r="BV23" s="466">
        <v>86556475</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
      <c r="A24" s="187"/>
      <c r="B24" s="498"/>
      <c r="C24" s="499"/>
      <c r="D24" s="500"/>
      <c r="E24" s="439" t="s">
        <v>167</v>
      </c>
      <c r="F24" s="440"/>
      <c r="G24" s="440"/>
      <c r="H24" s="440"/>
      <c r="I24" s="440"/>
      <c r="J24" s="440"/>
      <c r="K24" s="441"/>
      <c r="L24" s="442">
        <v>1</v>
      </c>
      <c r="M24" s="443"/>
      <c r="N24" s="443"/>
      <c r="O24" s="443"/>
      <c r="P24" s="444"/>
      <c r="Q24" s="442">
        <v>10476</v>
      </c>
      <c r="R24" s="443"/>
      <c r="S24" s="443"/>
      <c r="T24" s="443"/>
      <c r="U24" s="443"/>
      <c r="V24" s="444"/>
      <c r="W24" s="508"/>
      <c r="X24" s="499"/>
      <c r="Y24" s="500"/>
      <c r="Z24" s="439" t="s">
        <v>168</v>
      </c>
      <c r="AA24" s="440"/>
      <c r="AB24" s="440"/>
      <c r="AC24" s="440"/>
      <c r="AD24" s="440"/>
      <c r="AE24" s="440"/>
      <c r="AF24" s="440"/>
      <c r="AG24" s="441"/>
      <c r="AH24" s="442">
        <v>1912</v>
      </c>
      <c r="AI24" s="443"/>
      <c r="AJ24" s="443"/>
      <c r="AK24" s="443"/>
      <c r="AL24" s="444"/>
      <c r="AM24" s="442">
        <v>6003680</v>
      </c>
      <c r="AN24" s="443"/>
      <c r="AO24" s="443"/>
      <c r="AP24" s="443"/>
      <c r="AQ24" s="443"/>
      <c r="AR24" s="444"/>
      <c r="AS24" s="442">
        <v>3140</v>
      </c>
      <c r="AT24" s="443"/>
      <c r="AU24" s="443"/>
      <c r="AV24" s="443"/>
      <c r="AW24" s="443"/>
      <c r="AX24" s="445"/>
      <c r="AY24" s="433" t="s">
        <v>169</v>
      </c>
      <c r="AZ24" s="434"/>
      <c r="BA24" s="434"/>
      <c r="BB24" s="434"/>
      <c r="BC24" s="434"/>
      <c r="BD24" s="434"/>
      <c r="BE24" s="434"/>
      <c r="BF24" s="434"/>
      <c r="BG24" s="434"/>
      <c r="BH24" s="434"/>
      <c r="BI24" s="434"/>
      <c r="BJ24" s="434"/>
      <c r="BK24" s="434"/>
      <c r="BL24" s="434"/>
      <c r="BM24" s="435"/>
      <c r="BN24" s="466">
        <v>72274719</v>
      </c>
      <c r="BO24" s="467"/>
      <c r="BP24" s="467"/>
      <c r="BQ24" s="467"/>
      <c r="BR24" s="467"/>
      <c r="BS24" s="467"/>
      <c r="BT24" s="467"/>
      <c r="BU24" s="468"/>
      <c r="BV24" s="466">
        <v>73254335</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15">
      <c r="A25" s="187"/>
      <c r="B25" s="498"/>
      <c r="C25" s="499"/>
      <c r="D25" s="500"/>
      <c r="E25" s="439" t="s">
        <v>170</v>
      </c>
      <c r="F25" s="440"/>
      <c r="G25" s="440"/>
      <c r="H25" s="440"/>
      <c r="I25" s="440"/>
      <c r="J25" s="440"/>
      <c r="K25" s="441"/>
      <c r="L25" s="442">
        <v>2</v>
      </c>
      <c r="M25" s="443"/>
      <c r="N25" s="443"/>
      <c r="O25" s="443"/>
      <c r="P25" s="444"/>
      <c r="Q25" s="442">
        <v>8657</v>
      </c>
      <c r="R25" s="443"/>
      <c r="S25" s="443"/>
      <c r="T25" s="443"/>
      <c r="U25" s="443"/>
      <c r="V25" s="444"/>
      <c r="W25" s="508"/>
      <c r="X25" s="499"/>
      <c r="Y25" s="500"/>
      <c r="Z25" s="439" t="s">
        <v>171</v>
      </c>
      <c r="AA25" s="440"/>
      <c r="AB25" s="440"/>
      <c r="AC25" s="440"/>
      <c r="AD25" s="440"/>
      <c r="AE25" s="440"/>
      <c r="AF25" s="440"/>
      <c r="AG25" s="441"/>
      <c r="AH25" s="442">
        <v>277</v>
      </c>
      <c r="AI25" s="443"/>
      <c r="AJ25" s="443"/>
      <c r="AK25" s="443"/>
      <c r="AL25" s="444"/>
      <c r="AM25" s="442">
        <v>854822</v>
      </c>
      <c r="AN25" s="443"/>
      <c r="AO25" s="443"/>
      <c r="AP25" s="443"/>
      <c r="AQ25" s="443"/>
      <c r="AR25" s="444"/>
      <c r="AS25" s="442">
        <v>3086</v>
      </c>
      <c r="AT25" s="443"/>
      <c r="AU25" s="443"/>
      <c r="AV25" s="443"/>
      <c r="AW25" s="443"/>
      <c r="AX25" s="445"/>
      <c r="AY25" s="458" t="s">
        <v>172</v>
      </c>
      <c r="AZ25" s="459"/>
      <c r="BA25" s="459"/>
      <c r="BB25" s="459"/>
      <c r="BC25" s="459"/>
      <c r="BD25" s="459"/>
      <c r="BE25" s="459"/>
      <c r="BF25" s="459"/>
      <c r="BG25" s="459"/>
      <c r="BH25" s="459"/>
      <c r="BI25" s="459"/>
      <c r="BJ25" s="459"/>
      <c r="BK25" s="459"/>
      <c r="BL25" s="459"/>
      <c r="BM25" s="460"/>
      <c r="BN25" s="461">
        <v>14304581</v>
      </c>
      <c r="BO25" s="462"/>
      <c r="BP25" s="462"/>
      <c r="BQ25" s="462"/>
      <c r="BR25" s="462"/>
      <c r="BS25" s="462"/>
      <c r="BT25" s="462"/>
      <c r="BU25" s="463"/>
      <c r="BV25" s="461">
        <v>16187248</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15">
      <c r="A26" s="187"/>
      <c r="B26" s="498"/>
      <c r="C26" s="499"/>
      <c r="D26" s="500"/>
      <c r="E26" s="439" t="s">
        <v>173</v>
      </c>
      <c r="F26" s="440"/>
      <c r="G26" s="440"/>
      <c r="H26" s="440"/>
      <c r="I26" s="440"/>
      <c r="J26" s="440"/>
      <c r="K26" s="441"/>
      <c r="L26" s="442">
        <v>1</v>
      </c>
      <c r="M26" s="443"/>
      <c r="N26" s="443"/>
      <c r="O26" s="443"/>
      <c r="P26" s="444"/>
      <c r="Q26" s="442">
        <v>7833</v>
      </c>
      <c r="R26" s="443"/>
      <c r="S26" s="443"/>
      <c r="T26" s="443"/>
      <c r="U26" s="443"/>
      <c r="V26" s="444"/>
      <c r="W26" s="508"/>
      <c r="X26" s="499"/>
      <c r="Y26" s="500"/>
      <c r="Z26" s="439" t="s">
        <v>174</v>
      </c>
      <c r="AA26" s="521"/>
      <c r="AB26" s="521"/>
      <c r="AC26" s="521"/>
      <c r="AD26" s="521"/>
      <c r="AE26" s="521"/>
      <c r="AF26" s="521"/>
      <c r="AG26" s="522"/>
      <c r="AH26" s="442">
        <v>226</v>
      </c>
      <c r="AI26" s="443"/>
      <c r="AJ26" s="443"/>
      <c r="AK26" s="443"/>
      <c r="AL26" s="444"/>
      <c r="AM26" s="442">
        <v>807272</v>
      </c>
      <c r="AN26" s="443"/>
      <c r="AO26" s="443"/>
      <c r="AP26" s="443"/>
      <c r="AQ26" s="443"/>
      <c r="AR26" s="444"/>
      <c r="AS26" s="442">
        <v>3572</v>
      </c>
      <c r="AT26" s="443"/>
      <c r="AU26" s="443"/>
      <c r="AV26" s="443"/>
      <c r="AW26" s="443"/>
      <c r="AX26" s="445"/>
      <c r="AY26" s="475" t="s">
        <v>175</v>
      </c>
      <c r="AZ26" s="476"/>
      <c r="BA26" s="476"/>
      <c r="BB26" s="476"/>
      <c r="BC26" s="476"/>
      <c r="BD26" s="476"/>
      <c r="BE26" s="476"/>
      <c r="BF26" s="476"/>
      <c r="BG26" s="476"/>
      <c r="BH26" s="476"/>
      <c r="BI26" s="476"/>
      <c r="BJ26" s="476"/>
      <c r="BK26" s="476"/>
      <c r="BL26" s="476"/>
      <c r="BM26" s="477"/>
      <c r="BN26" s="466" t="s">
        <v>128</v>
      </c>
      <c r="BO26" s="467"/>
      <c r="BP26" s="467"/>
      <c r="BQ26" s="467"/>
      <c r="BR26" s="467"/>
      <c r="BS26" s="467"/>
      <c r="BT26" s="467"/>
      <c r="BU26" s="468"/>
      <c r="BV26" s="466" t="s">
        <v>176</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
      <c r="A27" s="187"/>
      <c r="B27" s="498"/>
      <c r="C27" s="499"/>
      <c r="D27" s="500"/>
      <c r="E27" s="439" t="s">
        <v>177</v>
      </c>
      <c r="F27" s="440"/>
      <c r="G27" s="440"/>
      <c r="H27" s="440"/>
      <c r="I27" s="440"/>
      <c r="J27" s="440"/>
      <c r="K27" s="441"/>
      <c r="L27" s="442">
        <v>1</v>
      </c>
      <c r="M27" s="443"/>
      <c r="N27" s="443"/>
      <c r="O27" s="443"/>
      <c r="P27" s="444"/>
      <c r="Q27" s="442">
        <v>6820</v>
      </c>
      <c r="R27" s="443"/>
      <c r="S27" s="443"/>
      <c r="T27" s="443"/>
      <c r="U27" s="443"/>
      <c r="V27" s="444"/>
      <c r="W27" s="508"/>
      <c r="X27" s="499"/>
      <c r="Y27" s="500"/>
      <c r="Z27" s="439" t="s">
        <v>178</v>
      </c>
      <c r="AA27" s="440"/>
      <c r="AB27" s="440"/>
      <c r="AC27" s="440"/>
      <c r="AD27" s="440"/>
      <c r="AE27" s="440"/>
      <c r="AF27" s="440"/>
      <c r="AG27" s="441"/>
      <c r="AH27" s="442">
        <v>69</v>
      </c>
      <c r="AI27" s="443"/>
      <c r="AJ27" s="443"/>
      <c r="AK27" s="443"/>
      <c r="AL27" s="444"/>
      <c r="AM27" s="442">
        <v>231597</v>
      </c>
      <c r="AN27" s="443"/>
      <c r="AO27" s="443"/>
      <c r="AP27" s="443"/>
      <c r="AQ27" s="443"/>
      <c r="AR27" s="444"/>
      <c r="AS27" s="442">
        <v>3356</v>
      </c>
      <c r="AT27" s="443"/>
      <c r="AU27" s="443"/>
      <c r="AV27" s="443"/>
      <c r="AW27" s="443"/>
      <c r="AX27" s="445"/>
      <c r="AY27" s="472" t="s">
        <v>179</v>
      </c>
      <c r="AZ27" s="473"/>
      <c r="BA27" s="473"/>
      <c r="BB27" s="473"/>
      <c r="BC27" s="473"/>
      <c r="BD27" s="473"/>
      <c r="BE27" s="473"/>
      <c r="BF27" s="473"/>
      <c r="BG27" s="473"/>
      <c r="BH27" s="473"/>
      <c r="BI27" s="473"/>
      <c r="BJ27" s="473"/>
      <c r="BK27" s="473"/>
      <c r="BL27" s="473"/>
      <c r="BM27" s="474"/>
      <c r="BN27" s="469">
        <v>3244619</v>
      </c>
      <c r="BO27" s="470"/>
      <c r="BP27" s="470"/>
      <c r="BQ27" s="470"/>
      <c r="BR27" s="470"/>
      <c r="BS27" s="470"/>
      <c r="BT27" s="470"/>
      <c r="BU27" s="471"/>
      <c r="BV27" s="469">
        <v>3241795</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15">
      <c r="A28" s="187"/>
      <c r="B28" s="498"/>
      <c r="C28" s="499"/>
      <c r="D28" s="500"/>
      <c r="E28" s="439" t="s">
        <v>180</v>
      </c>
      <c r="F28" s="440"/>
      <c r="G28" s="440"/>
      <c r="H28" s="440"/>
      <c r="I28" s="440"/>
      <c r="J28" s="440"/>
      <c r="K28" s="441"/>
      <c r="L28" s="442">
        <v>1</v>
      </c>
      <c r="M28" s="443"/>
      <c r="N28" s="443"/>
      <c r="O28" s="443"/>
      <c r="P28" s="444"/>
      <c r="Q28" s="442">
        <v>6359</v>
      </c>
      <c r="R28" s="443"/>
      <c r="S28" s="443"/>
      <c r="T28" s="443"/>
      <c r="U28" s="443"/>
      <c r="V28" s="444"/>
      <c r="W28" s="508"/>
      <c r="X28" s="499"/>
      <c r="Y28" s="500"/>
      <c r="Z28" s="439" t="s">
        <v>181</v>
      </c>
      <c r="AA28" s="440"/>
      <c r="AB28" s="440"/>
      <c r="AC28" s="440"/>
      <c r="AD28" s="440"/>
      <c r="AE28" s="440"/>
      <c r="AF28" s="440"/>
      <c r="AG28" s="441"/>
      <c r="AH28" s="442" t="s">
        <v>128</v>
      </c>
      <c r="AI28" s="443"/>
      <c r="AJ28" s="443"/>
      <c r="AK28" s="443"/>
      <c r="AL28" s="444"/>
      <c r="AM28" s="442" t="s">
        <v>176</v>
      </c>
      <c r="AN28" s="443"/>
      <c r="AO28" s="443"/>
      <c r="AP28" s="443"/>
      <c r="AQ28" s="443"/>
      <c r="AR28" s="444"/>
      <c r="AS28" s="442" t="s">
        <v>176</v>
      </c>
      <c r="AT28" s="443"/>
      <c r="AU28" s="443"/>
      <c r="AV28" s="443"/>
      <c r="AW28" s="443"/>
      <c r="AX28" s="445"/>
      <c r="AY28" s="449" t="s">
        <v>182</v>
      </c>
      <c r="AZ28" s="450"/>
      <c r="BA28" s="450"/>
      <c r="BB28" s="451"/>
      <c r="BC28" s="458" t="s">
        <v>47</v>
      </c>
      <c r="BD28" s="459"/>
      <c r="BE28" s="459"/>
      <c r="BF28" s="459"/>
      <c r="BG28" s="459"/>
      <c r="BH28" s="459"/>
      <c r="BI28" s="459"/>
      <c r="BJ28" s="459"/>
      <c r="BK28" s="459"/>
      <c r="BL28" s="459"/>
      <c r="BM28" s="460"/>
      <c r="BN28" s="461">
        <v>6560845</v>
      </c>
      <c r="BO28" s="462"/>
      <c r="BP28" s="462"/>
      <c r="BQ28" s="462"/>
      <c r="BR28" s="462"/>
      <c r="BS28" s="462"/>
      <c r="BT28" s="462"/>
      <c r="BU28" s="463"/>
      <c r="BV28" s="461">
        <v>7011798</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15">
      <c r="A29" s="187"/>
      <c r="B29" s="498"/>
      <c r="C29" s="499"/>
      <c r="D29" s="500"/>
      <c r="E29" s="439" t="s">
        <v>183</v>
      </c>
      <c r="F29" s="440"/>
      <c r="G29" s="440"/>
      <c r="H29" s="440"/>
      <c r="I29" s="440"/>
      <c r="J29" s="440"/>
      <c r="K29" s="441"/>
      <c r="L29" s="442">
        <v>33</v>
      </c>
      <c r="M29" s="443"/>
      <c r="N29" s="443"/>
      <c r="O29" s="443"/>
      <c r="P29" s="444"/>
      <c r="Q29" s="442">
        <v>5990</v>
      </c>
      <c r="R29" s="443"/>
      <c r="S29" s="443"/>
      <c r="T29" s="443"/>
      <c r="U29" s="443"/>
      <c r="V29" s="444"/>
      <c r="W29" s="509"/>
      <c r="X29" s="510"/>
      <c r="Y29" s="511"/>
      <c r="Z29" s="439" t="s">
        <v>184</v>
      </c>
      <c r="AA29" s="440"/>
      <c r="AB29" s="440"/>
      <c r="AC29" s="440"/>
      <c r="AD29" s="440"/>
      <c r="AE29" s="440"/>
      <c r="AF29" s="440"/>
      <c r="AG29" s="441"/>
      <c r="AH29" s="442">
        <v>1981</v>
      </c>
      <c r="AI29" s="443"/>
      <c r="AJ29" s="443"/>
      <c r="AK29" s="443"/>
      <c r="AL29" s="444"/>
      <c r="AM29" s="442">
        <v>6235277</v>
      </c>
      <c r="AN29" s="443"/>
      <c r="AO29" s="443"/>
      <c r="AP29" s="443"/>
      <c r="AQ29" s="443"/>
      <c r="AR29" s="444"/>
      <c r="AS29" s="442">
        <v>3148</v>
      </c>
      <c r="AT29" s="443"/>
      <c r="AU29" s="443"/>
      <c r="AV29" s="443"/>
      <c r="AW29" s="443"/>
      <c r="AX29" s="445"/>
      <c r="AY29" s="452"/>
      <c r="AZ29" s="453"/>
      <c r="BA29" s="453"/>
      <c r="BB29" s="454"/>
      <c r="BC29" s="446" t="s">
        <v>185</v>
      </c>
      <c r="BD29" s="447"/>
      <c r="BE29" s="447"/>
      <c r="BF29" s="447"/>
      <c r="BG29" s="447"/>
      <c r="BH29" s="447"/>
      <c r="BI29" s="447"/>
      <c r="BJ29" s="447"/>
      <c r="BK29" s="447"/>
      <c r="BL29" s="447"/>
      <c r="BM29" s="448"/>
      <c r="BN29" s="466">
        <v>2756250</v>
      </c>
      <c r="BO29" s="467"/>
      <c r="BP29" s="467"/>
      <c r="BQ29" s="467"/>
      <c r="BR29" s="467"/>
      <c r="BS29" s="467"/>
      <c r="BT29" s="467"/>
      <c r="BU29" s="468"/>
      <c r="BV29" s="466">
        <v>2755880</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186</v>
      </c>
      <c r="X30" s="519"/>
      <c r="Y30" s="519"/>
      <c r="Z30" s="519"/>
      <c r="AA30" s="519"/>
      <c r="AB30" s="519"/>
      <c r="AC30" s="519"/>
      <c r="AD30" s="519"/>
      <c r="AE30" s="519"/>
      <c r="AF30" s="519"/>
      <c r="AG30" s="520"/>
      <c r="AH30" s="430">
        <v>101.5</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49</v>
      </c>
      <c r="BD30" s="434"/>
      <c r="BE30" s="434"/>
      <c r="BF30" s="434"/>
      <c r="BG30" s="434"/>
      <c r="BH30" s="434"/>
      <c r="BI30" s="434"/>
      <c r="BJ30" s="434"/>
      <c r="BK30" s="434"/>
      <c r="BL30" s="434"/>
      <c r="BM30" s="435"/>
      <c r="BN30" s="469">
        <v>10843553</v>
      </c>
      <c r="BO30" s="470"/>
      <c r="BP30" s="470"/>
      <c r="BQ30" s="470"/>
      <c r="BR30" s="470"/>
      <c r="BS30" s="470"/>
      <c r="BT30" s="470"/>
      <c r="BU30" s="471"/>
      <c r="BV30" s="469">
        <v>11724417</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187</v>
      </c>
      <c r="D32" s="214"/>
      <c r="E32" s="214"/>
      <c r="F32" s="211"/>
      <c r="G32" s="211"/>
      <c r="H32" s="211"/>
      <c r="I32" s="211"/>
      <c r="J32" s="211"/>
      <c r="K32" s="211"/>
      <c r="L32" s="211"/>
      <c r="M32" s="211"/>
      <c r="N32" s="211"/>
      <c r="O32" s="211"/>
      <c r="P32" s="211"/>
      <c r="Q32" s="211"/>
      <c r="R32" s="211"/>
      <c r="S32" s="211"/>
      <c r="T32" s="211"/>
      <c r="U32" s="211" t="s">
        <v>188</v>
      </c>
      <c r="V32" s="211"/>
      <c r="W32" s="211"/>
      <c r="X32" s="211"/>
      <c r="Y32" s="211"/>
      <c r="Z32" s="211"/>
      <c r="AA32" s="211"/>
      <c r="AB32" s="211"/>
      <c r="AC32" s="211"/>
      <c r="AD32" s="211"/>
      <c r="AE32" s="211"/>
      <c r="AF32" s="211"/>
      <c r="AG32" s="211"/>
      <c r="AH32" s="211"/>
      <c r="AI32" s="211"/>
      <c r="AJ32" s="211"/>
      <c r="AK32" s="211"/>
      <c r="AL32" s="211"/>
      <c r="AM32" s="215" t="s">
        <v>189</v>
      </c>
      <c r="AN32" s="211"/>
      <c r="AO32" s="211"/>
      <c r="AP32" s="211"/>
      <c r="AQ32" s="211"/>
      <c r="AR32" s="211"/>
      <c r="AS32" s="215"/>
      <c r="AT32" s="215"/>
      <c r="AU32" s="215"/>
      <c r="AV32" s="215"/>
      <c r="AW32" s="215"/>
      <c r="AX32" s="215"/>
      <c r="AY32" s="215"/>
      <c r="AZ32" s="215"/>
      <c r="BA32" s="215"/>
      <c r="BB32" s="211"/>
      <c r="BC32" s="215"/>
      <c r="BD32" s="211"/>
      <c r="BE32" s="215" t="s">
        <v>190</v>
      </c>
      <c r="BF32" s="211"/>
      <c r="BG32" s="211"/>
      <c r="BH32" s="211"/>
      <c r="BI32" s="211"/>
      <c r="BJ32" s="215"/>
      <c r="BK32" s="215"/>
      <c r="BL32" s="215"/>
      <c r="BM32" s="215"/>
      <c r="BN32" s="215"/>
      <c r="BO32" s="215"/>
      <c r="BP32" s="215"/>
      <c r="BQ32" s="215"/>
      <c r="BR32" s="211"/>
      <c r="BS32" s="211"/>
      <c r="BT32" s="211"/>
      <c r="BU32" s="211"/>
      <c r="BV32" s="211"/>
      <c r="BW32" s="211" t="s">
        <v>191</v>
      </c>
      <c r="BX32" s="211"/>
      <c r="BY32" s="211"/>
      <c r="BZ32" s="211"/>
      <c r="CA32" s="211"/>
      <c r="CB32" s="215"/>
      <c r="CC32" s="215"/>
      <c r="CD32" s="215"/>
      <c r="CE32" s="215"/>
      <c r="CF32" s="215"/>
      <c r="CG32" s="215"/>
      <c r="CH32" s="215"/>
      <c r="CI32" s="215"/>
      <c r="CJ32" s="215"/>
      <c r="CK32" s="215"/>
      <c r="CL32" s="215"/>
      <c r="CM32" s="215"/>
      <c r="CN32" s="215"/>
      <c r="CO32" s="215" t="s">
        <v>192</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29" t="s">
        <v>193</v>
      </c>
      <c r="D33" s="429"/>
      <c r="E33" s="428" t="s">
        <v>194</v>
      </c>
      <c r="F33" s="428"/>
      <c r="G33" s="428"/>
      <c r="H33" s="428"/>
      <c r="I33" s="428"/>
      <c r="J33" s="428"/>
      <c r="K33" s="428"/>
      <c r="L33" s="428"/>
      <c r="M33" s="428"/>
      <c r="N33" s="428"/>
      <c r="O33" s="428"/>
      <c r="P33" s="428"/>
      <c r="Q33" s="428"/>
      <c r="R33" s="428"/>
      <c r="S33" s="428"/>
      <c r="T33" s="216"/>
      <c r="U33" s="429" t="s">
        <v>195</v>
      </c>
      <c r="V33" s="429"/>
      <c r="W33" s="428" t="s">
        <v>196</v>
      </c>
      <c r="X33" s="428"/>
      <c r="Y33" s="428"/>
      <c r="Z33" s="428"/>
      <c r="AA33" s="428"/>
      <c r="AB33" s="428"/>
      <c r="AC33" s="428"/>
      <c r="AD33" s="428"/>
      <c r="AE33" s="428"/>
      <c r="AF33" s="428"/>
      <c r="AG33" s="428"/>
      <c r="AH33" s="428"/>
      <c r="AI33" s="428"/>
      <c r="AJ33" s="428"/>
      <c r="AK33" s="428"/>
      <c r="AL33" s="216"/>
      <c r="AM33" s="429" t="s">
        <v>197</v>
      </c>
      <c r="AN33" s="429"/>
      <c r="AO33" s="428" t="s">
        <v>196</v>
      </c>
      <c r="AP33" s="428"/>
      <c r="AQ33" s="428"/>
      <c r="AR33" s="428"/>
      <c r="AS33" s="428"/>
      <c r="AT33" s="428"/>
      <c r="AU33" s="428"/>
      <c r="AV33" s="428"/>
      <c r="AW33" s="428"/>
      <c r="AX33" s="428"/>
      <c r="AY33" s="428"/>
      <c r="AZ33" s="428"/>
      <c r="BA33" s="428"/>
      <c r="BB33" s="428"/>
      <c r="BC33" s="428"/>
      <c r="BD33" s="217"/>
      <c r="BE33" s="428" t="s">
        <v>198</v>
      </c>
      <c r="BF33" s="428"/>
      <c r="BG33" s="428" t="s">
        <v>199</v>
      </c>
      <c r="BH33" s="428"/>
      <c r="BI33" s="428"/>
      <c r="BJ33" s="428"/>
      <c r="BK33" s="428"/>
      <c r="BL33" s="428"/>
      <c r="BM33" s="428"/>
      <c r="BN33" s="428"/>
      <c r="BO33" s="428"/>
      <c r="BP33" s="428"/>
      <c r="BQ33" s="428"/>
      <c r="BR33" s="428"/>
      <c r="BS33" s="428"/>
      <c r="BT33" s="428"/>
      <c r="BU33" s="428"/>
      <c r="BV33" s="217"/>
      <c r="BW33" s="429" t="s">
        <v>198</v>
      </c>
      <c r="BX33" s="429"/>
      <c r="BY33" s="428" t="s">
        <v>200</v>
      </c>
      <c r="BZ33" s="428"/>
      <c r="CA33" s="428"/>
      <c r="CB33" s="428"/>
      <c r="CC33" s="428"/>
      <c r="CD33" s="428"/>
      <c r="CE33" s="428"/>
      <c r="CF33" s="428"/>
      <c r="CG33" s="428"/>
      <c r="CH33" s="428"/>
      <c r="CI33" s="428"/>
      <c r="CJ33" s="428"/>
      <c r="CK33" s="428"/>
      <c r="CL33" s="428"/>
      <c r="CM33" s="428"/>
      <c r="CN33" s="216"/>
      <c r="CO33" s="429" t="s">
        <v>197</v>
      </c>
      <c r="CP33" s="429"/>
      <c r="CQ33" s="428" t="s">
        <v>201</v>
      </c>
      <c r="CR33" s="428"/>
      <c r="CS33" s="428"/>
      <c r="CT33" s="428"/>
      <c r="CU33" s="428"/>
      <c r="CV33" s="428"/>
      <c r="CW33" s="428"/>
      <c r="CX33" s="428"/>
      <c r="CY33" s="428"/>
      <c r="CZ33" s="428"/>
      <c r="DA33" s="428"/>
      <c r="DB33" s="428"/>
      <c r="DC33" s="428"/>
      <c r="DD33" s="428"/>
      <c r="DE33" s="428"/>
      <c r="DF33" s="216"/>
      <c r="DG33" s="427" t="s">
        <v>202</v>
      </c>
      <c r="DH33" s="427"/>
      <c r="DI33" s="218"/>
      <c r="DJ33" s="186"/>
      <c r="DK33" s="186"/>
      <c r="DL33" s="186"/>
      <c r="DM33" s="186"/>
      <c r="DN33" s="186"/>
      <c r="DO33" s="186"/>
    </row>
    <row r="34" spans="1:119" ht="32.25" customHeight="1" x14ac:dyDescent="0.15">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4</v>
      </c>
      <c r="V34" s="425"/>
      <c r="W34" s="424" t="str">
        <f>IF('各会計、関係団体の財政状況及び健全化判断比率'!B28="","",'各会計、関係団体の財政状況及び健全化判断比率'!B28)</f>
        <v>国民健康保険事業費特別会計</v>
      </c>
      <c r="X34" s="424"/>
      <c r="Y34" s="424"/>
      <c r="Z34" s="424"/>
      <c r="AA34" s="424"/>
      <c r="AB34" s="424"/>
      <c r="AC34" s="424"/>
      <c r="AD34" s="424"/>
      <c r="AE34" s="424"/>
      <c r="AF34" s="424"/>
      <c r="AG34" s="424"/>
      <c r="AH34" s="424"/>
      <c r="AI34" s="424"/>
      <c r="AJ34" s="424"/>
      <c r="AK34" s="424"/>
      <c r="AL34" s="214"/>
      <c r="AM34" s="425">
        <f>IF(AO34="","",MAX(C34:D43,U34:V43)+1)</f>
        <v>7</v>
      </c>
      <c r="AN34" s="425"/>
      <c r="AO34" s="424" t="str">
        <f>IF('各会計、関係団体の財政状況及び健全化判断比率'!B31="","",'各会計、関係団体の財政状況及び健全化判断比率'!B31)</f>
        <v>水道事業会計</v>
      </c>
      <c r="AP34" s="424"/>
      <c r="AQ34" s="424"/>
      <c r="AR34" s="424"/>
      <c r="AS34" s="424"/>
      <c r="AT34" s="424"/>
      <c r="AU34" s="424"/>
      <c r="AV34" s="424"/>
      <c r="AW34" s="424"/>
      <c r="AX34" s="424"/>
      <c r="AY34" s="424"/>
      <c r="AZ34" s="424"/>
      <c r="BA34" s="424"/>
      <c r="BB34" s="424"/>
      <c r="BC34" s="424"/>
      <c r="BD34" s="214"/>
      <c r="BE34" s="425">
        <f>IF(BG34="","",MAX(C34:D43,U34:V43,AM34:AN43)+1)</f>
        <v>10</v>
      </c>
      <c r="BF34" s="425"/>
      <c r="BG34" s="424" t="str">
        <f>IF('各会計、関係団体の財政状況及び健全化判断比率'!B34="","",'各会計、関係団体の財政状況及び健全化判断比率'!B34)</f>
        <v>公設地方卸売市場事業費特別会計</v>
      </c>
      <c r="BH34" s="424"/>
      <c r="BI34" s="424"/>
      <c r="BJ34" s="424"/>
      <c r="BK34" s="424"/>
      <c r="BL34" s="424"/>
      <c r="BM34" s="424"/>
      <c r="BN34" s="424"/>
      <c r="BO34" s="424"/>
      <c r="BP34" s="424"/>
      <c r="BQ34" s="424"/>
      <c r="BR34" s="424"/>
      <c r="BS34" s="424"/>
      <c r="BT34" s="424"/>
      <c r="BU34" s="424"/>
      <c r="BV34" s="214"/>
      <c r="BW34" s="425">
        <f>IF(BY34="","",MAX(C34:D43,U34:V43,AM34:AN43,BE34:BF43)+1)</f>
        <v>13</v>
      </c>
      <c r="BX34" s="425"/>
      <c r="BY34" s="424" t="str">
        <f>IF('各会計、関係団体の財政状況及び健全化判断比率'!B68="","",'各会計、関係団体の財政状況及び健全化判断比率'!B68)</f>
        <v>福島地方水道用水供給企業団　福島地方水道用水供給事業会計</v>
      </c>
      <c r="BZ34" s="424"/>
      <c r="CA34" s="424"/>
      <c r="CB34" s="424"/>
      <c r="CC34" s="424"/>
      <c r="CD34" s="424"/>
      <c r="CE34" s="424"/>
      <c r="CF34" s="424"/>
      <c r="CG34" s="424"/>
      <c r="CH34" s="424"/>
      <c r="CI34" s="424"/>
      <c r="CJ34" s="424"/>
      <c r="CK34" s="424"/>
      <c r="CL34" s="424"/>
      <c r="CM34" s="424"/>
      <c r="CN34" s="214"/>
      <c r="CO34" s="425">
        <f>IF(CQ34="","",MAX(C34:D43,U34:V43,AM34:AN43,BE34:BF43,BW34:BX43)+1)</f>
        <v>23</v>
      </c>
      <c r="CP34" s="425"/>
      <c r="CQ34" s="424" t="str">
        <f>IF('各会計、関係団体の財政状況及び健全化判断比率'!BS7="","",'各会計、関係団体の財政状況及び健全化判断比率'!BS7)</f>
        <v>福島地方土地開発公社</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x14ac:dyDescent="0.15">
      <c r="A35" s="187"/>
      <c r="B35" s="213"/>
      <c r="C35" s="425">
        <f>IF(E35="","",C34+1)</f>
        <v>2</v>
      </c>
      <c r="D35" s="425"/>
      <c r="E35" s="424" t="str">
        <f>IF('各会計、関係団体の財政状況及び健全化判断比率'!B8="","",'各会計、関係団体の財政状況及び健全化判断比率'!B8)</f>
        <v>庁舎整備基金運用特別会計</v>
      </c>
      <c r="F35" s="424"/>
      <c r="G35" s="424"/>
      <c r="H35" s="424"/>
      <c r="I35" s="424"/>
      <c r="J35" s="424"/>
      <c r="K35" s="424"/>
      <c r="L35" s="424"/>
      <c r="M35" s="424"/>
      <c r="N35" s="424"/>
      <c r="O35" s="424"/>
      <c r="P35" s="424"/>
      <c r="Q35" s="424"/>
      <c r="R35" s="424"/>
      <c r="S35" s="424"/>
      <c r="T35" s="214"/>
      <c r="U35" s="425">
        <f>IF(W35="","",U34+1)</f>
        <v>5</v>
      </c>
      <c r="V35" s="425"/>
      <c r="W35" s="424" t="str">
        <f>IF('各会計、関係団体の財政状況及び健全化判断比率'!B29="","",'各会計、関係団体の財政状況及び健全化判断比率'!B29)</f>
        <v>介護保険事業費特別会計</v>
      </c>
      <c r="X35" s="424"/>
      <c r="Y35" s="424"/>
      <c r="Z35" s="424"/>
      <c r="AA35" s="424"/>
      <c r="AB35" s="424"/>
      <c r="AC35" s="424"/>
      <c r="AD35" s="424"/>
      <c r="AE35" s="424"/>
      <c r="AF35" s="424"/>
      <c r="AG35" s="424"/>
      <c r="AH35" s="424"/>
      <c r="AI35" s="424"/>
      <c r="AJ35" s="424"/>
      <c r="AK35" s="424"/>
      <c r="AL35" s="214"/>
      <c r="AM35" s="425">
        <f t="shared" ref="AM35:AM43" si="0">IF(AO35="","",AM34+1)</f>
        <v>8</v>
      </c>
      <c r="AN35" s="425"/>
      <c r="AO35" s="424" t="str">
        <f>IF('各会計、関係団体の財政状況及び健全化判断比率'!B32="","",'各会計、関係団体の財政状況及び健全化判断比率'!B32)</f>
        <v>下水道事業会計</v>
      </c>
      <c r="AP35" s="424"/>
      <c r="AQ35" s="424"/>
      <c r="AR35" s="424"/>
      <c r="AS35" s="424"/>
      <c r="AT35" s="424"/>
      <c r="AU35" s="424"/>
      <c r="AV35" s="424"/>
      <c r="AW35" s="424"/>
      <c r="AX35" s="424"/>
      <c r="AY35" s="424"/>
      <c r="AZ35" s="424"/>
      <c r="BA35" s="424"/>
      <c r="BB35" s="424"/>
      <c r="BC35" s="424"/>
      <c r="BD35" s="214"/>
      <c r="BE35" s="425">
        <f t="shared" ref="BE35:BE43" si="1">IF(BG35="","",BE34+1)</f>
        <v>11</v>
      </c>
      <c r="BF35" s="425"/>
      <c r="BG35" s="424" t="str">
        <f>IF('各会計、関係団体の財政状況及び健全化判断比率'!B35="","",'各会計、関係団体の財政状況及び健全化判断比率'!B35)</f>
        <v>土地区画整理事業費特別会計</v>
      </c>
      <c r="BH35" s="424"/>
      <c r="BI35" s="424"/>
      <c r="BJ35" s="424"/>
      <c r="BK35" s="424"/>
      <c r="BL35" s="424"/>
      <c r="BM35" s="424"/>
      <c r="BN35" s="424"/>
      <c r="BO35" s="424"/>
      <c r="BP35" s="424"/>
      <c r="BQ35" s="424"/>
      <c r="BR35" s="424"/>
      <c r="BS35" s="424"/>
      <c r="BT35" s="424"/>
      <c r="BU35" s="424"/>
      <c r="BV35" s="214"/>
      <c r="BW35" s="425">
        <f t="shared" ref="BW35:BW43" si="2">IF(BY35="","",BW34+1)</f>
        <v>14</v>
      </c>
      <c r="BX35" s="425"/>
      <c r="BY35" s="424" t="str">
        <f>IF('各会計、関係団体の財政状況及び健全化判断比率'!B69="","",'各会計、関係団体の財政状況及び健全化判断比率'!B69)</f>
        <v>福島県後期高齢者医療広域連合　一般会計</v>
      </c>
      <c r="BZ35" s="424"/>
      <c r="CA35" s="424"/>
      <c r="CB35" s="424"/>
      <c r="CC35" s="424"/>
      <c r="CD35" s="424"/>
      <c r="CE35" s="424"/>
      <c r="CF35" s="424"/>
      <c r="CG35" s="424"/>
      <c r="CH35" s="424"/>
      <c r="CI35" s="424"/>
      <c r="CJ35" s="424"/>
      <c r="CK35" s="424"/>
      <c r="CL35" s="424"/>
      <c r="CM35" s="424"/>
      <c r="CN35" s="214"/>
      <c r="CO35" s="425">
        <f t="shared" ref="CO35:CO43" si="3">IF(CQ35="","",CO34+1)</f>
        <v>24</v>
      </c>
      <c r="CP35" s="425"/>
      <c r="CQ35" s="424" t="str">
        <f>IF('各会計、関係団体の財政状況及び健全化判断比率'!BS8="","",'各会計、関係団体の財政状況及び健全化判断比率'!BS8)</f>
        <v>福島市観光開発（株）</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x14ac:dyDescent="0.15">
      <c r="A36" s="187"/>
      <c r="B36" s="213"/>
      <c r="C36" s="425">
        <f>IF(E36="","",C35+1)</f>
        <v>3</v>
      </c>
      <c r="D36" s="425"/>
      <c r="E36" s="424" t="str">
        <f>IF('各会計、関係団体の財政状況及び健全化判断比率'!B9="","",'各会計、関係団体の財政状況及び健全化判断比率'!B9)</f>
        <v>母子父子寡婦福祉資金貸付事業費特別会計</v>
      </c>
      <c r="F36" s="424"/>
      <c r="G36" s="424"/>
      <c r="H36" s="424"/>
      <c r="I36" s="424"/>
      <c r="J36" s="424"/>
      <c r="K36" s="424"/>
      <c r="L36" s="424"/>
      <c r="M36" s="424"/>
      <c r="N36" s="424"/>
      <c r="O36" s="424"/>
      <c r="P36" s="424"/>
      <c r="Q36" s="424"/>
      <c r="R36" s="424"/>
      <c r="S36" s="424"/>
      <c r="T36" s="214"/>
      <c r="U36" s="425">
        <f t="shared" ref="U36:U43" si="4">IF(W36="","",U35+1)</f>
        <v>6</v>
      </c>
      <c r="V36" s="425"/>
      <c r="W36" s="424" t="str">
        <f>IF('各会計、関係団体の財政状況及び健全化判断比率'!B30="","",'各会計、関係団体の財政状況及び健全化判断比率'!B30)</f>
        <v>後期高齢者医療事業費特別会計</v>
      </c>
      <c r="X36" s="424"/>
      <c r="Y36" s="424"/>
      <c r="Z36" s="424"/>
      <c r="AA36" s="424"/>
      <c r="AB36" s="424"/>
      <c r="AC36" s="424"/>
      <c r="AD36" s="424"/>
      <c r="AE36" s="424"/>
      <c r="AF36" s="424"/>
      <c r="AG36" s="424"/>
      <c r="AH36" s="424"/>
      <c r="AI36" s="424"/>
      <c r="AJ36" s="424"/>
      <c r="AK36" s="424"/>
      <c r="AL36" s="214"/>
      <c r="AM36" s="425">
        <f t="shared" si="0"/>
        <v>9</v>
      </c>
      <c r="AN36" s="425"/>
      <c r="AO36" s="424" t="str">
        <f>IF('各会計、関係団体の財政状況及び健全化判断比率'!B33="","",'各会計、関係団体の財政状況及び健全化判断比率'!B33)</f>
        <v>農業集落排水事業会計</v>
      </c>
      <c r="AP36" s="424"/>
      <c r="AQ36" s="424"/>
      <c r="AR36" s="424"/>
      <c r="AS36" s="424"/>
      <c r="AT36" s="424"/>
      <c r="AU36" s="424"/>
      <c r="AV36" s="424"/>
      <c r="AW36" s="424"/>
      <c r="AX36" s="424"/>
      <c r="AY36" s="424"/>
      <c r="AZ36" s="424"/>
      <c r="BA36" s="424"/>
      <c r="BB36" s="424"/>
      <c r="BC36" s="424"/>
      <c r="BD36" s="214"/>
      <c r="BE36" s="425">
        <f t="shared" si="1"/>
        <v>12</v>
      </c>
      <c r="BF36" s="425"/>
      <c r="BG36" s="424" t="str">
        <f>IF('各会計、関係団体の財政状況及び健全化判断比率'!B36="","",'各会計、関係団体の財政状況及び健全化判断比率'!B36)</f>
        <v>工業団地整備事業費特別会計</v>
      </c>
      <c r="BH36" s="424"/>
      <c r="BI36" s="424"/>
      <c r="BJ36" s="424"/>
      <c r="BK36" s="424"/>
      <c r="BL36" s="424"/>
      <c r="BM36" s="424"/>
      <c r="BN36" s="424"/>
      <c r="BO36" s="424"/>
      <c r="BP36" s="424"/>
      <c r="BQ36" s="424"/>
      <c r="BR36" s="424"/>
      <c r="BS36" s="424"/>
      <c r="BT36" s="424"/>
      <c r="BU36" s="424"/>
      <c r="BV36" s="214"/>
      <c r="BW36" s="425">
        <f t="shared" si="2"/>
        <v>15</v>
      </c>
      <c r="BX36" s="425"/>
      <c r="BY36" s="424" t="str">
        <f>IF('各会計、関係団体の財政状況及び健全化判断比率'!B70="","",'各会計、関係団体の財政状況及び健全化判断比率'!B70)</f>
        <v>福島県後期高齢者医療広域連合　後期高齢者医療特別会計</v>
      </c>
      <c r="BZ36" s="424"/>
      <c r="CA36" s="424"/>
      <c r="CB36" s="424"/>
      <c r="CC36" s="424"/>
      <c r="CD36" s="424"/>
      <c r="CE36" s="424"/>
      <c r="CF36" s="424"/>
      <c r="CG36" s="424"/>
      <c r="CH36" s="424"/>
      <c r="CI36" s="424"/>
      <c r="CJ36" s="424"/>
      <c r="CK36" s="424"/>
      <c r="CL36" s="424"/>
      <c r="CM36" s="424"/>
      <c r="CN36" s="214"/>
      <c r="CO36" s="425">
        <f t="shared" si="3"/>
        <v>25</v>
      </c>
      <c r="CP36" s="425"/>
      <c r="CQ36" s="424" t="str">
        <f>IF('各会計、関係団体の財政状況及び健全化判断比率'!BS9="","",'各会計、関係団体の財政状況及び健全化判断比率'!BS9)</f>
        <v>（公財）福島市振興公社</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x14ac:dyDescent="0.15">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t="str">
        <f t="shared" si="4"/>
        <v/>
      </c>
      <c r="V37" s="425"/>
      <c r="W37" s="424"/>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16</v>
      </c>
      <c r="BX37" s="425"/>
      <c r="BY37" s="424" t="str">
        <f>IF('各会計、関係団体の財政状況及び健全化判断比率'!B71="","",'各会計、関係団体の財政状況及び健全化判断比率'!B71)</f>
        <v>福島県市町村総合事務組合　一般会計</v>
      </c>
      <c r="BZ37" s="424"/>
      <c r="CA37" s="424"/>
      <c r="CB37" s="424"/>
      <c r="CC37" s="424"/>
      <c r="CD37" s="424"/>
      <c r="CE37" s="424"/>
      <c r="CF37" s="424"/>
      <c r="CG37" s="424"/>
      <c r="CH37" s="424"/>
      <c r="CI37" s="424"/>
      <c r="CJ37" s="424"/>
      <c r="CK37" s="424"/>
      <c r="CL37" s="424"/>
      <c r="CM37" s="424"/>
      <c r="CN37" s="214"/>
      <c r="CO37" s="425">
        <f t="shared" si="3"/>
        <v>26</v>
      </c>
      <c r="CP37" s="425"/>
      <c r="CQ37" s="424" t="str">
        <f>IF('各会計、関係団体の財政状況及び健全化判断比率'!BS10="","",'各会計、関係団体の財政状況及び健全化判断比率'!BS10)</f>
        <v>（公財）福島市スポーツ振興公社</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x14ac:dyDescent="0.15">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17</v>
      </c>
      <c r="BX38" s="425"/>
      <c r="BY38" s="424" t="str">
        <f>IF('各会計、関係団体の財政状況及び健全化判断比率'!B72="","",'各会計、関係団体の財政状況及び健全化判断比率'!B72)</f>
        <v>福島県市町村総合事務組合　消防補償等特別会計</v>
      </c>
      <c r="BZ38" s="424"/>
      <c r="CA38" s="424"/>
      <c r="CB38" s="424"/>
      <c r="CC38" s="424"/>
      <c r="CD38" s="424"/>
      <c r="CE38" s="424"/>
      <c r="CF38" s="424"/>
      <c r="CG38" s="424"/>
      <c r="CH38" s="424"/>
      <c r="CI38" s="424"/>
      <c r="CJ38" s="424"/>
      <c r="CK38" s="424"/>
      <c r="CL38" s="424"/>
      <c r="CM38" s="424"/>
      <c r="CN38" s="214"/>
      <c r="CO38" s="425">
        <f t="shared" si="3"/>
        <v>27</v>
      </c>
      <c r="CP38" s="425"/>
      <c r="CQ38" s="424" t="str">
        <f>IF('各会計、関係団体の財政状況及び健全化判断比率'!BS11="","",'各会計、関係団体の財政状況及び健全化判断比率'!BS11)</f>
        <v>（一財）福島市中小企業福祉サポートセンター</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x14ac:dyDescent="0.15">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f t="shared" si="2"/>
        <v>18</v>
      </c>
      <c r="BX39" s="425"/>
      <c r="BY39" s="424" t="str">
        <f>IF('各会計、関係団体の財政状況及び健全化判断比率'!B73="","",'各会計、関係団体の財政状況及び健全化判断比率'!B73)</f>
        <v>福島県市町村総合事務組合　消防賞じゅつ金特別会計</v>
      </c>
      <c r="BZ39" s="424"/>
      <c r="CA39" s="424"/>
      <c r="CB39" s="424"/>
      <c r="CC39" s="424"/>
      <c r="CD39" s="424"/>
      <c r="CE39" s="424"/>
      <c r="CF39" s="424"/>
      <c r="CG39" s="424"/>
      <c r="CH39" s="424"/>
      <c r="CI39" s="424"/>
      <c r="CJ39" s="424"/>
      <c r="CK39" s="424"/>
      <c r="CL39" s="424"/>
      <c r="CM39" s="424"/>
      <c r="CN39" s="214"/>
      <c r="CO39" s="425">
        <f t="shared" si="3"/>
        <v>28</v>
      </c>
      <c r="CP39" s="425"/>
      <c r="CQ39" s="424" t="str">
        <f>IF('各会計、関係団体の財政状況及び健全化判断比率'!BS12="","",'各会計、関係団体の財政状況及び健全化判断比率'!BS12)</f>
        <v>（株）飯野町振興公社</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x14ac:dyDescent="0.15">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f t="shared" si="2"/>
        <v>19</v>
      </c>
      <c r="BX40" s="425"/>
      <c r="BY40" s="424" t="str">
        <f>IF('各会計、関係団体の財政状況及び健全化判断比率'!B74="","",'各会計、関係団体の財政状況及び健全化判断比率'!B74)</f>
        <v>福島県市町村総合事務組合　非常勤職員公務災害補償特別会計</v>
      </c>
      <c r="BZ40" s="424"/>
      <c r="CA40" s="424"/>
      <c r="CB40" s="424"/>
      <c r="CC40" s="424"/>
      <c r="CD40" s="424"/>
      <c r="CE40" s="424"/>
      <c r="CF40" s="424"/>
      <c r="CG40" s="424"/>
      <c r="CH40" s="424"/>
      <c r="CI40" s="424"/>
      <c r="CJ40" s="424"/>
      <c r="CK40" s="424"/>
      <c r="CL40" s="424"/>
      <c r="CM40" s="424"/>
      <c r="CN40" s="214"/>
      <c r="CO40" s="425">
        <f t="shared" si="3"/>
        <v>29</v>
      </c>
      <c r="CP40" s="425"/>
      <c r="CQ40" s="424" t="str">
        <f>IF('各会計、関係団体の財政状況及び健全化判断比率'!BS13="","",'各会計、関係団体の財政状況及び健全化判断比率'!BS13)</f>
        <v>（株）福島まちづくりセンター</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x14ac:dyDescent="0.15">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f t="shared" si="2"/>
        <v>20</v>
      </c>
      <c r="BX41" s="425"/>
      <c r="BY41" s="424" t="str">
        <f>IF('各会計、関係団体の財政状況及び健全化判断比率'!B75="","",'各会計、関係団体の財政状況及び健全化判断比率'!B75)</f>
        <v>福島県市町村総合事務組合　自治会館管理特別会計</v>
      </c>
      <c r="BZ41" s="424"/>
      <c r="CA41" s="424"/>
      <c r="CB41" s="424"/>
      <c r="CC41" s="424"/>
      <c r="CD41" s="424"/>
      <c r="CE41" s="424"/>
      <c r="CF41" s="424"/>
      <c r="CG41" s="424"/>
      <c r="CH41" s="424"/>
      <c r="CI41" s="424"/>
      <c r="CJ41" s="424"/>
      <c r="CK41" s="424"/>
      <c r="CL41" s="424"/>
      <c r="CM41" s="424"/>
      <c r="CN41" s="214"/>
      <c r="CO41" s="425">
        <f t="shared" si="3"/>
        <v>30</v>
      </c>
      <c r="CP41" s="425"/>
      <c r="CQ41" s="424" t="str">
        <f>IF('各会計、関係団体の財政状況及び健全化判断比率'!BS14="","",'各会計、関係団体の財政状況及び健全化判断比率'!BS14)</f>
        <v>（株）福島テクノサービスセンター</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x14ac:dyDescent="0.15">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f t="shared" si="2"/>
        <v>21</v>
      </c>
      <c r="BX42" s="425"/>
      <c r="BY42" s="424" t="str">
        <f>IF('各会計、関係団体の財政状況及び健全化判断比率'!B76="","",'各会計、関係団体の財政状況及び健全化判断比率'!B76)</f>
        <v>福島県市民交通災害共済組合　一般会計</v>
      </c>
      <c r="BZ42" s="424"/>
      <c r="CA42" s="424"/>
      <c r="CB42" s="424"/>
      <c r="CC42" s="424"/>
      <c r="CD42" s="424"/>
      <c r="CE42" s="424"/>
      <c r="CF42" s="424"/>
      <c r="CG42" s="424"/>
      <c r="CH42" s="424"/>
      <c r="CI42" s="424"/>
      <c r="CJ42" s="424"/>
      <c r="CK42" s="424"/>
      <c r="CL42" s="424"/>
      <c r="CM42" s="424"/>
      <c r="CN42" s="214"/>
      <c r="CO42" s="425">
        <f t="shared" si="3"/>
        <v>31</v>
      </c>
      <c r="CP42" s="425"/>
      <c r="CQ42" s="424" t="str">
        <f>IF('各会計、関係団体の財政状況及び健全化判断比率'!BS15="","",'各会計、関係団体の財政状況及び健全化判断比率'!BS15)</f>
        <v>（公財）福島県青少年育成・男女共生推進機構</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x14ac:dyDescent="0.15">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f t="shared" si="2"/>
        <v>22</v>
      </c>
      <c r="BX43" s="425"/>
      <c r="BY43" s="424" t="str">
        <f>IF('各会計、関係団体の財政状況及び健全化判断比率'!B77="","",'各会計、関係団体の財政状況及び健全化判断比率'!B77)</f>
        <v>川俣方部衛生処理組合　一般会計</v>
      </c>
      <c r="BZ43" s="424"/>
      <c r="CA43" s="424"/>
      <c r="CB43" s="424"/>
      <c r="CC43" s="424"/>
      <c r="CD43" s="424"/>
      <c r="CE43" s="424"/>
      <c r="CF43" s="424"/>
      <c r="CG43" s="424"/>
      <c r="CH43" s="424"/>
      <c r="CI43" s="424"/>
      <c r="CJ43" s="424"/>
      <c r="CK43" s="424"/>
      <c r="CL43" s="424"/>
      <c r="CM43" s="424"/>
      <c r="CN43" s="214"/>
      <c r="CO43" s="425">
        <f t="shared" si="3"/>
        <v>32</v>
      </c>
      <c r="CP43" s="425"/>
      <c r="CQ43" s="424" t="str">
        <f>IF('各会計、関係団体の財政状況及び健全化判断比率'!BS16="","",'各会計、関係団体の財政状況及び健全化判断比率'!BS16)</f>
        <v>阿武隈急行（株）</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207</v>
      </c>
    </row>
    <row r="50" spans="5:5" x14ac:dyDescent="0.15">
      <c r="E50" s="188" t="s">
        <v>208</v>
      </c>
    </row>
    <row r="51" spans="5:5" x14ac:dyDescent="0.15">
      <c r="E51" s="188" t="s">
        <v>209</v>
      </c>
    </row>
    <row r="52" spans="5:5" x14ac:dyDescent="0.15">
      <c r="E52" s="188" t="s">
        <v>210</v>
      </c>
    </row>
    <row r="53" spans="5:5" x14ac:dyDescent="0.15"/>
    <row r="54" spans="5:5" x14ac:dyDescent="0.15"/>
    <row r="55" spans="5:5" x14ac:dyDescent="0.15"/>
    <row r="56" spans="5:5" x14ac:dyDescent="0.15"/>
  </sheetData>
  <sheetProtection algorithmName="SHA-512" hashValue="WYkt0UEEDdySUoqBWHSNgAkx6rhfEFPJKIFnehfWBESoaqadSRuSNy38x7vtJJ4vdauSvqbRAKIWsULIPu4EhQ==" saltValue="9GVeix9kKtPArcJWPB/ye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0" zoomScaleNormal="8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546</v>
      </c>
      <c r="G33" s="29" t="s">
        <v>547</v>
      </c>
      <c r="H33" s="29" t="s">
        <v>548</v>
      </c>
      <c r="I33" s="29" t="s">
        <v>549</v>
      </c>
      <c r="J33" s="30" t="s">
        <v>550</v>
      </c>
      <c r="K33" s="22"/>
      <c r="L33" s="22"/>
      <c r="M33" s="22"/>
      <c r="N33" s="22"/>
      <c r="O33" s="22"/>
      <c r="P33" s="22"/>
    </row>
    <row r="34" spans="1:16" ht="39" customHeight="1" x14ac:dyDescent="0.15">
      <c r="A34" s="22"/>
      <c r="B34" s="31"/>
      <c r="C34" s="1248" t="s">
        <v>554</v>
      </c>
      <c r="D34" s="1248"/>
      <c r="E34" s="1249"/>
      <c r="F34" s="32">
        <v>10.15</v>
      </c>
      <c r="G34" s="33">
        <v>6.89</v>
      </c>
      <c r="H34" s="33">
        <v>7.1</v>
      </c>
      <c r="I34" s="33">
        <v>8.09</v>
      </c>
      <c r="J34" s="34">
        <v>8.6</v>
      </c>
      <c r="K34" s="22"/>
      <c r="L34" s="22"/>
      <c r="M34" s="22"/>
      <c r="N34" s="22"/>
      <c r="O34" s="22"/>
      <c r="P34" s="22"/>
    </row>
    <row r="35" spans="1:16" ht="39" customHeight="1" x14ac:dyDescent="0.15">
      <c r="A35" s="22"/>
      <c r="B35" s="35"/>
      <c r="C35" s="1242" t="s">
        <v>555</v>
      </c>
      <c r="D35" s="1243"/>
      <c r="E35" s="1244"/>
      <c r="F35" s="36">
        <v>6.79</v>
      </c>
      <c r="G35" s="37">
        <v>6.53</v>
      </c>
      <c r="H35" s="37">
        <v>6.72</v>
      </c>
      <c r="I35" s="37">
        <v>6.22</v>
      </c>
      <c r="J35" s="38">
        <v>6.56</v>
      </c>
      <c r="K35" s="22"/>
      <c r="L35" s="22"/>
      <c r="M35" s="22"/>
      <c r="N35" s="22"/>
      <c r="O35" s="22"/>
      <c r="P35" s="22"/>
    </row>
    <row r="36" spans="1:16" ht="39" customHeight="1" x14ac:dyDescent="0.15">
      <c r="A36" s="22"/>
      <c r="B36" s="35"/>
      <c r="C36" s="1242" t="s">
        <v>556</v>
      </c>
      <c r="D36" s="1243"/>
      <c r="E36" s="1244"/>
      <c r="F36" s="36">
        <v>2.2400000000000002</v>
      </c>
      <c r="G36" s="37">
        <v>2.69</v>
      </c>
      <c r="H36" s="37">
        <v>3.4</v>
      </c>
      <c r="I36" s="37">
        <v>3.11</v>
      </c>
      <c r="J36" s="38">
        <v>2.96</v>
      </c>
      <c r="K36" s="22"/>
      <c r="L36" s="22"/>
      <c r="M36" s="22"/>
      <c r="N36" s="22"/>
      <c r="O36" s="22"/>
      <c r="P36" s="22"/>
    </row>
    <row r="37" spans="1:16" ht="39" customHeight="1" x14ac:dyDescent="0.15">
      <c r="A37" s="22"/>
      <c r="B37" s="35"/>
      <c r="C37" s="1242" t="s">
        <v>557</v>
      </c>
      <c r="D37" s="1243"/>
      <c r="E37" s="1244"/>
      <c r="F37" s="36" t="s">
        <v>504</v>
      </c>
      <c r="G37" s="37">
        <v>1.53</v>
      </c>
      <c r="H37" s="37">
        <v>1.19</v>
      </c>
      <c r="I37" s="37">
        <v>1.27</v>
      </c>
      <c r="J37" s="38">
        <v>1.31</v>
      </c>
      <c r="K37" s="22"/>
      <c r="L37" s="22"/>
      <c r="M37" s="22"/>
      <c r="N37" s="22"/>
      <c r="O37" s="22"/>
      <c r="P37" s="22"/>
    </row>
    <row r="38" spans="1:16" ht="39" customHeight="1" x14ac:dyDescent="0.15">
      <c r="A38" s="22"/>
      <c r="B38" s="35"/>
      <c r="C38" s="1242" t="s">
        <v>558</v>
      </c>
      <c r="D38" s="1243"/>
      <c r="E38" s="1244"/>
      <c r="F38" s="36">
        <v>0.63</v>
      </c>
      <c r="G38" s="37">
        <v>0.91</v>
      </c>
      <c r="H38" s="37">
        <v>0.95</v>
      </c>
      <c r="I38" s="37">
        <v>1.1000000000000001</v>
      </c>
      <c r="J38" s="38">
        <v>0.41</v>
      </c>
      <c r="K38" s="22"/>
      <c r="L38" s="22"/>
      <c r="M38" s="22"/>
      <c r="N38" s="22"/>
      <c r="O38" s="22"/>
      <c r="P38" s="22"/>
    </row>
    <row r="39" spans="1:16" ht="39" customHeight="1" x14ac:dyDescent="0.15">
      <c r="A39" s="22"/>
      <c r="B39" s="35"/>
      <c r="C39" s="1242" t="s">
        <v>559</v>
      </c>
      <c r="D39" s="1243"/>
      <c r="E39" s="1244"/>
      <c r="F39" s="36">
        <v>0.12</v>
      </c>
      <c r="G39" s="37">
        <v>0.13</v>
      </c>
      <c r="H39" s="37">
        <v>0.13</v>
      </c>
      <c r="I39" s="37">
        <v>0.15</v>
      </c>
      <c r="J39" s="38">
        <v>0.21</v>
      </c>
      <c r="K39" s="22"/>
      <c r="L39" s="22"/>
      <c r="M39" s="22"/>
      <c r="N39" s="22"/>
      <c r="O39" s="22"/>
      <c r="P39" s="22"/>
    </row>
    <row r="40" spans="1:16" ht="39" customHeight="1" x14ac:dyDescent="0.15">
      <c r="A40" s="22"/>
      <c r="B40" s="35"/>
      <c r="C40" s="1242" t="s">
        <v>560</v>
      </c>
      <c r="D40" s="1243"/>
      <c r="E40" s="1244"/>
      <c r="F40" s="36" t="s">
        <v>504</v>
      </c>
      <c r="G40" s="37">
        <v>0.1</v>
      </c>
      <c r="H40" s="37">
        <v>0.1</v>
      </c>
      <c r="I40" s="37">
        <v>0.11</v>
      </c>
      <c r="J40" s="38">
        <v>0.12</v>
      </c>
      <c r="K40" s="22"/>
      <c r="L40" s="22"/>
      <c r="M40" s="22"/>
      <c r="N40" s="22"/>
      <c r="O40" s="22"/>
      <c r="P40" s="22"/>
    </row>
    <row r="41" spans="1:16" ht="39" customHeight="1" x14ac:dyDescent="0.15">
      <c r="A41" s="22"/>
      <c r="B41" s="35"/>
      <c r="C41" s="1242" t="s">
        <v>561</v>
      </c>
      <c r="D41" s="1243"/>
      <c r="E41" s="1244"/>
      <c r="F41" s="36">
        <v>0.08</v>
      </c>
      <c r="G41" s="37">
        <v>0.08</v>
      </c>
      <c r="H41" s="37">
        <v>0.08</v>
      </c>
      <c r="I41" s="37">
        <v>0.08</v>
      </c>
      <c r="J41" s="38">
        <v>7.0000000000000007E-2</v>
      </c>
      <c r="K41" s="22"/>
      <c r="L41" s="22"/>
      <c r="M41" s="22"/>
      <c r="N41" s="22"/>
      <c r="O41" s="22"/>
      <c r="P41" s="22"/>
    </row>
    <row r="42" spans="1:16" ht="39" customHeight="1" x14ac:dyDescent="0.15">
      <c r="A42" s="22"/>
      <c r="B42" s="39"/>
      <c r="C42" s="1242" t="s">
        <v>562</v>
      </c>
      <c r="D42" s="1243"/>
      <c r="E42" s="1244"/>
      <c r="F42" s="36" t="s">
        <v>504</v>
      </c>
      <c r="G42" s="37" t="s">
        <v>504</v>
      </c>
      <c r="H42" s="37" t="s">
        <v>504</v>
      </c>
      <c r="I42" s="37" t="s">
        <v>504</v>
      </c>
      <c r="J42" s="38" t="s">
        <v>504</v>
      </c>
      <c r="K42" s="22"/>
      <c r="L42" s="22"/>
      <c r="M42" s="22"/>
      <c r="N42" s="22"/>
      <c r="O42" s="22"/>
      <c r="P42" s="22"/>
    </row>
    <row r="43" spans="1:16" ht="39" customHeight="1" thickBot="1" x14ac:dyDescent="0.2">
      <c r="A43" s="22"/>
      <c r="B43" s="40"/>
      <c r="C43" s="1245" t="s">
        <v>563</v>
      </c>
      <c r="D43" s="1246"/>
      <c r="E43" s="1247"/>
      <c r="F43" s="41">
        <v>1.5</v>
      </c>
      <c r="G43" s="42">
        <v>0.01</v>
      </c>
      <c r="H43" s="42">
        <v>0.03</v>
      </c>
      <c r="I43" s="42">
        <v>0.04</v>
      </c>
      <c r="J43" s="43">
        <v>0.05</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ZvE6b7KntG0pZtN9x7fbaYZ+2Y1AfzNIfwMr3aP7zXoen4aYGKca9+25FMwCooqKhtiPHSNtbWP2nv9W1yNo7g==" saltValue="QdRxFJj/3w7G3fcU+DoL3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22" zoomScale="80" zoomScaleNormal="8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37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546</v>
      </c>
      <c r="L44" s="56" t="s">
        <v>547</v>
      </c>
      <c r="M44" s="56" t="s">
        <v>548</v>
      </c>
      <c r="N44" s="56" t="s">
        <v>549</v>
      </c>
      <c r="O44" s="57" t="s">
        <v>550</v>
      </c>
      <c r="P44" s="48"/>
      <c r="Q44" s="48"/>
      <c r="R44" s="48"/>
      <c r="S44" s="48"/>
      <c r="T44" s="48"/>
      <c r="U44" s="48"/>
    </row>
    <row r="45" spans="1:21" ht="30.75" customHeight="1" x14ac:dyDescent="0.15">
      <c r="A45" s="48"/>
      <c r="B45" s="1268" t="s">
        <v>10</v>
      </c>
      <c r="C45" s="1269"/>
      <c r="D45" s="58"/>
      <c r="E45" s="1274" t="s">
        <v>11</v>
      </c>
      <c r="F45" s="1274"/>
      <c r="G45" s="1274"/>
      <c r="H45" s="1274"/>
      <c r="I45" s="1274"/>
      <c r="J45" s="1275"/>
      <c r="K45" s="59">
        <v>8311</v>
      </c>
      <c r="L45" s="60">
        <v>8162</v>
      </c>
      <c r="M45" s="60">
        <v>8206</v>
      </c>
      <c r="N45" s="60">
        <v>8174</v>
      </c>
      <c r="O45" s="61">
        <v>8100</v>
      </c>
      <c r="P45" s="48"/>
      <c r="Q45" s="48"/>
      <c r="R45" s="48"/>
      <c r="S45" s="48"/>
      <c r="T45" s="48"/>
      <c r="U45" s="48"/>
    </row>
    <row r="46" spans="1:21" ht="30.75" customHeight="1" x14ac:dyDescent="0.15">
      <c r="A46" s="48"/>
      <c r="B46" s="1270"/>
      <c r="C46" s="1271"/>
      <c r="D46" s="62"/>
      <c r="E46" s="1252" t="s">
        <v>12</v>
      </c>
      <c r="F46" s="1252"/>
      <c r="G46" s="1252"/>
      <c r="H46" s="1252"/>
      <c r="I46" s="1252"/>
      <c r="J46" s="1253"/>
      <c r="K46" s="63" t="s">
        <v>504</v>
      </c>
      <c r="L46" s="64" t="s">
        <v>504</v>
      </c>
      <c r="M46" s="64" t="s">
        <v>504</v>
      </c>
      <c r="N46" s="64" t="s">
        <v>504</v>
      </c>
      <c r="O46" s="65" t="s">
        <v>504</v>
      </c>
      <c r="P46" s="48"/>
      <c r="Q46" s="48"/>
      <c r="R46" s="48"/>
      <c r="S46" s="48"/>
      <c r="T46" s="48"/>
      <c r="U46" s="48"/>
    </row>
    <row r="47" spans="1:21" ht="30.75" customHeight="1" x14ac:dyDescent="0.15">
      <c r="A47" s="48"/>
      <c r="B47" s="1270"/>
      <c r="C47" s="1271"/>
      <c r="D47" s="62"/>
      <c r="E47" s="1252" t="s">
        <v>13</v>
      </c>
      <c r="F47" s="1252"/>
      <c r="G47" s="1252"/>
      <c r="H47" s="1252"/>
      <c r="I47" s="1252"/>
      <c r="J47" s="1253"/>
      <c r="K47" s="63" t="s">
        <v>504</v>
      </c>
      <c r="L47" s="64" t="s">
        <v>504</v>
      </c>
      <c r="M47" s="64" t="s">
        <v>504</v>
      </c>
      <c r="N47" s="64" t="s">
        <v>504</v>
      </c>
      <c r="O47" s="65" t="s">
        <v>504</v>
      </c>
      <c r="P47" s="48"/>
      <c r="Q47" s="48"/>
      <c r="R47" s="48"/>
      <c r="S47" s="48"/>
      <c r="T47" s="48"/>
      <c r="U47" s="48"/>
    </row>
    <row r="48" spans="1:21" ht="30.75" customHeight="1" x14ac:dyDescent="0.15">
      <c r="A48" s="48"/>
      <c r="B48" s="1270"/>
      <c r="C48" s="1271"/>
      <c r="D48" s="62"/>
      <c r="E48" s="1252" t="s">
        <v>14</v>
      </c>
      <c r="F48" s="1252"/>
      <c r="G48" s="1252"/>
      <c r="H48" s="1252"/>
      <c r="I48" s="1252"/>
      <c r="J48" s="1253"/>
      <c r="K48" s="63">
        <v>3526</v>
      </c>
      <c r="L48" s="64">
        <v>2484</v>
      </c>
      <c r="M48" s="64">
        <v>3024</v>
      </c>
      <c r="N48" s="64">
        <v>2782</v>
      </c>
      <c r="O48" s="65">
        <v>2715</v>
      </c>
      <c r="P48" s="48"/>
      <c r="Q48" s="48"/>
      <c r="R48" s="48"/>
      <c r="S48" s="48"/>
      <c r="T48" s="48"/>
      <c r="U48" s="48"/>
    </row>
    <row r="49" spans="1:21" ht="30.75" customHeight="1" x14ac:dyDescent="0.15">
      <c r="A49" s="48"/>
      <c r="B49" s="1270"/>
      <c r="C49" s="1271"/>
      <c r="D49" s="62"/>
      <c r="E49" s="1252" t="s">
        <v>15</v>
      </c>
      <c r="F49" s="1252"/>
      <c r="G49" s="1252"/>
      <c r="H49" s="1252"/>
      <c r="I49" s="1252"/>
      <c r="J49" s="1253"/>
      <c r="K49" s="63">
        <v>20</v>
      </c>
      <c r="L49" s="64">
        <v>20</v>
      </c>
      <c r="M49" s="64">
        <v>20</v>
      </c>
      <c r="N49" s="64">
        <v>20</v>
      </c>
      <c r="O49" s="65">
        <v>20</v>
      </c>
      <c r="P49" s="48"/>
      <c r="Q49" s="48"/>
      <c r="R49" s="48"/>
      <c r="S49" s="48"/>
      <c r="T49" s="48"/>
      <c r="U49" s="48"/>
    </row>
    <row r="50" spans="1:21" ht="30.75" customHeight="1" x14ac:dyDescent="0.15">
      <c r="A50" s="48"/>
      <c r="B50" s="1270"/>
      <c r="C50" s="1271"/>
      <c r="D50" s="62"/>
      <c r="E50" s="1252" t="s">
        <v>16</v>
      </c>
      <c r="F50" s="1252"/>
      <c r="G50" s="1252"/>
      <c r="H50" s="1252"/>
      <c r="I50" s="1252"/>
      <c r="J50" s="1253"/>
      <c r="K50" s="63">
        <v>22</v>
      </c>
      <c r="L50" s="64">
        <v>20</v>
      </c>
      <c r="M50" s="64">
        <v>19</v>
      </c>
      <c r="N50" s="64">
        <v>18</v>
      </c>
      <c r="O50" s="65">
        <v>17</v>
      </c>
      <c r="P50" s="48"/>
      <c r="Q50" s="48"/>
      <c r="R50" s="48"/>
      <c r="S50" s="48"/>
      <c r="T50" s="48"/>
      <c r="U50" s="48"/>
    </row>
    <row r="51" spans="1:21" ht="30.75" customHeight="1" x14ac:dyDescent="0.15">
      <c r="A51" s="48"/>
      <c r="B51" s="1272"/>
      <c r="C51" s="1273"/>
      <c r="D51" s="66"/>
      <c r="E51" s="1252" t="s">
        <v>17</v>
      </c>
      <c r="F51" s="1252"/>
      <c r="G51" s="1252"/>
      <c r="H51" s="1252"/>
      <c r="I51" s="1252"/>
      <c r="J51" s="1253"/>
      <c r="K51" s="63" t="s">
        <v>504</v>
      </c>
      <c r="L51" s="64" t="s">
        <v>504</v>
      </c>
      <c r="M51" s="64" t="s">
        <v>504</v>
      </c>
      <c r="N51" s="64" t="s">
        <v>504</v>
      </c>
      <c r="O51" s="65" t="s">
        <v>504</v>
      </c>
      <c r="P51" s="48"/>
      <c r="Q51" s="48"/>
      <c r="R51" s="48"/>
      <c r="S51" s="48"/>
      <c r="T51" s="48"/>
      <c r="U51" s="48"/>
    </row>
    <row r="52" spans="1:21" ht="30.75" customHeight="1" x14ac:dyDescent="0.15">
      <c r="A52" s="48"/>
      <c r="B52" s="1250" t="s">
        <v>18</v>
      </c>
      <c r="C52" s="1251"/>
      <c r="D52" s="66"/>
      <c r="E52" s="1252" t="s">
        <v>19</v>
      </c>
      <c r="F52" s="1252"/>
      <c r="G52" s="1252"/>
      <c r="H52" s="1252"/>
      <c r="I52" s="1252"/>
      <c r="J52" s="1253"/>
      <c r="K52" s="63">
        <v>10585</v>
      </c>
      <c r="L52" s="64">
        <v>10371</v>
      </c>
      <c r="M52" s="64">
        <v>10449</v>
      </c>
      <c r="N52" s="64">
        <v>10404</v>
      </c>
      <c r="O52" s="65">
        <v>10378</v>
      </c>
      <c r="P52" s="48"/>
      <c r="Q52" s="48"/>
      <c r="R52" s="48"/>
      <c r="S52" s="48"/>
      <c r="T52" s="48"/>
      <c r="U52" s="48"/>
    </row>
    <row r="53" spans="1:21" ht="30.75" customHeight="1" thickBot="1" x14ac:dyDescent="0.2">
      <c r="A53" s="48"/>
      <c r="B53" s="1254" t="s">
        <v>20</v>
      </c>
      <c r="C53" s="1255"/>
      <c r="D53" s="67"/>
      <c r="E53" s="1256" t="s">
        <v>21</v>
      </c>
      <c r="F53" s="1256"/>
      <c r="G53" s="1256"/>
      <c r="H53" s="1256"/>
      <c r="I53" s="1256"/>
      <c r="J53" s="1257"/>
      <c r="K53" s="68">
        <v>1294</v>
      </c>
      <c r="L53" s="69">
        <v>315</v>
      </c>
      <c r="M53" s="69">
        <v>820</v>
      </c>
      <c r="N53" s="69">
        <v>590</v>
      </c>
      <c r="O53" s="70">
        <v>474</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564</v>
      </c>
      <c r="P55" s="48"/>
      <c r="Q55" s="48"/>
      <c r="R55" s="48"/>
      <c r="S55" s="48"/>
      <c r="T55" s="48"/>
      <c r="U55" s="48"/>
    </row>
    <row r="56" spans="1:21" ht="31.5" customHeight="1" thickBot="1" x14ac:dyDescent="0.2">
      <c r="A56" s="48"/>
      <c r="B56" s="76"/>
      <c r="C56" s="77"/>
      <c r="D56" s="77"/>
      <c r="E56" s="78"/>
      <c r="F56" s="78"/>
      <c r="G56" s="78"/>
      <c r="H56" s="78"/>
      <c r="I56" s="78"/>
      <c r="J56" s="79" t="s">
        <v>2</v>
      </c>
      <c r="K56" s="80" t="s">
        <v>565</v>
      </c>
      <c r="L56" s="81" t="s">
        <v>566</v>
      </c>
      <c r="M56" s="81" t="s">
        <v>567</v>
      </c>
      <c r="N56" s="81" t="s">
        <v>568</v>
      </c>
      <c r="O56" s="82" t="s">
        <v>569</v>
      </c>
      <c r="P56" s="48"/>
      <c r="Q56" s="48"/>
      <c r="R56" s="48"/>
      <c r="S56" s="48"/>
      <c r="T56" s="48"/>
      <c r="U56" s="48"/>
    </row>
    <row r="57" spans="1:21" ht="31.5" customHeight="1" x14ac:dyDescent="0.15">
      <c r="B57" s="1258" t="s">
        <v>24</v>
      </c>
      <c r="C57" s="1259"/>
      <c r="D57" s="1262" t="s">
        <v>25</v>
      </c>
      <c r="E57" s="1263"/>
      <c r="F57" s="1263"/>
      <c r="G57" s="1263"/>
      <c r="H57" s="1263"/>
      <c r="I57" s="1263"/>
      <c r="J57" s="1264"/>
      <c r="K57" s="83"/>
      <c r="L57" s="84"/>
      <c r="M57" s="84"/>
      <c r="N57" s="84"/>
      <c r="O57" s="85"/>
    </row>
    <row r="58" spans="1:21" ht="31.5" customHeight="1" thickBot="1" x14ac:dyDescent="0.2">
      <c r="B58" s="1260"/>
      <c r="C58" s="1261"/>
      <c r="D58" s="1265" t="s">
        <v>26</v>
      </c>
      <c r="E58" s="1266"/>
      <c r="F58" s="1266"/>
      <c r="G58" s="1266"/>
      <c r="H58" s="1266"/>
      <c r="I58" s="1266"/>
      <c r="J58" s="1267"/>
      <c r="K58" s="86"/>
      <c r="L58" s="87"/>
      <c r="M58" s="87"/>
      <c r="N58" s="87"/>
      <c r="O58" s="88"/>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e3PbfHtmcAHdVGBksB2e6goDLqvsXiOGc7qj5v3cwGW0ZvLMWWvIOkD6GqH6aFEt/yMZfwM0GwBODAk6lalUtA==" saltValue="1uPXa+KrKS1H0TP5xp3LH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headerFooter alignWithMargins="0">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21" zoomScale="80" zoomScaleNormal="8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546</v>
      </c>
      <c r="J40" s="100" t="s">
        <v>547</v>
      </c>
      <c r="K40" s="100" t="s">
        <v>548</v>
      </c>
      <c r="L40" s="100" t="s">
        <v>549</v>
      </c>
      <c r="M40" s="101" t="s">
        <v>550</v>
      </c>
    </row>
    <row r="41" spans="2:13" ht="27.75" customHeight="1" x14ac:dyDescent="0.15">
      <c r="B41" s="1288" t="s">
        <v>29</v>
      </c>
      <c r="C41" s="1289"/>
      <c r="D41" s="102"/>
      <c r="E41" s="1290" t="s">
        <v>30</v>
      </c>
      <c r="F41" s="1290"/>
      <c r="G41" s="1290"/>
      <c r="H41" s="1291"/>
      <c r="I41" s="103">
        <v>82024</v>
      </c>
      <c r="J41" s="104">
        <v>80970</v>
      </c>
      <c r="K41" s="104">
        <v>81636</v>
      </c>
      <c r="L41" s="104">
        <v>86303</v>
      </c>
      <c r="M41" s="105">
        <v>89566</v>
      </c>
    </row>
    <row r="42" spans="2:13" ht="27.75" customHeight="1" x14ac:dyDescent="0.15">
      <c r="B42" s="1278"/>
      <c r="C42" s="1279"/>
      <c r="D42" s="106"/>
      <c r="E42" s="1282" t="s">
        <v>31</v>
      </c>
      <c r="F42" s="1282"/>
      <c r="G42" s="1282"/>
      <c r="H42" s="1283"/>
      <c r="I42" s="107">
        <v>60</v>
      </c>
      <c r="J42" s="108">
        <v>51</v>
      </c>
      <c r="K42" s="108">
        <v>45</v>
      </c>
      <c r="L42" s="108">
        <v>40</v>
      </c>
      <c r="M42" s="109">
        <v>35</v>
      </c>
    </row>
    <row r="43" spans="2:13" ht="27.75" customHeight="1" x14ac:dyDescent="0.15">
      <c r="B43" s="1278"/>
      <c r="C43" s="1279"/>
      <c r="D43" s="106"/>
      <c r="E43" s="1282" t="s">
        <v>32</v>
      </c>
      <c r="F43" s="1282"/>
      <c r="G43" s="1282"/>
      <c r="H43" s="1283"/>
      <c r="I43" s="107">
        <v>34060</v>
      </c>
      <c r="J43" s="108">
        <v>28931</v>
      </c>
      <c r="K43" s="108">
        <v>28181</v>
      </c>
      <c r="L43" s="108">
        <v>23851</v>
      </c>
      <c r="M43" s="109">
        <v>24643</v>
      </c>
    </row>
    <row r="44" spans="2:13" ht="27.75" customHeight="1" x14ac:dyDescent="0.15">
      <c r="B44" s="1278"/>
      <c r="C44" s="1279"/>
      <c r="D44" s="106"/>
      <c r="E44" s="1282" t="s">
        <v>33</v>
      </c>
      <c r="F44" s="1282"/>
      <c r="G44" s="1282"/>
      <c r="H44" s="1283"/>
      <c r="I44" s="107">
        <v>219</v>
      </c>
      <c r="J44" s="108">
        <v>189</v>
      </c>
      <c r="K44" s="108">
        <v>159</v>
      </c>
      <c r="L44" s="108">
        <v>128</v>
      </c>
      <c r="M44" s="109">
        <v>97</v>
      </c>
    </row>
    <row r="45" spans="2:13" ht="27.75" customHeight="1" x14ac:dyDescent="0.15">
      <c r="B45" s="1278"/>
      <c r="C45" s="1279"/>
      <c r="D45" s="106"/>
      <c r="E45" s="1282" t="s">
        <v>34</v>
      </c>
      <c r="F45" s="1282"/>
      <c r="G45" s="1282"/>
      <c r="H45" s="1283"/>
      <c r="I45" s="107">
        <v>16185</v>
      </c>
      <c r="J45" s="108">
        <v>16028</v>
      </c>
      <c r="K45" s="108">
        <v>15686</v>
      </c>
      <c r="L45" s="108">
        <v>14835</v>
      </c>
      <c r="M45" s="109">
        <v>14645</v>
      </c>
    </row>
    <row r="46" spans="2:13" ht="27.75" customHeight="1" x14ac:dyDescent="0.15">
      <c r="B46" s="1278"/>
      <c r="C46" s="1279"/>
      <c r="D46" s="110"/>
      <c r="E46" s="1282" t="s">
        <v>35</v>
      </c>
      <c r="F46" s="1282"/>
      <c r="G46" s="1282"/>
      <c r="H46" s="1283"/>
      <c r="I46" s="107">
        <v>4520</v>
      </c>
      <c r="J46" s="108">
        <v>4354</v>
      </c>
      <c r="K46" s="108">
        <v>3902</v>
      </c>
      <c r="L46" s="108">
        <v>3732</v>
      </c>
      <c r="M46" s="109">
        <v>2948</v>
      </c>
    </row>
    <row r="47" spans="2:13" ht="27.75" customHeight="1" x14ac:dyDescent="0.15">
      <c r="B47" s="1278"/>
      <c r="C47" s="1279"/>
      <c r="D47" s="111"/>
      <c r="E47" s="1292" t="s">
        <v>36</v>
      </c>
      <c r="F47" s="1293"/>
      <c r="G47" s="1293"/>
      <c r="H47" s="1294"/>
      <c r="I47" s="107" t="s">
        <v>504</v>
      </c>
      <c r="J47" s="108" t="s">
        <v>504</v>
      </c>
      <c r="K47" s="108" t="s">
        <v>504</v>
      </c>
      <c r="L47" s="108" t="s">
        <v>504</v>
      </c>
      <c r="M47" s="109" t="s">
        <v>504</v>
      </c>
    </row>
    <row r="48" spans="2:13" ht="27.75" customHeight="1" x14ac:dyDescent="0.15">
      <c r="B48" s="1278"/>
      <c r="C48" s="1279"/>
      <c r="D48" s="106"/>
      <c r="E48" s="1282" t="s">
        <v>37</v>
      </c>
      <c r="F48" s="1282"/>
      <c r="G48" s="1282"/>
      <c r="H48" s="1283"/>
      <c r="I48" s="107" t="s">
        <v>504</v>
      </c>
      <c r="J48" s="108" t="s">
        <v>504</v>
      </c>
      <c r="K48" s="108" t="s">
        <v>504</v>
      </c>
      <c r="L48" s="108" t="s">
        <v>504</v>
      </c>
      <c r="M48" s="109" t="s">
        <v>504</v>
      </c>
    </row>
    <row r="49" spans="2:13" ht="27.75" customHeight="1" x14ac:dyDescent="0.15">
      <c r="B49" s="1280"/>
      <c r="C49" s="1281"/>
      <c r="D49" s="106"/>
      <c r="E49" s="1282" t="s">
        <v>38</v>
      </c>
      <c r="F49" s="1282"/>
      <c r="G49" s="1282"/>
      <c r="H49" s="1283"/>
      <c r="I49" s="107" t="s">
        <v>504</v>
      </c>
      <c r="J49" s="108" t="s">
        <v>504</v>
      </c>
      <c r="K49" s="108" t="s">
        <v>504</v>
      </c>
      <c r="L49" s="108" t="s">
        <v>504</v>
      </c>
      <c r="M49" s="109" t="s">
        <v>504</v>
      </c>
    </row>
    <row r="50" spans="2:13" ht="27.75" customHeight="1" x14ac:dyDescent="0.15">
      <c r="B50" s="1276" t="s">
        <v>39</v>
      </c>
      <c r="C50" s="1277"/>
      <c r="D50" s="112"/>
      <c r="E50" s="1282" t="s">
        <v>40</v>
      </c>
      <c r="F50" s="1282"/>
      <c r="G50" s="1282"/>
      <c r="H50" s="1283"/>
      <c r="I50" s="107">
        <v>15423</v>
      </c>
      <c r="J50" s="108">
        <v>16531</v>
      </c>
      <c r="K50" s="108">
        <v>16800</v>
      </c>
      <c r="L50" s="108">
        <v>16894</v>
      </c>
      <c r="M50" s="109">
        <v>21476</v>
      </c>
    </row>
    <row r="51" spans="2:13" ht="27.75" customHeight="1" x14ac:dyDescent="0.15">
      <c r="B51" s="1278"/>
      <c r="C51" s="1279"/>
      <c r="D51" s="106"/>
      <c r="E51" s="1282" t="s">
        <v>41</v>
      </c>
      <c r="F51" s="1282"/>
      <c r="G51" s="1282"/>
      <c r="H51" s="1283"/>
      <c r="I51" s="107">
        <v>15988</v>
      </c>
      <c r="J51" s="108">
        <v>14701</v>
      </c>
      <c r="K51" s="108">
        <v>13776</v>
      </c>
      <c r="L51" s="108">
        <v>14224</v>
      </c>
      <c r="M51" s="109">
        <v>15469</v>
      </c>
    </row>
    <row r="52" spans="2:13" ht="27.75" customHeight="1" x14ac:dyDescent="0.15">
      <c r="B52" s="1280"/>
      <c r="C52" s="1281"/>
      <c r="D52" s="106"/>
      <c r="E52" s="1282" t="s">
        <v>42</v>
      </c>
      <c r="F52" s="1282"/>
      <c r="G52" s="1282"/>
      <c r="H52" s="1283"/>
      <c r="I52" s="107">
        <v>94731</v>
      </c>
      <c r="J52" s="108">
        <v>91769</v>
      </c>
      <c r="K52" s="108">
        <v>89569</v>
      </c>
      <c r="L52" s="108">
        <v>88533</v>
      </c>
      <c r="M52" s="109">
        <v>87731</v>
      </c>
    </row>
    <row r="53" spans="2:13" ht="27.75" customHeight="1" thickBot="1" x14ac:dyDescent="0.2">
      <c r="B53" s="1284" t="s">
        <v>43</v>
      </c>
      <c r="C53" s="1285"/>
      <c r="D53" s="113"/>
      <c r="E53" s="1286" t="s">
        <v>44</v>
      </c>
      <c r="F53" s="1286"/>
      <c r="G53" s="1286"/>
      <c r="H53" s="1287"/>
      <c r="I53" s="114">
        <v>10928</v>
      </c>
      <c r="J53" s="115">
        <v>7520</v>
      </c>
      <c r="K53" s="115">
        <v>9464</v>
      </c>
      <c r="L53" s="115">
        <v>9237</v>
      </c>
      <c r="M53" s="116">
        <v>7258</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C5LvHBwCcsFFMneQ8ypivxMU4+0mMjFhTZmW2Jvz7ZWFOZlT8QqWPEufmQaqLFlZtaccpAbWJGFlpepYFiQFNQ==" saltValue="nf//SHPOoauVOgP5oz30L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4" zoomScale="80" zoomScaleNormal="8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548</v>
      </c>
      <c r="G54" s="125" t="s">
        <v>549</v>
      </c>
      <c r="H54" s="126" t="s">
        <v>550</v>
      </c>
    </row>
    <row r="55" spans="2:8" ht="52.5" customHeight="1" x14ac:dyDescent="0.15">
      <c r="B55" s="127"/>
      <c r="C55" s="1303" t="s">
        <v>47</v>
      </c>
      <c r="D55" s="1303"/>
      <c r="E55" s="1304"/>
      <c r="F55" s="128">
        <v>7238</v>
      </c>
      <c r="G55" s="128">
        <v>7012</v>
      </c>
      <c r="H55" s="129">
        <v>6561</v>
      </c>
    </row>
    <row r="56" spans="2:8" ht="52.5" customHeight="1" x14ac:dyDescent="0.15">
      <c r="B56" s="130"/>
      <c r="C56" s="1305" t="s">
        <v>48</v>
      </c>
      <c r="D56" s="1305"/>
      <c r="E56" s="1306"/>
      <c r="F56" s="131">
        <v>2756</v>
      </c>
      <c r="G56" s="131">
        <v>2756</v>
      </c>
      <c r="H56" s="132">
        <v>2756</v>
      </c>
    </row>
    <row r="57" spans="2:8" ht="53.25" customHeight="1" x14ac:dyDescent="0.15">
      <c r="B57" s="130"/>
      <c r="C57" s="1307" t="s">
        <v>49</v>
      </c>
      <c r="D57" s="1307"/>
      <c r="E57" s="1308"/>
      <c r="F57" s="133">
        <v>12055</v>
      </c>
      <c r="G57" s="133">
        <v>11724</v>
      </c>
      <c r="H57" s="134">
        <v>10844</v>
      </c>
    </row>
    <row r="58" spans="2:8" ht="45.75" customHeight="1" x14ac:dyDescent="0.15">
      <c r="B58" s="135"/>
      <c r="C58" s="1295" t="s">
        <v>584</v>
      </c>
      <c r="D58" s="1296"/>
      <c r="E58" s="1297"/>
      <c r="F58" s="136">
        <v>4312</v>
      </c>
      <c r="G58" s="136">
        <v>4314</v>
      </c>
      <c r="H58" s="137">
        <v>4316</v>
      </c>
    </row>
    <row r="59" spans="2:8" ht="45.75" customHeight="1" x14ac:dyDescent="0.15">
      <c r="B59" s="135"/>
      <c r="C59" s="1295" t="s">
        <v>585</v>
      </c>
      <c r="D59" s="1296"/>
      <c r="E59" s="1297"/>
      <c r="F59" s="136">
        <v>1342</v>
      </c>
      <c r="G59" s="136">
        <v>1539</v>
      </c>
      <c r="H59" s="137">
        <v>1568</v>
      </c>
    </row>
    <row r="60" spans="2:8" ht="45.75" customHeight="1" x14ac:dyDescent="0.15">
      <c r="B60" s="135"/>
      <c r="C60" s="1295" t="s">
        <v>586</v>
      </c>
      <c r="D60" s="1296"/>
      <c r="E60" s="1297"/>
      <c r="F60" s="136">
        <v>1524</v>
      </c>
      <c r="G60" s="136">
        <v>1434</v>
      </c>
      <c r="H60" s="137">
        <v>1444</v>
      </c>
    </row>
    <row r="61" spans="2:8" ht="45.75" customHeight="1" x14ac:dyDescent="0.15">
      <c r="B61" s="135"/>
      <c r="C61" s="1295" t="s">
        <v>587</v>
      </c>
      <c r="D61" s="1296"/>
      <c r="E61" s="1297"/>
      <c r="F61" s="136">
        <v>741</v>
      </c>
      <c r="G61" s="136">
        <v>741</v>
      </c>
      <c r="H61" s="137">
        <v>740</v>
      </c>
    </row>
    <row r="62" spans="2:8" ht="45.75" customHeight="1" thickBot="1" x14ac:dyDescent="0.2">
      <c r="B62" s="138"/>
      <c r="C62" s="1298" t="s">
        <v>588</v>
      </c>
      <c r="D62" s="1299"/>
      <c r="E62" s="1300"/>
      <c r="F62" s="139">
        <v>1222</v>
      </c>
      <c r="G62" s="139">
        <v>925</v>
      </c>
      <c r="H62" s="140">
        <v>670</v>
      </c>
    </row>
    <row r="63" spans="2:8" ht="52.5" customHeight="1" thickBot="1" x14ac:dyDescent="0.2">
      <c r="B63" s="141"/>
      <c r="C63" s="1301" t="s">
        <v>50</v>
      </c>
      <c r="D63" s="1301"/>
      <c r="E63" s="1302"/>
      <c r="F63" s="142">
        <v>22048</v>
      </c>
      <c r="G63" s="142">
        <v>21492</v>
      </c>
      <c r="H63" s="143">
        <v>20161</v>
      </c>
    </row>
    <row r="64" spans="2:8" ht="15" customHeight="1" x14ac:dyDescent="0.15"/>
  </sheetData>
  <sheetProtection algorithmName="SHA-512" hashValue="+pif9DjGQgfP+bXQERZH/NZkw5ikGG/J/ls11hN3I+48llZbP6ppPi1a89zqaUfByI2Fhu/I3SRDsdVgoN7UVg==" saltValue="8tPlKkf7o8VQ3TLu8p5Sj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70" zoomScaleNormal="70" zoomScaleSheetLayoutView="55" workbookViewId="0">
      <selection activeCell="AN65" sqref="AN65:DC69"/>
    </sheetView>
  </sheetViews>
  <sheetFormatPr defaultColWidth="0" defaultRowHeight="13.5" customHeight="1" zeroHeight="1" x14ac:dyDescent="0.15"/>
  <cols>
    <col min="1" max="1" width="6.375" style="388" customWidth="1"/>
    <col min="2" max="107" width="2.37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609</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609</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610</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611</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22" t="s">
        <v>612</v>
      </c>
      <c r="AO43" s="1323"/>
      <c r="AP43" s="1323"/>
      <c r="AQ43" s="1323"/>
      <c r="AR43" s="1323"/>
      <c r="AS43" s="1323"/>
      <c r="AT43" s="1323"/>
      <c r="AU43" s="1323"/>
      <c r="AV43" s="1323"/>
      <c r="AW43" s="1323"/>
      <c r="AX43" s="1323"/>
      <c r="AY43" s="1323"/>
      <c r="AZ43" s="1323"/>
      <c r="BA43" s="1323"/>
      <c r="BB43" s="1323"/>
      <c r="BC43" s="1323"/>
      <c r="BD43" s="1323"/>
      <c r="BE43" s="1323"/>
      <c r="BF43" s="1323"/>
      <c r="BG43" s="1323"/>
      <c r="BH43" s="1323"/>
      <c r="BI43" s="1323"/>
      <c r="BJ43" s="1323"/>
      <c r="BK43" s="1323"/>
      <c r="BL43" s="1323"/>
      <c r="BM43" s="1323"/>
      <c r="BN43" s="1323"/>
      <c r="BO43" s="1323"/>
      <c r="BP43" s="1323"/>
      <c r="BQ43" s="1323"/>
      <c r="BR43" s="1323"/>
      <c r="BS43" s="1323"/>
      <c r="BT43" s="1323"/>
      <c r="BU43" s="1323"/>
      <c r="BV43" s="1323"/>
      <c r="BW43" s="1323"/>
      <c r="BX43" s="1323"/>
      <c r="BY43" s="1323"/>
      <c r="BZ43" s="1323"/>
      <c r="CA43" s="1323"/>
      <c r="CB43" s="1323"/>
      <c r="CC43" s="1323"/>
      <c r="CD43" s="1323"/>
      <c r="CE43" s="1323"/>
      <c r="CF43" s="1323"/>
      <c r="CG43" s="1323"/>
      <c r="CH43" s="1323"/>
      <c r="CI43" s="1323"/>
      <c r="CJ43" s="1323"/>
      <c r="CK43" s="1323"/>
      <c r="CL43" s="1323"/>
      <c r="CM43" s="1323"/>
      <c r="CN43" s="1323"/>
      <c r="CO43" s="1323"/>
      <c r="CP43" s="1323"/>
      <c r="CQ43" s="1323"/>
      <c r="CR43" s="1323"/>
      <c r="CS43" s="1323"/>
      <c r="CT43" s="1323"/>
      <c r="CU43" s="1323"/>
      <c r="CV43" s="1323"/>
      <c r="CW43" s="1323"/>
      <c r="CX43" s="1323"/>
      <c r="CY43" s="1323"/>
      <c r="CZ43" s="1323"/>
      <c r="DA43" s="1323"/>
      <c r="DB43" s="1323"/>
      <c r="DC43" s="1324"/>
    </row>
    <row r="44" spans="2:109" x14ac:dyDescent="0.15">
      <c r="B44" s="395"/>
      <c r="AN44" s="1325"/>
      <c r="AO44" s="1326"/>
      <c r="AP44" s="1326"/>
      <c r="AQ44" s="1326"/>
      <c r="AR44" s="1326"/>
      <c r="AS44" s="1326"/>
      <c r="AT44" s="1326"/>
      <c r="AU44" s="1326"/>
      <c r="AV44" s="1326"/>
      <c r="AW44" s="1326"/>
      <c r="AX44" s="1326"/>
      <c r="AY44" s="1326"/>
      <c r="AZ44" s="1326"/>
      <c r="BA44" s="1326"/>
      <c r="BB44" s="1326"/>
      <c r="BC44" s="1326"/>
      <c r="BD44" s="1326"/>
      <c r="BE44" s="1326"/>
      <c r="BF44" s="1326"/>
      <c r="BG44" s="1326"/>
      <c r="BH44" s="1326"/>
      <c r="BI44" s="1326"/>
      <c r="BJ44" s="1326"/>
      <c r="BK44" s="1326"/>
      <c r="BL44" s="1326"/>
      <c r="BM44" s="1326"/>
      <c r="BN44" s="1326"/>
      <c r="BO44" s="1326"/>
      <c r="BP44" s="1326"/>
      <c r="BQ44" s="1326"/>
      <c r="BR44" s="1326"/>
      <c r="BS44" s="1326"/>
      <c r="BT44" s="1326"/>
      <c r="BU44" s="1326"/>
      <c r="BV44" s="1326"/>
      <c r="BW44" s="1326"/>
      <c r="BX44" s="1326"/>
      <c r="BY44" s="1326"/>
      <c r="BZ44" s="1326"/>
      <c r="CA44" s="1326"/>
      <c r="CB44" s="1326"/>
      <c r="CC44" s="1326"/>
      <c r="CD44" s="1326"/>
      <c r="CE44" s="1326"/>
      <c r="CF44" s="1326"/>
      <c r="CG44" s="1326"/>
      <c r="CH44" s="1326"/>
      <c r="CI44" s="1326"/>
      <c r="CJ44" s="1326"/>
      <c r="CK44" s="1326"/>
      <c r="CL44" s="1326"/>
      <c r="CM44" s="1326"/>
      <c r="CN44" s="1326"/>
      <c r="CO44" s="1326"/>
      <c r="CP44" s="1326"/>
      <c r="CQ44" s="1326"/>
      <c r="CR44" s="1326"/>
      <c r="CS44" s="1326"/>
      <c r="CT44" s="1326"/>
      <c r="CU44" s="1326"/>
      <c r="CV44" s="1326"/>
      <c r="CW44" s="1326"/>
      <c r="CX44" s="1326"/>
      <c r="CY44" s="1326"/>
      <c r="CZ44" s="1326"/>
      <c r="DA44" s="1326"/>
      <c r="DB44" s="1326"/>
      <c r="DC44" s="1327"/>
    </row>
    <row r="45" spans="2:109" x14ac:dyDescent="0.15">
      <c r="B45" s="395"/>
      <c r="AN45" s="1325"/>
      <c r="AO45" s="1326"/>
      <c r="AP45" s="1326"/>
      <c r="AQ45" s="1326"/>
      <c r="AR45" s="1326"/>
      <c r="AS45" s="1326"/>
      <c r="AT45" s="1326"/>
      <c r="AU45" s="1326"/>
      <c r="AV45" s="1326"/>
      <c r="AW45" s="1326"/>
      <c r="AX45" s="1326"/>
      <c r="AY45" s="1326"/>
      <c r="AZ45" s="1326"/>
      <c r="BA45" s="1326"/>
      <c r="BB45" s="1326"/>
      <c r="BC45" s="1326"/>
      <c r="BD45" s="1326"/>
      <c r="BE45" s="1326"/>
      <c r="BF45" s="1326"/>
      <c r="BG45" s="1326"/>
      <c r="BH45" s="1326"/>
      <c r="BI45" s="1326"/>
      <c r="BJ45" s="1326"/>
      <c r="BK45" s="1326"/>
      <c r="BL45" s="1326"/>
      <c r="BM45" s="1326"/>
      <c r="BN45" s="1326"/>
      <c r="BO45" s="1326"/>
      <c r="BP45" s="1326"/>
      <c r="BQ45" s="1326"/>
      <c r="BR45" s="1326"/>
      <c r="BS45" s="1326"/>
      <c r="BT45" s="1326"/>
      <c r="BU45" s="1326"/>
      <c r="BV45" s="1326"/>
      <c r="BW45" s="1326"/>
      <c r="BX45" s="1326"/>
      <c r="BY45" s="1326"/>
      <c r="BZ45" s="1326"/>
      <c r="CA45" s="1326"/>
      <c r="CB45" s="1326"/>
      <c r="CC45" s="1326"/>
      <c r="CD45" s="1326"/>
      <c r="CE45" s="1326"/>
      <c r="CF45" s="1326"/>
      <c r="CG45" s="1326"/>
      <c r="CH45" s="1326"/>
      <c r="CI45" s="1326"/>
      <c r="CJ45" s="1326"/>
      <c r="CK45" s="1326"/>
      <c r="CL45" s="1326"/>
      <c r="CM45" s="1326"/>
      <c r="CN45" s="1326"/>
      <c r="CO45" s="1326"/>
      <c r="CP45" s="1326"/>
      <c r="CQ45" s="1326"/>
      <c r="CR45" s="1326"/>
      <c r="CS45" s="1326"/>
      <c r="CT45" s="1326"/>
      <c r="CU45" s="1326"/>
      <c r="CV45" s="1326"/>
      <c r="CW45" s="1326"/>
      <c r="CX45" s="1326"/>
      <c r="CY45" s="1326"/>
      <c r="CZ45" s="1326"/>
      <c r="DA45" s="1326"/>
      <c r="DB45" s="1326"/>
      <c r="DC45" s="1327"/>
    </row>
    <row r="46" spans="2:109" x14ac:dyDescent="0.15">
      <c r="B46" s="395"/>
      <c r="AN46" s="1325"/>
      <c r="AO46" s="1326"/>
      <c r="AP46" s="1326"/>
      <c r="AQ46" s="1326"/>
      <c r="AR46" s="1326"/>
      <c r="AS46" s="1326"/>
      <c r="AT46" s="1326"/>
      <c r="AU46" s="1326"/>
      <c r="AV46" s="1326"/>
      <c r="AW46" s="1326"/>
      <c r="AX46" s="1326"/>
      <c r="AY46" s="1326"/>
      <c r="AZ46" s="1326"/>
      <c r="BA46" s="1326"/>
      <c r="BB46" s="1326"/>
      <c r="BC46" s="1326"/>
      <c r="BD46" s="1326"/>
      <c r="BE46" s="1326"/>
      <c r="BF46" s="1326"/>
      <c r="BG46" s="1326"/>
      <c r="BH46" s="1326"/>
      <c r="BI46" s="1326"/>
      <c r="BJ46" s="1326"/>
      <c r="BK46" s="1326"/>
      <c r="BL46" s="1326"/>
      <c r="BM46" s="1326"/>
      <c r="BN46" s="1326"/>
      <c r="BO46" s="1326"/>
      <c r="BP46" s="1326"/>
      <c r="BQ46" s="1326"/>
      <c r="BR46" s="1326"/>
      <c r="BS46" s="1326"/>
      <c r="BT46" s="1326"/>
      <c r="BU46" s="1326"/>
      <c r="BV46" s="1326"/>
      <c r="BW46" s="1326"/>
      <c r="BX46" s="1326"/>
      <c r="BY46" s="1326"/>
      <c r="BZ46" s="1326"/>
      <c r="CA46" s="1326"/>
      <c r="CB46" s="1326"/>
      <c r="CC46" s="1326"/>
      <c r="CD46" s="1326"/>
      <c r="CE46" s="1326"/>
      <c r="CF46" s="1326"/>
      <c r="CG46" s="1326"/>
      <c r="CH46" s="1326"/>
      <c r="CI46" s="1326"/>
      <c r="CJ46" s="1326"/>
      <c r="CK46" s="1326"/>
      <c r="CL46" s="1326"/>
      <c r="CM46" s="1326"/>
      <c r="CN46" s="1326"/>
      <c r="CO46" s="1326"/>
      <c r="CP46" s="1326"/>
      <c r="CQ46" s="1326"/>
      <c r="CR46" s="1326"/>
      <c r="CS46" s="1326"/>
      <c r="CT46" s="1326"/>
      <c r="CU46" s="1326"/>
      <c r="CV46" s="1326"/>
      <c r="CW46" s="1326"/>
      <c r="CX46" s="1326"/>
      <c r="CY46" s="1326"/>
      <c r="CZ46" s="1326"/>
      <c r="DA46" s="1326"/>
      <c r="DB46" s="1326"/>
      <c r="DC46" s="1327"/>
    </row>
    <row r="47" spans="2:109" x14ac:dyDescent="0.15">
      <c r="B47" s="395"/>
      <c r="AN47" s="1328"/>
      <c r="AO47" s="1329"/>
      <c r="AP47" s="1329"/>
      <c r="AQ47" s="1329"/>
      <c r="AR47" s="1329"/>
      <c r="AS47" s="1329"/>
      <c r="AT47" s="1329"/>
      <c r="AU47" s="1329"/>
      <c r="AV47" s="1329"/>
      <c r="AW47" s="1329"/>
      <c r="AX47" s="1329"/>
      <c r="AY47" s="1329"/>
      <c r="AZ47" s="1329"/>
      <c r="BA47" s="1329"/>
      <c r="BB47" s="1329"/>
      <c r="BC47" s="1329"/>
      <c r="BD47" s="1329"/>
      <c r="BE47" s="1329"/>
      <c r="BF47" s="1329"/>
      <c r="BG47" s="1329"/>
      <c r="BH47" s="1329"/>
      <c r="BI47" s="1329"/>
      <c r="BJ47" s="1329"/>
      <c r="BK47" s="1329"/>
      <c r="BL47" s="1329"/>
      <c r="BM47" s="1329"/>
      <c r="BN47" s="1329"/>
      <c r="BO47" s="1329"/>
      <c r="BP47" s="1329"/>
      <c r="BQ47" s="1329"/>
      <c r="BR47" s="1329"/>
      <c r="BS47" s="1329"/>
      <c r="BT47" s="1329"/>
      <c r="BU47" s="1329"/>
      <c r="BV47" s="1329"/>
      <c r="BW47" s="1329"/>
      <c r="BX47" s="1329"/>
      <c r="BY47" s="1329"/>
      <c r="BZ47" s="1329"/>
      <c r="CA47" s="1329"/>
      <c r="CB47" s="1329"/>
      <c r="CC47" s="1329"/>
      <c r="CD47" s="1329"/>
      <c r="CE47" s="1329"/>
      <c r="CF47" s="1329"/>
      <c r="CG47" s="1329"/>
      <c r="CH47" s="1329"/>
      <c r="CI47" s="1329"/>
      <c r="CJ47" s="1329"/>
      <c r="CK47" s="1329"/>
      <c r="CL47" s="1329"/>
      <c r="CM47" s="1329"/>
      <c r="CN47" s="1329"/>
      <c r="CO47" s="1329"/>
      <c r="CP47" s="1329"/>
      <c r="CQ47" s="1329"/>
      <c r="CR47" s="1329"/>
      <c r="CS47" s="1329"/>
      <c r="CT47" s="1329"/>
      <c r="CU47" s="1329"/>
      <c r="CV47" s="1329"/>
      <c r="CW47" s="1329"/>
      <c r="CX47" s="1329"/>
      <c r="CY47" s="1329"/>
      <c r="CZ47" s="1329"/>
      <c r="DA47" s="1329"/>
      <c r="DB47" s="1329"/>
      <c r="DC47" s="1330"/>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613</v>
      </c>
    </row>
    <row r="50" spans="1:109" x14ac:dyDescent="0.15">
      <c r="B50" s="395"/>
      <c r="G50" s="1315"/>
      <c r="H50" s="1315"/>
      <c r="I50" s="1315"/>
      <c r="J50" s="1315"/>
      <c r="K50" s="405"/>
      <c r="L50" s="405"/>
      <c r="M50" s="406"/>
      <c r="N50" s="406"/>
      <c r="AN50" s="1318"/>
      <c r="AO50" s="1319"/>
      <c r="AP50" s="1319"/>
      <c r="AQ50" s="1319"/>
      <c r="AR50" s="1319"/>
      <c r="AS50" s="1319"/>
      <c r="AT50" s="1319"/>
      <c r="AU50" s="1319"/>
      <c r="AV50" s="1319"/>
      <c r="AW50" s="1319"/>
      <c r="AX50" s="1319"/>
      <c r="AY50" s="1319"/>
      <c r="AZ50" s="1319"/>
      <c r="BA50" s="1319"/>
      <c r="BB50" s="1319"/>
      <c r="BC50" s="1319"/>
      <c r="BD50" s="1319"/>
      <c r="BE50" s="1319"/>
      <c r="BF50" s="1319"/>
      <c r="BG50" s="1319"/>
      <c r="BH50" s="1319"/>
      <c r="BI50" s="1319"/>
      <c r="BJ50" s="1319"/>
      <c r="BK50" s="1319"/>
      <c r="BL50" s="1319"/>
      <c r="BM50" s="1319"/>
      <c r="BN50" s="1319"/>
      <c r="BO50" s="1320"/>
      <c r="BP50" s="1314" t="s">
        <v>546</v>
      </c>
      <c r="BQ50" s="1314"/>
      <c r="BR50" s="1314"/>
      <c r="BS50" s="1314"/>
      <c r="BT50" s="1314"/>
      <c r="BU50" s="1314"/>
      <c r="BV50" s="1314"/>
      <c r="BW50" s="1314"/>
      <c r="BX50" s="1314" t="s">
        <v>547</v>
      </c>
      <c r="BY50" s="1314"/>
      <c r="BZ50" s="1314"/>
      <c r="CA50" s="1314"/>
      <c r="CB50" s="1314"/>
      <c r="CC50" s="1314"/>
      <c r="CD50" s="1314"/>
      <c r="CE50" s="1314"/>
      <c r="CF50" s="1314" t="s">
        <v>548</v>
      </c>
      <c r="CG50" s="1314"/>
      <c r="CH50" s="1314"/>
      <c r="CI50" s="1314"/>
      <c r="CJ50" s="1314"/>
      <c r="CK50" s="1314"/>
      <c r="CL50" s="1314"/>
      <c r="CM50" s="1314"/>
      <c r="CN50" s="1314" t="s">
        <v>549</v>
      </c>
      <c r="CO50" s="1314"/>
      <c r="CP50" s="1314"/>
      <c r="CQ50" s="1314"/>
      <c r="CR50" s="1314"/>
      <c r="CS50" s="1314"/>
      <c r="CT50" s="1314"/>
      <c r="CU50" s="1314"/>
      <c r="CV50" s="1314" t="s">
        <v>550</v>
      </c>
      <c r="CW50" s="1314"/>
      <c r="CX50" s="1314"/>
      <c r="CY50" s="1314"/>
      <c r="CZ50" s="1314"/>
      <c r="DA50" s="1314"/>
      <c r="DB50" s="1314"/>
      <c r="DC50" s="1314"/>
    </row>
    <row r="51" spans="1:109" ht="13.5" customHeight="1" x14ac:dyDescent="0.15">
      <c r="B51" s="395"/>
      <c r="G51" s="1317"/>
      <c r="H51" s="1317"/>
      <c r="I51" s="1331"/>
      <c r="J51" s="1331"/>
      <c r="K51" s="1316"/>
      <c r="L51" s="1316"/>
      <c r="M51" s="1316"/>
      <c r="N51" s="1316"/>
      <c r="AM51" s="404"/>
      <c r="AN51" s="1312" t="s">
        <v>614</v>
      </c>
      <c r="AO51" s="1312"/>
      <c r="AP51" s="1312"/>
      <c r="AQ51" s="1312"/>
      <c r="AR51" s="1312"/>
      <c r="AS51" s="1312"/>
      <c r="AT51" s="1312"/>
      <c r="AU51" s="1312"/>
      <c r="AV51" s="1312"/>
      <c r="AW51" s="1312"/>
      <c r="AX51" s="1312"/>
      <c r="AY51" s="1312"/>
      <c r="AZ51" s="1312"/>
      <c r="BA51" s="1312"/>
      <c r="BB51" s="1312" t="s">
        <v>615</v>
      </c>
      <c r="BC51" s="1312"/>
      <c r="BD51" s="1312"/>
      <c r="BE51" s="1312"/>
      <c r="BF51" s="1312"/>
      <c r="BG51" s="1312"/>
      <c r="BH51" s="1312"/>
      <c r="BI51" s="1312"/>
      <c r="BJ51" s="1312"/>
      <c r="BK51" s="1312"/>
      <c r="BL51" s="1312"/>
      <c r="BM51" s="1312"/>
      <c r="BN51" s="1312"/>
      <c r="BO51" s="1312"/>
      <c r="BP51" s="1321"/>
      <c r="BQ51" s="1309"/>
      <c r="BR51" s="1309"/>
      <c r="BS51" s="1309"/>
      <c r="BT51" s="1309"/>
      <c r="BU51" s="1309"/>
      <c r="BV51" s="1309"/>
      <c r="BW51" s="1309"/>
      <c r="BX51" s="1321"/>
      <c r="BY51" s="1309"/>
      <c r="BZ51" s="1309"/>
      <c r="CA51" s="1309"/>
      <c r="CB51" s="1309"/>
      <c r="CC51" s="1309"/>
      <c r="CD51" s="1309"/>
      <c r="CE51" s="1309"/>
      <c r="CF51" s="1321"/>
      <c r="CG51" s="1309"/>
      <c r="CH51" s="1309"/>
      <c r="CI51" s="1309"/>
      <c r="CJ51" s="1309"/>
      <c r="CK51" s="1309"/>
      <c r="CL51" s="1309"/>
      <c r="CM51" s="1309"/>
      <c r="CN51" s="1309">
        <v>18.2</v>
      </c>
      <c r="CO51" s="1309"/>
      <c r="CP51" s="1309"/>
      <c r="CQ51" s="1309"/>
      <c r="CR51" s="1309"/>
      <c r="CS51" s="1309"/>
      <c r="CT51" s="1309"/>
      <c r="CU51" s="1309"/>
      <c r="CV51" s="1309">
        <v>14.3</v>
      </c>
      <c r="CW51" s="1309"/>
      <c r="CX51" s="1309"/>
      <c r="CY51" s="1309"/>
      <c r="CZ51" s="1309"/>
      <c r="DA51" s="1309"/>
      <c r="DB51" s="1309"/>
      <c r="DC51" s="1309"/>
    </row>
    <row r="52" spans="1:109" x14ac:dyDescent="0.15">
      <c r="B52" s="395"/>
      <c r="G52" s="1317"/>
      <c r="H52" s="1317"/>
      <c r="I52" s="1331"/>
      <c r="J52" s="1331"/>
      <c r="K52" s="1316"/>
      <c r="L52" s="1316"/>
      <c r="M52" s="1316"/>
      <c r="N52" s="1316"/>
      <c r="AM52" s="404"/>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09"/>
      <c r="BQ52" s="1309"/>
      <c r="BR52" s="1309"/>
      <c r="BS52" s="1309"/>
      <c r="BT52" s="1309"/>
      <c r="BU52" s="1309"/>
      <c r="BV52" s="1309"/>
      <c r="BW52" s="1309"/>
      <c r="BX52" s="1309"/>
      <c r="BY52" s="1309"/>
      <c r="BZ52" s="1309"/>
      <c r="CA52" s="1309"/>
      <c r="CB52" s="1309"/>
      <c r="CC52" s="1309"/>
      <c r="CD52" s="1309"/>
      <c r="CE52" s="1309"/>
      <c r="CF52" s="1309"/>
      <c r="CG52" s="1309"/>
      <c r="CH52" s="1309"/>
      <c r="CI52" s="1309"/>
      <c r="CJ52" s="1309"/>
      <c r="CK52" s="1309"/>
      <c r="CL52" s="1309"/>
      <c r="CM52" s="1309"/>
      <c r="CN52" s="1309"/>
      <c r="CO52" s="1309"/>
      <c r="CP52" s="1309"/>
      <c r="CQ52" s="1309"/>
      <c r="CR52" s="1309"/>
      <c r="CS52" s="1309"/>
      <c r="CT52" s="1309"/>
      <c r="CU52" s="1309"/>
      <c r="CV52" s="1309"/>
      <c r="CW52" s="1309"/>
      <c r="CX52" s="1309"/>
      <c r="CY52" s="1309"/>
      <c r="CZ52" s="1309"/>
      <c r="DA52" s="1309"/>
      <c r="DB52" s="1309"/>
      <c r="DC52" s="1309"/>
    </row>
    <row r="53" spans="1:109" x14ac:dyDescent="0.15">
      <c r="A53" s="403"/>
      <c r="B53" s="395"/>
      <c r="G53" s="1317"/>
      <c r="H53" s="1317"/>
      <c r="I53" s="1315"/>
      <c r="J53" s="1315"/>
      <c r="K53" s="1316"/>
      <c r="L53" s="1316"/>
      <c r="M53" s="1316"/>
      <c r="N53" s="1316"/>
      <c r="AM53" s="404"/>
      <c r="AN53" s="1312"/>
      <c r="AO53" s="1312"/>
      <c r="AP53" s="1312"/>
      <c r="AQ53" s="1312"/>
      <c r="AR53" s="1312"/>
      <c r="AS53" s="1312"/>
      <c r="AT53" s="1312"/>
      <c r="AU53" s="1312"/>
      <c r="AV53" s="1312"/>
      <c r="AW53" s="1312"/>
      <c r="AX53" s="1312"/>
      <c r="AY53" s="1312"/>
      <c r="AZ53" s="1312"/>
      <c r="BA53" s="1312"/>
      <c r="BB53" s="1312" t="s">
        <v>616</v>
      </c>
      <c r="BC53" s="1312"/>
      <c r="BD53" s="1312"/>
      <c r="BE53" s="1312"/>
      <c r="BF53" s="1312"/>
      <c r="BG53" s="1312"/>
      <c r="BH53" s="1312"/>
      <c r="BI53" s="1312"/>
      <c r="BJ53" s="1312"/>
      <c r="BK53" s="1312"/>
      <c r="BL53" s="1312"/>
      <c r="BM53" s="1312"/>
      <c r="BN53" s="1312"/>
      <c r="BO53" s="1312"/>
      <c r="BP53" s="1321"/>
      <c r="BQ53" s="1309"/>
      <c r="BR53" s="1309"/>
      <c r="BS53" s="1309"/>
      <c r="BT53" s="1309"/>
      <c r="BU53" s="1309"/>
      <c r="BV53" s="1309"/>
      <c r="BW53" s="1309"/>
      <c r="BX53" s="1321"/>
      <c r="BY53" s="1309"/>
      <c r="BZ53" s="1309"/>
      <c r="CA53" s="1309"/>
      <c r="CB53" s="1309"/>
      <c r="CC53" s="1309"/>
      <c r="CD53" s="1309"/>
      <c r="CE53" s="1309"/>
      <c r="CF53" s="1321"/>
      <c r="CG53" s="1309"/>
      <c r="CH53" s="1309"/>
      <c r="CI53" s="1309"/>
      <c r="CJ53" s="1309"/>
      <c r="CK53" s="1309"/>
      <c r="CL53" s="1309"/>
      <c r="CM53" s="1309"/>
      <c r="CN53" s="1309">
        <v>61</v>
      </c>
      <c r="CO53" s="1309"/>
      <c r="CP53" s="1309"/>
      <c r="CQ53" s="1309"/>
      <c r="CR53" s="1309"/>
      <c r="CS53" s="1309"/>
      <c r="CT53" s="1309"/>
      <c r="CU53" s="1309"/>
      <c r="CV53" s="1309">
        <v>63</v>
      </c>
      <c r="CW53" s="1309"/>
      <c r="CX53" s="1309"/>
      <c r="CY53" s="1309"/>
      <c r="CZ53" s="1309"/>
      <c r="DA53" s="1309"/>
      <c r="DB53" s="1309"/>
      <c r="DC53" s="1309"/>
    </row>
    <row r="54" spans="1:109" x14ac:dyDescent="0.15">
      <c r="A54" s="403"/>
      <c r="B54" s="395"/>
      <c r="G54" s="1317"/>
      <c r="H54" s="1317"/>
      <c r="I54" s="1315"/>
      <c r="J54" s="1315"/>
      <c r="K54" s="1316"/>
      <c r="L54" s="1316"/>
      <c r="M54" s="1316"/>
      <c r="N54" s="1316"/>
      <c r="AM54" s="404"/>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09"/>
      <c r="BQ54" s="1309"/>
      <c r="BR54" s="1309"/>
      <c r="BS54" s="1309"/>
      <c r="BT54" s="1309"/>
      <c r="BU54" s="1309"/>
      <c r="BV54" s="1309"/>
      <c r="BW54" s="1309"/>
      <c r="BX54" s="1309"/>
      <c r="BY54" s="1309"/>
      <c r="BZ54" s="1309"/>
      <c r="CA54" s="1309"/>
      <c r="CB54" s="1309"/>
      <c r="CC54" s="1309"/>
      <c r="CD54" s="1309"/>
      <c r="CE54" s="1309"/>
      <c r="CF54" s="1309"/>
      <c r="CG54" s="1309"/>
      <c r="CH54" s="1309"/>
      <c r="CI54" s="1309"/>
      <c r="CJ54" s="1309"/>
      <c r="CK54" s="1309"/>
      <c r="CL54" s="1309"/>
      <c r="CM54" s="1309"/>
      <c r="CN54" s="1309"/>
      <c r="CO54" s="1309"/>
      <c r="CP54" s="1309"/>
      <c r="CQ54" s="1309"/>
      <c r="CR54" s="1309"/>
      <c r="CS54" s="1309"/>
      <c r="CT54" s="1309"/>
      <c r="CU54" s="1309"/>
      <c r="CV54" s="1309"/>
      <c r="CW54" s="1309"/>
      <c r="CX54" s="1309"/>
      <c r="CY54" s="1309"/>
      <c r="CZ54" s="1309"/>
      <c r="DA54" s="1309"/>
      <c r="DB54" s="1309"/>
      <c r="DC54" s="1309"/>
    </row>
    <row r="55" spans="1:109" x14ac:dyDescent="0.15">
      <c r="A55" s="403"/>
      <c r="B55" s="395"/>
      <c r="G55" s="1315"/>
      <c r="H55" s="1315"/>
      <c r="I55" s="1315"/>
      <c r="J55" s="1315"/>
      <c r="K55" s="1316"/>
      <c r="L55" s="1316"/>
      <c r="M55" s="1316"/>
      <c r="N55" s="1316"/>
      <c r="AN55" s="1314" t="s">
        <v>618</v>
      </c>
      <c r="AO55" s="1314"/>
      <c r="AP55" s="1314"/>
      <c r="AQ55" s="1314"/>
      <c r="AR55" s="1314"/>
      <c r="AS55" s="1314"/>
      <c r="AT55" s="1314"/>
      <c r="AU55" s="1314"/>
      <c r="AV55" s="1314"/>
      <c r="AW55" s="1314"/>
      <c r="AX55" s="1314"/>
      <c r="AY55" s="1314"/>
      <c r="AZ55" s="1314"/>
      <c r="BA55" s="1314"/>
      <c r="BB55" s="1312" t="s">
        <v>619</v>
      </c>
      <c r="BC55" s="1312"/>
      <c r="BD55" s="1312"/>
      <c r="BE55" s="1312"/>
      <c r="BF55" s="1312"/>
      <c r="BG55" s="1312"/>
      <c r="BH55" s="1312"/>
      <c r="BI55" s="1312"/>
      <c r="BJ55" s="1312"/>
      <c r="BK55" s="1312"/>
      <c r="BL55" s="1312"/>
      <c r="BM55" s="1312"/>
      <c r="BN55" s="1312"/>
      <c r="BO55" s="1312"/>
      <c r="BP55" s="1321"/>
      <c r="BQ55" s="1309"/>
      <c r="BR55" s="1309"/>
      <c r="BS55" s="1309"/>
      <c r="BT55" s="1309"/>
      <c r="BU55" s="1309"/>
      <c r="BV55" s="1309"/>
      <c r="BW55" s="1309"/>
      <c r="BX55" s="1321"/>
      <c r="BY55" s="1309"/>
      <c r="BZ55" s="1309"/>
      <c r="CA55" s="1309"/>
      <c r="CB55" s="1309"/>
      <c r="CC55" s="1309"/>
      <c r="CD55" s="1309"/>
      <c r="CE55" s="1309"/>
      <c r="CF55" s="1321"/>
      <c r="CG55" s="1309"/>
      <c r="CH55" s="1309"/>
      <c r="CI55" s="1309"/>
      <c r="CJ55" s="1309"/>
      <c r="CK55" s="1309"/>
      <c r="CL55" s="1309"/>
      <c r="CM55" s="1309"/>
      <c r="CN55" s="1309">
        <v>34</v>
      </c>
      <c r="CO55" s="1309"/>
      <c r="CP55" s="1309"/>
      <c r="CQ55" s="1309"/>
      <c r="CR55" s="1309"/>
      <c r="CS55" s="1309"/>
      <c r="CT55" s="1309"/>
      <c r="CU55" s="1309"/>
      <c r="CV55" s="1309">
        <v>33.9</v>
      </c>
      <c r="CW55" s="1309"/>
      <c r="CX55" s="1309"/>
      <c r="CY55" s="1309"/>
      <c r="CZ55" s="1309"/>
      <c r="DA55" s="1309"/>
      <c r="DB55" s="1309"/>
      <c r="DC55" s="1309"/>
    </row>
    <row r="56" spans="1:109" x14ac:dyDescent="0.15">
      <c r="A56" s="403"/>
      <c r="B56" s="395"/>
      <c r="G56" s="1315"/>
      <c r="H56" s="1315"/>
      <c r="I56" s="1315"/>
      <c r="J56" s="1315"/>
      <c r="K56" s="1316"/>
      <c r="L56" s="1316"/>
      <c r="M56" s="1316"/>
      <c r="N56" s="1316"/>
      <c r="AN56" s="1314"/>
      <c r="AO56" s="1314"/>
      <c r="AP56" s="1314"/>
      <c r="AQ56" s="1314"/>
      <c r="AR56" s="1314"/>
      <c r="AS56" s="1314"/>
      <c r="AT56" s="1314"/>
      <c r="AU56" s="1314"/>
      <c r="AV56" s="1314"/>
      <c r="AW56" s="1314"/>
      <c r="AX56" s="1314"/>
      <c r="AY56" s="1314"/>
      <c r="AZ56" s="1314"/>
      <c r="BA56" s="1314"/>
      <c r="BB56" s="1312"/>
      <c r="BC56" s="1312"/>
      <c r="BD56" s="1312"/>
      <c r="BE56" s="1312"/>
      <c r="BF56" s="1312"/>
      <c r="BG56" s="1312"/>
      <c r="BH56" s="1312"/>
      <c r="BI56" s="1312"/>
      <c r="BJ56" s="1312"/>
      <c r="BK56" s="1312"/>
      <c r="BL56" s="1312"/>
      <c r="BM56" s="1312"/>
      <c r="BN56" s="1312"/>
      <c r="BO56" s="1312"/>
      <c r="BP56" s="1309"/>
      <c r="BQ56" s="1309"/>
      <c r="BR56" s="1309"/>
      <c r="BS56" s="1309"/>
      <c r="BT56" s="1309"/>
      <c r="BU56" s="1309"/>
      <c r="BV56" s="1309"/>
      <c r="BW56" s="1309"/>
      <c r="BX56" s="1309"/>
      <c r="BY56" s="1309"/>
      <c r="BZ56" s="1309"/>
      <c r="CA56" s="1309"/>
      <c r="CB56" s="1309"/>
      <c r="CC56" s="1309"/>
      <c r="CD56" s="1309"/>
      <c r="CE56" s="1309"/>
      <c r="CF56" s="1309"/>
      <c r="CG56" s="1309"/>
      <c r="CH56" s="1309"/>
      <c r="CI56" s="1309"/>
      <c r="CJ56" s="1309"/>
      <c r="CK56" s="1309"/>
      <c r="CL56" s="1309"/>
      <c r="CM56" s="1309"/>
      <c r="CN56" s="1309"/>
      <c r="CO56" s="1309"/>
      <c r="CP56" s="1309"/>
      <c r="CQ56" s="1309"/>
      <c r="CR56" s="1309"/>
      <c r="CS56" s="1309"/>
      <c r="CT56" s="1309"/>
      <c r="CU56" s="1309"/>
      <c r="CV56" s="1309"/>
      <c r="CW56" s="1309"/>
      <c r="CX56" s="1309"/>
      <c r="CY56" s="1309"/>
      <c r="CZ56" s="1309"/>
      <c r="DA56" s="1309"/>
      <c r="DB56" s="1309"/>
      <c r="DC56" s="1309"/>
    </row>
    <row r="57" spans="1:109" s="403" customFormat="1" x14ac:dyDescent="0.15">
      <c r="B57" s="407"/>
      <c r="G57" s="1315"/>
      <c r="H57" s="1315"/>
      <c r="I57" s="1310"/>
      <c r="J57" s="1310"/>
      <c r="K57" s="1316"/>
      <c r="L57" s="1316"/>
      <c r="M57" s="1316"/>
      <c r="N57" s="1316"/>
      <c r="AM57" s="388"/>
      <c r="AN57" s="1314"/>
      <c r="AO57" s="1314"/>
      <c r="AP57" s="1314"/>
      <c r="AQ57" s="1314"/>
      <c r="AR57" s="1314"/>
      <c r="AS57" s="1314"/>
      <c r="AT57" s="1314"/>
      <c r="AU57" s="1314"/>
      <c r="AV57" s="1314"/>
      <c r="AW57" s="1314"/>
      <c r="AX57" s="1314"/>
      <c r="AY57" s="1314"/>
      <c r="AZ57" s="1314"/>
      <c r="BA57" s="1314"/>
      <c r="BB57" s="1312" t="s">
        <v>616</v>
      </c>
      <c r="BC57" s="1312"/>
      <c r="BD57" s="1312"/>
      <c r="BE57" s="1312"/>
      <c r="BF57" s="1312"/>
      <c r="BG57" s="1312"/>
      <c r="BH57" s="1312"/>
      <c r="BI57" s="1312"/>
      <c r="BJ57" s="1312"/>
      <c r="BK57" s="1312"/>
      <c r="BL57" s="1312"/>
      <c r="BM57" s="1312"/>
      <c r="BN57" s="1312"/>
      <c r="BO57" s="1312"/>
      <c r="BP57" s="1321"/>
      <c r="BQ57" s="1309"/>
      <c r="BR57" s="1309"/>
      <c r="BS57" s="1309"/>
      <c r="BT57" s="1309"/>
      <c r="BU57" s="1309"/>
      <c r="BV57" s="1309"/>
      <c r="BW57" s="1309"/>
      <c r="BX57" s="1321"/>
      <c r="BY57" s="1309"/>
      <c r="BZ57" s="1309"/>
      <c r="CA57" s="1309"/>
      <c r="CB57" s="1309"/>
      <c r="CC57" s="1309"/>
      <c r="CD57" s="1309"/>
      <c r="CE57" s="1309"/>
      <c r="CF57" s="1321"/>
      <c r="CG57" s="1309"/>
      <c r="CH57" s="1309"/>
      <c r="CI57" s="1309"/>
      <c r="CJ57" s="1309"/>
      <c r="CK57" s="1309"/>
      <c r="CL57" s="1309"/>
      <c r="CM57" s="1309"/>
      <c r="CN57" s="1309">
        <v>61.1</v>
      </c>
      <c r="CO57" s="1309"/>
      <c r="CP57" s="1309"/>
      <c r="CQ57" s="1309"/>
      <c r="CR57" s="1309"/>
      <c r="CS57" s="1309"/>
      <c r="CT57" s="1309"/>
      <c r="CU57" s="1309"/>
      <c r="CV57" s="1309">
        <v>61.7</v>
      </c>
      <c r="CW57" s="1309"/>
      <c r="CX57" s="1309"/>
      <c r="CY57" s="1309"/>
      <c r="CZ57" s="1309"/>
      <c r="DA57" s="1309"/>
      <c r="DB57" s="1309"/>
      <c r="DC57" s="1309"/>
      <c r="DD57" s="408"/>
      <c r="DE57" s="407"/>
    </row>
    <row r="58" spans="1:109" s="403" customFormat="1" x14ac:dyDescent="0.15">
      <c r="A58" s="388"/>
      <c r="B58" s="407"/>
      <c r="G58" s="1315"/>
      <c r="H58" s="1315"/>
      <c r="I58" s="1310"/>
      <c r="J58" s="1310"/>
      <c r="K58" s="1316"/>
      <c r="L58" s="1316"/>
      <c r="M58" s="1316"/>
      <c r="N58" s="1316"/>
      <c r="AM58" s="388"/>
      <c r="AN58" s="1314"/>
      <c r="AO58" s="1314"/>
      <c r="AP58" s="1314"/>
      <c r="AQ58" s="1314"/>
      <c r="AR58" s="1314"/>
      <c r="AS58" s="1314"/>
      <c r="AT58" s="1314"/>
      <c r="AU58" s="1314"/>
      <c r="AV58" s="1314"/>
      <c r="AW58" s="1314"/>
      <c r="AX58" s="1314"/>
      <c r="AY58" s="1314"/>
      <c r="AZ58" s="1314"/>
      <c r="BA58" s="1314"/>
      <c r="BB58" s="1312"/>
      <c r="BC58" s="1312"/>
      <c r="BD58" s="1312"/>
      <c r="BE58" s="1312"/>
      <c r="BF58" s="1312"/>
      <c r="BG58" s="1312"/>
      <c r="BH58" s="1312"/>
      <c r="BI58" s="1312"/>
      <c r="BJ58" s="1312"/>
      <c r="BK58" s="1312"/>
      <c r="BL58" s="1312"/>
      <c r="BM58" s="1312"/>
      <c r="BN58" s="1312"/>
      <c r="BO58" s="1312"/>
      <c r="BP58" s="1309"/>
      <c r="BQ58" s="1309"/>
      <c r="BR58" s="1309"/>
      <c r="BS58" s="1309"/>
      <c r="BT58" s="1309"/>
      <c r="BU58" s="1309"/>
      <c r="BV58" s="1309"/>
      <c r="BW58" s="1309"/>
      <c r="BX58" s="1309"/>
      <c r="BY58" s="1309"/>
      <c r="BZ58" s="1309"/>
      <c r="CA58" s="1309"/>
      <c r="CB58" s="1309"/>
      <c r="CC58" s="1309"/>
      <c r="CD58" s="1309"/>
      <c r="CE58" s="1309"/>
      <c r="CF58" s="1309"/>
      <c r="CG58" s="1309"/>
      <c r="CH58" s="1309"/>
      <c r="CI58" s="1309"/>
      <c r="CJ58" s="1309"/>
      <c r="CK58" s="1309"/>
      <c r="CL58" s="1309"/>
      <c r="CM58" s="1309"/>
      <c r="CN58" s="1309"/>
      <c r="CO58" s="1309"/>
      <c r="CP58" s="1309"/>
      <c r="CQ58" s="1309"/>
      <c r="CR58" s="1309"/>
      <c r="CS58" s="1309"/>
      <c r="CT58" s="1309"/>
      <c r="CU58" s="1309"/>
      <c r="CV58" s="1309"/>
      <c r="CW58" s="1309"/>
      <c r="CX58" s="1309"/>
      <c r="CY58" s="1309"/>
      <c r="CZ58" s="1309"/>
      <c r="DA58" s="1309"/>
      <c r="DB58" s="1309"/>
      <c r="DC58" s="1309"/>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620</v>
      </c>
    </row>
    <row r="64" spans="1:109" x14ac:dyDescent="0.15">
      <c r="B64" s="395"/>
      <c r="G64" s="402"/>
      <c r="I64" s="415"/>
      <c r="J64" s="415"/>
      <c r="K64" s="415"/>
      <c r="L64" s="415"/>
      <c r="M64" s="415"/>
      <c r="N64" s="416"/>
      <c r="AM64" s="402"/>
      <c r="AN64" s="402" t="s">
        <v>611</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22" t="s">
        <v>621</v>
      </c>
      <c r="AO65" s="1323"/>
      <c r="AP65" s="1323"/>
      <c r="AQ65" s="1323"/>
      <c r="AR65" s="1323"/>
      <c r="AS65" s="1323"/>
      <c r="AT65" s="1323"/>
      <c r="AU65" s="1323"/>
      <c r="AV65" s="1323"/>
      <c r="AW65" s="1323"/>
      <c r="AX65" s="1323"/>
      <c r="AY65" s="1323"/>
      <c r="AZ65" s="1323"/>
      <c r="BA65" s="1323"/>
      <c r="BB65" s="1323"/>
      <c r="BC65" s="1323"/>
      <c r="BD65" s="1323"/>
      <c r="BE65" s="1323"/>
      <c r="BF65" s="1323"/>
      <c r="BG65" s="1323"/>
      <c r="BH65" s="1323"/>
      <c r="BI65" s="1323"/>
      <c r="BJ65" s="1323"/>
      <c r="BK65" s="1323"/>
      <c r="BL65" s="1323"/>
      <c r="BM65" s="1323"/>
      <c r="BN65" s="1323"/>
      <c r="BO65" s="1323"/>
      <c r="BP65" s="1323"/>
      <c r="BQ65" s="1323"/>
      <c r="BR65" s="1323"/>
      <c r="BS65" s="1323"/>
      <c r="BT65" s="1323"/>
      <c r="BU65" s="1323"/>
      <c r="BV65" s="1323"/>
      <c r="BW65" s="1323"/>
      <c r="BX65" s="1323"/>
      <c r="BY65" s="1323"/>
      <c r="BZ65" s="1323"/>
      <c r="CA65" s="1323"/>
      <c r="CB65" s="1323"/>
      <c r="CC65" s="1323"/>
      <c r="CD65" s="1323"/>
      <c r="CE65" s="1323"/>
      <c r="CF65" s="1323"/>
      <c r="CG65" s="1323"/>
      <c r="CH65" s="1323"/>
      <c r="CI65" s="1323"/>
      <c r="CJ65" s="1323"/>
      <c r="CK65" s="1323"/>
      <c r="CL65" s="1323"/>
      <c r="CM65" s="1323"/>
      <c r="CN65" s="1323"/>
      <c r="CO65" s="1323"/>
      <c r="CP65" s="1323"/>
      <c r="CQ65" s="1323"/>
      <c r="CR65" s="1323"/>
      <c r="CS65" s="1323"/>
      <c r="CT65" s="1323"/>
      <c r="CU65" s="1323"/>
      <c r="CV65" s="1323"/>
      <c r="CW65" s="1323"/>
      <c r="CX65" s="1323"/>
      <c r="CY65" s="1323"/>
      <c r="CZ65" s="1323"/>
      <c r="DA65" s="1323"/>
      <c r="DB65" s="1323"/>
      <c r="DC65" s="1324"/>
    </row>
    <row r="66" spans="2:107" x14ac:dyDescent="0.15">
      <c r="B66" s="395"/>
      <c r="AN66" s="1325"/>
      <c r="AO66" s="1326"/>
      <c r="AP66" s="1326"/>
      <c r="AQ66" s="1326"/>
      <c r="AR66" s="1326"/>
      <c r="AS66" s="1326"/>
      <c r="AT66" s="1326"/>
      <c r="AU66" s="1326"/>
      <c r="AV66" s="1326"/>
      <c r="AW66" s="1326"/>
      <c r="AX66" s="1326"/>
      <c r="AY66" s="1326"/>
      <c r="AZ66" s="1326"/>
      <c r="BA66" s="1326"/>
      <c r="BB66" s="1326"/>
      <c r="BC66" s="1326"/>
      <c r="BD66" s="1326"/>
      <c r="BE66" s="1326"/>
      <c r="BF66" s="1326"/>
      <c r="BG66" s="1326"/>
      <c r="BH66" s="1326"/>
      <c r="BI66" s="1326"/>
      <c r="BJ66" s="1326"/>
      <c r="BK66" s="1326"/>
      <c r="BL66" s="1326"/>
      <c r="BM66" s="1326"/>
      <c r="BN66" s="1326"/>
      <c r="BO66" s="1326"/>
      <c r="BP66" s="1326"/>
      <c r="BQ66" s="1326"/>
      <c r="BR66" s="1326"/>
      <c r="BS66" s="1326"/>
      <c r="BT66" s="1326"/>
      <c r="BU66" s="1326"/>
      <c r="BV66" s="1326"/>
      <c r="BW66" s="1326"/>
      <c r="BX66" s="1326"/>
      <c r="BY66" s="1326"/>
      <c r="BZ66" s="1326"/>
      <c r="CA66" s="1326"/>
      <c r="CB66" s="1326"/>
      <c r="CC66" s="1326"/>
      <c r="CD66" s="1326"/>
      <c r="CE66" s="1326"/>
      <c r="CF66" s="1326"/>
      <c r="CG66" s="1326"/>
      <c r="CH66" s="1326"/>
      <c r="CI66" s="1326"/>
      <c r="CJ66" s="1326"/>
      <c r="CK66" s="1326"/>
      <c r="CL66" s="1326"/>
      <c r="CM66" s="1326"/>
      <c r="CN66" s="1326"/>
      <c r="CO66" s="1326"/>
      <c r="CP66" s="1326"/>
      <c r="CQ66" s="1326"/>
      <c r="CR66" s="1326"/>
      <c r="CS66" s="1326"/>
      <c r="CT66" s="1326"/>
      <c r="CU66" s="1326"/>
      <c r="CV66" s="1326"/>
      <c r="CW66" s="1326"/>
      <c r="CX66" s="1326"/>
      <c r="CY66" s="1326"/>
      <c r="CZ66" s="1326"/>
      <c r="DA66" s="1326"/>
      <c r="DB66" s="1326"/>
      <c r="DC66" s="1327"/>
    </row>
    <row r="67" spans="2:107" x14ac:dyDescent="0.15">
      <c r="B67" s="395"/>
      <c r="AN67" s="1325"/>
      <c r="AO67" s="1326"/>
      <c r="AP67" s="1326"/>
      <c r="AQ67" s="1326"/>
      <c r="AR67" s="1326"/>
      <c r="AS67" s="1326"/>
      <c r="AT67" s="1326"/>
      <c r="AU67" s="1326"/>
      <c r="AV67" s="1326"/>
      <c r="AW67" s="1326"/>
      <c r="AX67" s="1326"/>
      <c r="AY67" s="1326"/>
      <c r="AZ67" s="1326"/>
      <c r="BA67" s="1326"/>
      <c r="BB67" s="1326"/>
      <c r="BC67" s="1326"/>
      <c r="BD67" s="1326"/>
      <c r="BE67" s="1326"/>
      <c r="BF67" s="1326"/>
      <c r="BG67" s="1326"/>
      <c r="BH67" s="1326"/>
      <c r="BI67" s="1326"/>
      <c r="BJ67" s="1326"/>
      <c r="BK67" s="1326"/>
      <c r="BL67" s="1326"/>
      <c r="BM67" s="1326"/>
      <c r="BN67" s="1326"/>
      <c r="BO67" s="1326"/>
      <c r="BP67" s="1326"/>
      <c r="BQ67" s="1326"/>
      <c r="BR67" s="1326"/>
      <c r="BS67" s="1326"/>
      <c r="BT67" s="1326"/>
      <c r="BU67" s="1326"/>
      <c r="BV67" s="1326"/>
      <c r="BW67" s="1326"/>
      <c r="BX67" s="1326"/>
      <c r="BY67" s="1326"/>
      <c r="BZ67" s="1326"/>
      <c r="CA67" s="1326"/>
      <c r="CB67" s="1326"/>
      <c r="CC67" s="1326"/>
      <c r="CD67" s="1326"/>
      <c r="CE67" s="1326"/>
      <c r="CF67" s="1326"/>
      <c r="CG67" s="1326"/>
      <c r="CH67" s="1326"/>
      <c r="CI67" s="1326"/>
      <c r="CJ67" s="1326"/>
      <c r="CK67" s="1326"/>
      <c r="CL67" s="1326"/>
      <c r="CM67" s="1326"/>
      <c r="CN67" s="1326"/>
      <c r="CO67" s="1326"/>
      <c r="CP67" s="1326"/>
      <c r="CQ67" s="1326"/>
      <c r="CR67" s="1326"/>
      <c r="CS67" s="1326"/>
      <c r="CT67" s="1326"/>
      <c r="CU67" s="1326"/>
      <c r="CV67" s="1326"/>
      <c r="CW67" s="1326"/>
      <c r="CX67" s="1326"/>
      <c r="CY67" s="1326"/>
      <c r="CZ67" s="1326"/>
      <c r="DA67" s="1326"/>
      <c r="DB67" s="1326"/>
      <c r="DC67" s="1327"/>
    </row>
    <row r="68" spans="2:107" x14ac:dyDescent="0.15">
      <c r="B68" s="395"/>
      <c r="AN68" s="1325"/>
      <c r="AO68" s="1326"/>
      <c r="AP68" s="1326"/>
      <c r="AQ68" s="1326"/>
      <c r="AR68" s="1326"/>
      <c r="AS68" s="1326"/>
      <c r="AT68" s="1326"/>
      <c r="AU68" s="1326"/>
      <c r="AV68" s="1326"/>
      <c r="AW68" s="1326"/>
      <c r="AX68" s="1326"/>
      <c r="AY68" s="1326"/>
      <c r="AZ68" s="1326"/>
      <c r="BA68" s="1326"/>
      <c r="BB68" s="1326"/>
      <c r="BC68" s="1326"/>
      <c r="BD68" s="1326"/>
      <c r="BE68" s="1326"/>
      <c r="BF68" s="1326"/>
      <c r="BG68" s="1326"/>
      <c r="BH68" s="1326"/>
      <c r="BI68" s="1326"/>
      <c r="BJ68" s="1326"/>
      <c r="BK68" s="1326"/>
      <c r="BL68" s="1326"/>
      <c r="BM68" s="1326"/>
      <c r="BN68" s="1326"/>
      <c r="BO68" s="1326"/>
      <c r="BP68" s="1326"/>
      <c r="BQ68" s="1326"/>
      <c r="BR68" s="1326"/>
      <c r="BS68" s="1326"/>
      <c r="BT68" s="1326"/>
      <c r="BU68" s="1326"/>
      <c r="BV68" s="1326"/>
      <c r="BW68" s="1326"/>
      <c r="BX68" s="1326"/>
      <c r="BY68" s="1326"/>
      <c r="BZ68" s="1326"/>
      <c r="CA68" s="1326"/>
      <c r="CB68" s="1326"/>
      <c r="CC68" s="1326"/>
      <c r="CD68" s="1326"/>
      <c r="CE68" s="1326"/>
      <c r="CF68" s="1326"/>
      <c r="CG68" s="1326"/>
      <c r="CH68" s="1326"/>
      <c r="CI68" s="1326"/>
      <c r="CJ68" s="1326"/>
      <c r="CK68" s="1326"/>
      <c r="CL68" s="1326"/>
      <c r="CM68" s="1326"/>
      <c r="CN68" s="1326"/>
      <c r="CO68" s="1326"/>
      <c r="CP68" s="1326"/>
      <c r="CQ68" s="1326"/>
      <c r="CR68" s="1326"/>
      <c r="CS68" s="1326"/>
      <c r="CT68" s="1326"/>
      <c r="CU68" s="1326"/>
      <c r="CV68" s="1326"/>
      <c r="CW68" s="1326"/>
      <c r="CX68" s="1326"/>
      <c r="CY68" s="1326"/>
      <c r="CZ68" s="1326"/>
      <c r="DA68" s="1326"/>
      <c r="DB68" s="1326"/>
      <c r="DC68" s="1327"/>
    </row>
    <row r="69" spans="2:107" x14ac:dyDescent="0.15">
      <c r="B69" s="395"/>
      <c r="AN69" s="1328"/>
      <c r="AO69" s="1329"/>
      <c r="AP69" s="1329"/>
      <c r="AQ69" s="1329"/>
      <c r="AR69" s="1329"/>
      <c r="AS69" s="1329"/>
      <c r="AT69" s="1329"/>
      <c r="AU69" s="1329"/>
      <c r="AV69" s="1329"/>
      <c r="AW69" s="1329"/>
      <c r="AX69" s="1329"/>
      <c r="AY69" s="1329"/>
      <c r="AZ69" s="1329"/>
      <c r="BA69" s="1329"/>
      <c r="BB69" s="1329"/>
      <c r="BC69" s="1329"/>
      <c r="BD69" s="1329"/>
      <c r="BE69" s="1329"/>
      <c r="BF69" s="1329"/>
      <c r="BG69" s="1329"/>
      <c r="BH69" s="1329"/>
      <c r="BI69" s="1329"/>
      <c r="BJ69" s="1329"/>
      <c r="BK69" s="1329"/>
      <c r="BL69" s="1329"/>
      <c r="BM69" s="1329"/>
      <c r="BN69" s="1329"/>
      <c r="BO69" s="1329"/>
      <c r="BP69" s="1329"/>
      <c r="BQ69" s="1329"/>
      <c r="BR69" s="1329"/>
      <c r="BS69" s="1329"/>
      <c r="BT69" s="1329"/>
      <c r="BU69" s="1329"/>
      <c r="BV69" s="1329"/>
      <c r="BW69" s="1329"/>
      <c r="BX69" s="1329"/>
      <c r="BY69" s="1329"/>
      <c r="BZ69" s="1329"/>
      <c r="CA69" s="1329"/>
      <c r="CB69" s="1329"/>
      <c r="CC69" s="1329"/>
      <c r="CD69" s="1329"/>
      <c r="CE69" s="1329"/>
      <c r="CF69" s="1329"/>
      <c r="CG69" s="1329"/>
      <c r="CH69" s="1329"/>
      <c r="CI69" s="1329"/>
      <c r="CJ69" s="1329"/>
      <c r="CK69" s="1329"/>
      <c r="CL69" s="1329"/>
      <c r="CM69" s="1329"/>
      <c r="CN69" s="1329"/>
      <c r="CO69" s="1329"/>
      <c r="CP69" s="1329"/>
      <c r="CQ69" s="1329"/>
      <c r="CR69" s="1329"/>
      <c r="CS69" s="1329"/>
      <c r="CT69" s="1329"/>
      <c r="CU69" s="1329"/>
      <c r="CV69" s="1329"/>
      <c r="CW69" s="1329"/>
      <c r="CX69" s="1329"/>
      <c r="CY69" s="1329"/>
      <c r="CZ69" s="1329"/>
      <c r="DA69" s="1329"/>
      <c r="DB69" s="1329"/>
      <c r="DC69" s="1330"/>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613</v>
      </c>
    </row>
    <row r="72" spans="2:107" x14ac:dyDescent="0.15">
      <c r="B72" s="395"/>
      <c r="G72" s="1315"/>
      <c r="H72" s="1315"/>
      <c r="I72" s="1315"/>
      <c r="J72" s="1315"/>
      <c r="K72" s="405"/>
      <c r="L72" s="405"/>
      <c r="M72" s="406"/>
      <c r="N72" s="406"/>
      <c r="AN72" s="1318"/>
      <c r="AO72" s="1319"/>
      <c r="AP72" s="1319"/>
      <c r="AQ72" s="1319"/>
      <c r="AR72" s="1319"/>
      <c r="AS72" s="1319"/>
      <c r="AT72" s="1319"/>
      <c r="AU72" s="1319"/>
      <c r="AV72" s="1319"/>
      <c r="AW72" s="1319"/>
      <c r="AX72" s="1319"/>
      <c r="AY72" s="1319"/>
      <c r="AZ72" s="1319"/>
      <c r="BA72" s="1319"/>
      <c r="BB72" s="1319"/>
      <c r="BC72" s="1319"/>
      <c r="BD72" s="1319"/>
      <c r="BE72" s="1319"/>
      <c r="BF72" s="1319"/>
      <c r="BG72" s="1319"/>
      <c r="BH72" s="1319"/>
      <c r="BI72" s="1319"/>
      <c r="BJ72" s="1319"/>
      <c r="BK72" s="1319"/>
      <c r="BL72" s="1319"/>
      <c r="BM72" s="1319"/>
      <c r="BN72" s="1319"/>
      <c r="BO72" s="1320"/>
      <c r="BP72" s="1314" t="s">
        <v>546</v>
      </c>
      <c r="BQ72" s="1314"/>
      <c r="BR72" s="1314"/>
      <c r="BS72" s="1314"/>
      <c r="BT72" s="1314"/>
      <c r="BU72" s="1314"/>
      <c r="BV72" s="1314"/>
      <c r="BW72" s="1314"/>
      <c r="BX72" s="1314" t="s">
        <v>547</v>
      </c>
      <c r="BY72" s="1314"/>
      <c r="BZ72" s="1314"/>
      <c r="CA72" s="1314"/>
      <c r="CB72" s="1314"/>
      <c r="CC72" s="1314"/>
      <c r="CD72" s="1314"/>
      <c r="CE72" s="1314"/>
      <c r="CF72" s="1314" t="s">
        <v>548</v>
      </c>
      <c r="CG72" s="1314"/>
      <c r="CH72" s="1314"/>
      <c r="CI72" s="1314"/>
      <c r="CJ72" s="1314"/>
      <c r="CK72" s="1314"/>
      <c r="CL72" s="1314"/>
      <c r="CM72" s="1314"/>
      <c r="CN72" s="1314" t="s">
        <v>549</v>
      </c>
      <c r="CO72" s="1314"/>
      <c r="CP72" s="1314"/>
      <c r="CQ72" s="1314"/>
      <c r="CR72" s="1314"/>
      <c r="CS72" s="1314"/>
      <c r="CT72" s="1314"/>
      <c r="CU72" s="1314"/>
      <c r="CV72" s="1314" t="s">
        <v>550</v>
      </c>
      <c r="CW72" s="1314"/>
      <c r="CX72" s="1314"/>
      <c r="CY72" s="1314"/>
      <c r="CZ72" s="1314"/>
      <c r="DA72" s="1314"/>
      <c r="DB72" s="1314"/>
      <c r="DC72" s="1314"/>
    </row>
    <row r="73" spans="2:107" x14ac:dyDescent="0.15">
      <c r="B73" s="395"/>
      <c r="G73" s="1317"/>
      <c r="H73" s="1317"/>
      <c r="I73" s="1317"/>
      <c r="J73" s="1317"/>
      <c r="K73" s="1313"/>
      <c r="L73" s="1313"/>
      <c r="M73" s="1313"/>
      <c r="N73" s="1313"/>
      <c r="AM73" s="404"/>
      <c r="AN73" s="1312" t="s">
        <v>614</v>
      </c>
      <c r="AO73" s="1312"/>
      <c r="AP73" s="1312"/>
      <c r="AQ73" s="1312"/>
      <c r="AR73" s="1312"/>
      <c r="AS73" s="1312"/>
      <c r="AT73" s="1312"/>
      <c r="AU73" s="1312"/>
      <c r="AV73" s="1312"/>
      <c r="AW73" s="1312"/>
      <c r="AX73" s="1312"/>
      <c r="AY73" s="1312"/>
      <c r="AZ73" s="1312"/>
      <c r="BA73" s="1312"/>
      <c r="BB73" s="1312" t="s">
        <v>619</v>
      </c>
      <c r="BC73" s="1312"/>
      <c r="BD73" s="1312"/>
      <c r="BE73" s="1312"/>
      <c r="BF73" s="1312"/>
      <c r="BG73" s="1312"/>
      <c r="BH73" s="1312"/>
      <c r="BI73" s="1312"/>
      <c r="BJ73" s="1312"/>
      <c r="BK73" s="1312"/>
      <c r="BL73" s="1312"/>
      <c r="BM73" s="1312"/>
      <c r="BN73" s="1312"/>
      <c r="BO73" s="1312"/>
      <c r="BP73" s="1309">
        <v>22.3</v>
      </c>
      <c r="BQ73" s="1309"/>
      <c r="BR73" s="1309"/>
      <c r="BS73" s="1309"/>
      <c r="BT73" s="1309"/>
      <c r="BU73" s="1309"/>
      <c r="BV73" s="1309"/>
      <c r="BW73" s="1309"/>
      <c r="BX73" s="1309">
        <v>15.3</v>
      </c>
      <c r="BY73" s="1309"/>
      <c r="BZ73" s="1309"/>
      <c r="CA73" s="1309"/>
      <c r="CB73" s="1309"/>
      <c r="CC73" s="1309"/>
      <c r="CD73" s="1309"/>
      <c r="CE73" s="1309"/>
      <c r="CF73" s="1309">
        <v>19.3</v>
      </c>
      <c r="CG73" s="1309"/>
      <c r="CH73" s="1309"/>
      <c r="CI73" s="1309"/>
      <c r="CJ73" s="1309"/>
      <c r="CK73" s="1309"/>
      <c r="CL73" s="1309"/>
      <c r="CM73" s="1309"/>
      <c r="CN73" s="1309">
        <v>18.2</v>
      </c>
      <c r="CO73" s="1309"/>
      <c r="CP73" s="1309"/>
      <c r="CQ73" s="1309"/>
      <c r="CR73" s="1309"/>
      <c r="CS73" s="1309"/>
      <c r="CT73" s="1309"/>
      <c r="CU73" s="1309"/>
      <c r="CV73" s="1309">
        <v>14.3</v>
      </c>
      <c r="CW73" s="1309"/>
      <c r="CX73" s="1309"/>
      <c r="CY73" s="1309"/>
      <c r="CZ73" s="1309"/>
      <c r="DA73" s="1309"/>
      <c r="DB73" s="1309"/>
      <c r="DC73" s="1309"/>
    </row>
    <row r="74" spans="2:107" x14ac:dyDescent="0.15">
      <c r="B74" s="395"/>
      <c r="G74" s="1317"/>
      <c r="H74" s="1317"/>
      <c r="I74" s="1317"/>
      <c r="J74" s="1317"/>
      <c r="K74" s="1313"/>
      <c r="L74" s="1313"/>
      <c r="M74" s="1313"/>
      <c r="N74" s="1313"/>
      <c r="AM74" s="404"/>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09"/>
      <c r="BQ74" s="1309"/>
      <c r="BR74" s="1309"/>
      <c r="BS74" s="1309"/>
      <c r="BT74" s="1309"/>
      <c r="BU74" s="1309"/>
      <c r="BV74" s="1309"/>
      <c r="BW74" s="1309"/>
      <c r="BX74" s="1309"/>
      <c r="BY74" s="1309"/>
      <c r="BZ74" s="1309"/>
      <c r="CA74" s="1309"/>
      <c r="CB74" s="1309"/>
      <c r="CC74" s="1309"/>
      <c r="CD74" s="1309"/>
      <c r="CE74" s="1309"/>
      <c r="CF74" s="1309"/>
      <c r="CG74" s="1309"/>
      <c r="CH74" s="1309"/>
      <c r="CI74" s="1309"/>
      <c r="CJ74" s="1309"/>
      <c r="CK74" s="1309"/>
      <c r="CL74" s="1309"/>
      <c r="CM74" s="1309"/>
      <c r="CN74" s="1309"/>
      <c r="CO74" s="1309"/>
      <c r="CP74" s="1309"/>
      <c r="CQ74" s="1309"/>
      <c r="CR74" s="1309"/>
      <c r="CS74" s="1309"/>
      <c r="CT74" s="1309"/>
      <c r="CU74" s="1309"/>
      <c r="CV74" s="1309"/>
      <c r="CW74" s="1309"/>
      <c r="CX74" s="1309"/>
      <c r="CY74" s="1309"/>
      <c r="CZ74" s="1309"/>
      <c r="DA74" s="1309"/>
      <c r="DB74" s="1309"/>
      <c r="DC74" s="1309"/>
    </row>
    <row r="75" spans="2:107" x14ac:dyDescent="0.15">
      <c r="B75" s="395"/>
      <c r="G75" s="1317"/>
      <c r="H75" s="1317"/>
      <c r="I75" s="1315"/>
      <c r="J75" s="1315"/>
      <c r="K75" s="1316"/>
      <c r="L75" s="1316"/>
      <c r="M75" s="1316"/>
      <c r="N75" s="1316"/>
      <c r="AM75" s="404"/>
      <c r="AN75" s="1312"/>
      <c r="AO75" s="1312"/>
      <c r="AP75" s="1312"/>
      <c r="AQ75" s="1312"/>
      <c r="AR75" s="1312"/>
      <c r="AS75" s="1312"/>
      <c r="AT75" s="1312"/>
      <c r="AU75" s="1312"/>
      <c r="AV75" s="1312"/>
      <c r="AW75" s="1312"/>
      <c r="AX75" s="1312"/>
      <c r="AY75" s="1312"/>
      <c r="AZ75" s="1312"/>
      <c r="BA75" s="1312"/>
      <c r="BB75" s="1312" t="s">
        <v>622</v>
      </c>
      <c r="BC75" s="1312"/>
      <c r="BD75" s="1312"/>
      <c r="BE75" s="1312"/>
      <c r="BF75" s="1312"/>
      <c r="BG75" s="1312"/>
      <c r="BH75" s="1312"/>
      <c r="BI75" s="1312"/>
      <c r="BJ75" s="1312"/>
      <c r="BK75" s="1312"/>
      <c r="BL75" s="1312"/>
      <c r="BM75" s="1312"/>
      <c r="BN75" s="1312"/>
      <c r="BO75" s="1312"/>
      <c r="BP75" s="1309">
        <v>2.7</v>
      </c>
      <c r="BQ75" s="1309"/>
      <c r="BR75" s="1309"/>
      <c r="BS75" s="1309"/>
      <c r="BT75" s="1309"/>
      <c r="BU75" s="1309"/>
      <c r="BV75" s="1309"/>
      <c r="BW75" s="1309"/>
      <c r="BX75" s="1309">
        <v>1.7</v>
      </c>
      <c r="BY75" s="1309"/>
      <c r="BZ75" s="1309"/>
      <c r="CA75" s="1309"/>
      <c r="CB75" s="1309"/>
      <c r="CC75" s="1309"/>
      <c r="CD75" s="1309"/>
      <c r="CE75" s="1309"/>
      <c r="CF75" s="1309">
        <v>1.6</v>
      </c>
      <c r="CG75" s="1309"/>
      <c r="CH75" s="1309"/>
      <c r="CI75" s="1309"/>
      <c r="CJ75" s="1309"/>
      <c r="CK75" s="1309"/>
      <c r="CL75" s="1309"/>
      <c r="CM75" s="1309"/>
      <c r="CN75" s="1309">
        <v>1.1000000000000001</v>
      </c>
      <c r="CO75" s="1309"/>
      <c r="CP75" s="1309"/>
      <c r="CQ75" s="1309"/>
      <c r="CR75" s="1309"/>
      <c r="CS75" s="1309"/>
      <c r="CT75" s="1309"/>
      <c r="CU75" s="1309"/>
      <c r="CV75" s="1309">
        <v>1.2</v>
      </c>
      <c r="CW75" s="1309"/>
      <c r="CX75" s="1309"/>
      <c r="CY75" s="1309"/>
      <c r="CZ75" s="1309"/>
      <c r="DA75" s="1309"/>
      <c r="DB75" s="1309"/>
      <c r="DC75" s="1309"/>
    </row>
    <row r="76" spans="2:107" x14ac:dyDescent="0.15">
      <c r="B76" s="395"/>
      <c r="G76" s="1317"/>
      <c r="H76" s="1317"/>
      <c r="I76" s="1315"/>
      <c r="J76" s="1315"/>
      <c r="K76" s="1316"/>
      <c r="L76" s="1316"/>
      <c r="M76" s="1316"/>
      <c r="N76" s="1316"/>
      <c r="AM76" s="404"/>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09"/>
      <c r="BQ76" s="1309"/>
      <c r="BR76" s="1309"/>
      <c r="BS76" s="1309"/>
      <c r="BT76" s="1309"/>
      <c r="BU76" s="1309"/>
      <c r="BV76" s="1309"/>
      <c r="BW76" s="1309"/>
      <c r="BX76" s="1309"/>
      <c r="BY76" s="1309"/>
      <c r="BZ76" s="1309"/>
      <c r="CA76" s="1309"/>
      <c r="CB76" s="1309"/>
      <c r="CC76" s="1309"/>
      <c r="CD76" s="1309"/>
      <c r="CE76" s="1309"/>
      <c r="CF76" s="1309"/>
      <c r="CG76" s="1309"/>
      <c r="CH76" s="1309"/>
      <c r="CI76" s="1309"/>
      <c r="CJ76" s="1309"/>
      <c r="CK76" s="1309"/>
      <c r="CL76" s="1309"/>
      <c r="CM76" s="1309"/>
      <c r="CN76" s="1309"/>
      <c r="CO76" s="1309"/>
      <c r="CP76" s="1309"/>
      <c r="CQ76" s="1309"/>
      <c r="CR76" s="1309"/>
      <c r="CS76" s="1309"/>
      <c r="CT76" s="1309"/>
      <c r="CU76" s="1309"/>
      <c r="CV76" s="1309"/>
      <c r="CW76" s="1309"/>
      <c r="CX76" s="1309"/>
      <c r="CY76" s="1309"/>
      <c r="CZ76" s="1309"/>
      <c r="DA76" s="1309"/>
      <c r="DB76" s="1309"/>
      <c r="DC76" s="1309"/>
    </row>
    <row r="77" spans="2:107" x14ac:dyDescent="0.15">
      <c r="B77" s="395"/>
      <c r="G77" s="1315"/>
      <c r="H77" s="1315"/>
      <c r="I77" s="1315"/>
      <c r="J77" s="1315"/>
      <c r="K77" s="1313"/>
      <c r="L77" s="1313"/>
      <c r="M77" s="1313"/>
      <c r="N77" s="1313"/>
      <c r="AN77" s="1314" t="s">
        <v>617</v>
      </c>
      <c r="AO77" s="1314"/>
      <c r="AP77" s="1314"/>
      <c r="AQ77" s="1314"/>
      <c r="AR77" s="1314"/>
      <c r="AS77" s="1314"/>
      <c r="AT77" s="1314"/>
      <c r="AU77" s="1314"/>
      <c r="AV77" s="1314"/>
      <c r="AW77" s="1314"/>
      <c r="AX77" s="1314"/>
      <c r="AY77" s="1314"/>
      <c r="AZ77" s="1314"/>
      <c r="BA77" s="1314"/>
      <c r="BB77" s="1312" t="s">
        <v>619</v>
      </c>
      <c r="BC77" s="1312"/>
      <c r="BD77" s="1312"/>
      <c r="BE77" s="1312"/>
      <c r="BF77" s="1312"/>
      <c r="BG77" s="1312"/>
      <c r="BH77" s="1312"/>
      <c r="BI77" s="1312"/>
      <c r="BJ77" s="1312"/>
      <c r="BK77" s="1312"/>
      <c r="BL77" s="1312"/>
      <c r="BM77" s="1312"/>
      <c r="BN77" s="1312"/>
      <c r="BO77" s="1312"/>
      <c r="BP77" s="1309">
        <v>25.4</v>
      </c>
      <c r="BQ77" s="1309"/>
      <c r="BR77" s="1309"/>
      <c r="BS77" s="1309"/>
      <c r="BT77" s="1309"/>
      <c r="BU77" s="1309"/>
      <c r="BV77" s="1309"/>
      <c r="BW77" s="1309"/>
      <c r="BX77" s="1309">
        <v>16.600000000000001</v>
      </c>
      <c r="BY77" s="1309"/>
      <c r="BZ77" s="1309"/>
      <c r="CA77" s="1309"/>
      <c r="CB77" s="1309"/>
      <c r="CC77" s="1309"/>
      <c r="CD77" s="1309"/>
      <c r="CE77" s="1309"/>
      <c r="CF77" s="1309">
        <v>17.399999999999999</v>
      </c>
      <c r="CG77" s="1309"/>
      <c r="CH77" s="1309"/>
      <c r="CI77" s="1309"/>
      <c r="CJ77" s="1309"/>
      <c r="CK77" s="1309"/>
      <c r="CL77" s="1309"/>
      <c r="CM77" s="1309"/>
      <c r="CN77" s="1309">
        <v>34</v>
      </c>
      <c r="CO77" s="1309"/>
      <c r="CP77" s="1309"/>
      <c r="CQ77" s="1309"/>
      <c r="CR77" s="1309"/>
      <c r="CS77" s="1309"/>
      <c r="CT77" s="1309"/>
      <c r="CU77" s="1309"/>
      <c r="CV77" s="1309">
        <v>33.9</v>
      </c>
      <c r="CW77" s="1309"/>
      <c r="CX77" s="1309"/>
      <c r="CY77" s="1309"/>
      <c r="CZ77" s="1309"/>
      <c r="DA77" s="1309"/>
      <c r="DB77" s="1309"/>
      <c r="DC77" s="1309"/>
    </row>
    <row r="78" spans="2:107" x14ac:dyDescent="0.15">
      <c r="B78" s="395"/>
      <c r="G78" s="1315"/>
      <c r="H78" s="1315"/>
      <c r="I78" s="1315"/>
      <c r="J78" s="1315"/>
      <c r="K78" s="1313"/>
      <c r="L78" s="1313"/>
      <c r="M78" s="1313"/>
      <c r="N78" s="1313"/>
      <c r="AN78" s="1314"/>
      <c r="AO78" s="1314"/>
      <c r="AP78" s="1314"/>
      <c r="AQ78" s="1314"/>
      <c r="AR78" s="1314"/>
      <c r="AS78" s="1314"/>
      <c r="AT78" s="1314"/>
      <c r="AU78" s="1314"/>
      <c r="AV78" s="1314"/>
      <c r="AW78" s="1314"/>
      <c r="AX78" s="1314"/>
      <c r="AY78" s="1314"/>
      <c r="AZ78" s="1314"/>
      <c r="BA78" s="1314"/>
      <c r="BB78" s="1312"/>
      <c r="BC78" s="1312"/>
      <c r="BD78" s="1312"/>
      <c r="BE78" s="1312"/>
      <c r="BF78" s="1312"/>
      <c r="BG78" s="1312"/>
      <c r="BH78" s="1312"/>
      <c r="BI78" s="1312"/>
      <c r="BJ78" s="1312"/>
      <c r="BK78" s="1312"/>
      <c r="BL78" s="1312"/>
      <c r="BM78" s="1312"/>
      <c r="BN78" s="1312"/>
      <c r="BO78" s="1312"/>
      <c r="BP78" s="1309"/>
      <c r="BQ78" s="1309"/>
      <c r="BR78" s="1309"/>
      <c r="BS78" s="1309"/>
      <c r="BT78" s="1309"/>
      <c r="BU78" s="1309"/>
      <c r="BV78" s="1309"/>
      <c r="BW78" s="1309"/>
      <c r="BX78" s="1309"/>
      <c r="BY78" s="1309"/>
      <c r="BZ78" s="1309"/>
      <c r="CA78" s="1309"/>
      <c r="CB78" s="1309"/>
      <c r="CC78" s="1309"/>
      <c r="CD78" s="1309"/>
      <c r="CE78" s="1309"/>
      <c r="CF78" s="1309"/>
      <c r="CG78" s="1309"/>
      <c r="CH78" s="1309"/>
      <c r="CI78" s="1309"/>
      <c r="CJ78" s="1309"/>
      <c r="CK78" s="1309"/>
      <c r="CL78" s="1309"/>
      <c r="CM78" s="1309"/>
      <c r="CN78" s="1309"/>
      <c r="CO78" s="1309"/>
      <c r="CP78" s="1309"/>
      <c r="CQ78" s="1309"/>
      <c r="CR78" s="1309"/>
      <c r="CS78" s="1309"/>
      <c r="CT78" s="1309"/>
      <c r="CU78" s="1309"/>
      <c r="CV78" s="1309"/>
      <c r="CW78" s="1309"/>
      <c r="CX78" s="1309"/>
      <c r="CY78" s="1309"/>
      <c r="CZ78" s="1309"/>
      <c r="DA78" s="1309"/>
      <c r="DB78" s="1309"/>
      <c r="DC78" s="1309"/>
    </row>
    <row r="79" spans="2:107" x14ac:dyDescent="0.15">
      <c r="B79" s="395"/>
      <c r="G79" s="1315"/>
      <c r="H79" s="1315"/>
      <c r="I79" s="1310"/>
      <c r="J79" s="1310"/>
      <c r="K79" s="1311"/>
      <c r="L79" s="1311"/>
      <c r="M79" s="1311"/>
      <c r="N79" s="1311"/>
      <c r="AN79" s="1314"/>
      <c r="AO79" s="1314"/>
      <c r="AP79" s="1314"/>
      <c r="AQ79" s="1314"/>
      <c r="AR79" s="1314"/>
      <c r="AS79" s="1314"/>
      <c r="AT79" s="1314"/>
      <c r="AU79" s="1314"/>
      <c r="AV79" s="1314"/>
      <c r="AW79" s="1314"/>
      <c r="AX79" s="1314"/>
      <c r="AY79" s="1314"/>
      <c r="AZ79" s="1314"/>
      <c r="BA79" s="1314"/>
      <c r="BB79" s="1312" t="s">
        <v>622</v>
      </c>
      <c r="BC79" s="1312"/>
      <c r="BD79" s="1312"/>
      <c r="BE79" s="1312"/>
      <c r="BF79" s="1312"/>
      <c r="BG79" s="1312"/>
      <c r="BH79" s="1312"/>
      <c r="BI79" s="1312"/>
      <c r="BJ79" s="1312"/>
      <c r="BK79" s="1312"/>
      <c r="BL79" s="1312"/>
      <c r="BM79" s="1312"/>
      <c r="BN79" s="1312"/>
      <c r="BO79" s="1312"/>
      <c r="BP79" s="1309">
        <v>4.8</v>
      </c>
      <c r="BQ79" s="1309"/>
      <c r="BR79" s="1309"/>
      <c r="BS79" s="1309"/>
      <c r="BT79" s="1309"/>
      <c r="BU79" s="1309"/>
      <c r="BV79" s="1309"/>
      <c r="BW79" s="1309"/>
      <c r="BX79" s="1309">
        <v>3.6</v>
      </c>
      <c r="BY79" s="1309"/>
      <c r="BZ79" s="1309"/>
      <c r="CA79" s="1309"/>
      <c r="CB79" s="1309"/>
      <c r="CC79" s="1309"/>
      <c r="CD79" s="1309"/>
      <c r="CE79" s="1309"/>
      <c r="CF79" s="1309">
        <v>3.6</v>
      </c>
      <c r="CG79" s="1309"/>
      <c r="CH79" s="1309"/>
      <c r="CI79" s="1309"/>
      <c r="CJ79" s="1309"/>
      <c r="CK79" s="1309"/>
      <c r="CL79" s="1309"/>
      <c r="CM79" s="1309"/>
      <c r="CN79" s="1309">
        <v>5.9</v>
      </c>
      <c r="CO79" s="1309"/>
      <c r="CP79" s="1309"/>
      <c r="CQ79" s="1309"/>
      <c r="CR79" s="1309"/>
      <c r="CS79" s="1309"/>
      <c r="CT79" s="1309"/>
      <c r="CU79" s="1309"/>
      <c r="CV79" s="1309">
        <v>5.7</v>
      </c>
      <c r="CW79" s="1309"/>
      <c r="CX79" s="1309"/>
      <c r="CY79" s="1309"/>
      <c r="CZ79" s="1309"/>
      <c r="DA79" s="1309"/>
      <c r="DB79" s="1309"/>
      <c r="DC79" s="1309"/>
    </row>
    <row r="80" spans="2:107" x14ac:dyDescent="0.15">
      <c r="B80" s="395"/>
      <c r="G80" s="1315"/>
      <c r="H80" s="1315"/>
      <c r="I80" s="1310"/>
      <c r="J80" s="1310"/>
      <c r="K80" s="1311"/>
      <c r="L80" s="1311"/>
      <c r="M80" s="1311"/>
      <c r="N80" s="1311"/>
      <c r="AN80" s="1314"/>
      <c r="AO80" s="1314"/>
      <c r="AP80" s="1314"/>
      <c r="AQ80" s="1314"/>
      <c r="AR80" s="1314"/>
      <c r="AS80" s="1314"/>
      <c r="AT80" s="1314"/>
      <c r="AU80" s="1314"/>
      <c r="AV80" s="1314"/>
      <c r="AW80" s="1314"/>
      <c r="AX80" s="1314"/>
      <c r="AY80" s="1314"/>
      <c r="AZ80" s="1314"/>
      <c r="BA80" s="1314"/>
      <c r="BB80" s="1312"/>
      <c r="BC80" s="1312"/>
      <c r="BD80" s="1312"/>
      <c r="BE80" s="1312"/>
      <c r="BF80" s="1312"/>
      <c r="BG80" s="1312"/>
      <c r="BH80" s="1312"/>
      <c r="BI80" s="1312"/>
      <c r="BJ80" s="1312"/>
      <c r="BK80" s="1312"/>
      <c r="BL80" s="1312"/>
      <c r="BM80" s="1312"/>
      <c r="BN80" s="1312"/>
      <c r="BO80" s="1312"/>
      <c r="BP80" s="1309"/>
      <c r="BQ80" s="1309"/>
      <c r="BR80" s="1309"/>
      <c r="BS80" s="1309"/>
      <c r="BT80" s="1309"/>
      <c r="BU80" s="1309"/>
      <c r="BV80" s="1309"/>
      <c r="BW80" s="1309"/>
      <c r="BX80" s="1309"/>
      <c r="BY80" s="1309"/>
      <c r="BZ80" s="1309"/>
      <c r="CA80" s="1309"/>
      <c r="CB80" s="1309"/>
      <c r="CC80" s="1309"/>
      <c r="CD80" s="1309"/>
      <c r="CE80" s="1309"/>
      <c r="CF80" s="1309"/>
      <c r="CG80" s="1309"/>
      <c r="CH80" s="1309"/>
      <c r="CI80" s="1309"/>
      <c r="CJ80" s="1309"/>
      <c r="CK80" s="1309"/>
      <c r="CL80" s="1309"/>
      <c r="CM80" s="1309"/>
      <c r="CN80" s="1309"/>
      <c r="CO80" s="1309"/>
      <c r="CP80" s="1309"/>
      <c r="CQ80" s="1309"/>
      <c r="CR80" s="1309"/>
      <c r="CS80" s="1309"/>
      <c r="CT80" s="1309"/>
      <c r="CU80" s="1309"/>
      <c r="CV80" s="1309"/>
      <c r="CW80" s="1309"/>
      <c r="CX80" s="1309"/>
      <c r="CY80" s="1309"/>
      <c r="CZ80" s="1309"/>
      <c r="DA80" s="1309"/>
      <c r="DB80" s="1309"/>
      <c r="DC80" s="1309"/>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lail2Tewj4L37WHvO1l1QlESQMVlVXSid0XRTkRWWqDYt5FY4+oVCGS0vJIohBtUrXJrndVYMzqLQjz7/OdMrg==" saltValue="ABxfW5Gj6CuPP4vd2U1Yu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55" zoomScaleNormal="55" zoomScaleSheetLayoutView="70" workbookViewId="0">
      <selection activeCell="AN65" sqref="AN65:DC69"/>
    </sheetView>
  </sheetViews>
  <sheetFormatPr defaultColWidth="0" defaultRowHeight="13.5" customHeight="1" zeroHeight="1" x14ac:dyDescent="0.15"/>
  <cols>
    <col min="1" max="34" width="2.375" style="292" customWidth="1"/>
    <col min="35" max="122" width="2.375" style="291" customWidth="1"/>
    <col min="123" max="16384" width="2.37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623</v>
      </c>
    </row>
  </sheetData>
  <sheetProtection algorithmName="SHA-512" hashValue="SU7EPgKMxrDy0iBpdzxklY4Uv0g0ApMG9WTN2UBnHz/Z36UGsSgOmbEZnn9/VpsWu1/SFB0vUc4BgdR9PHC5kA==" saltValue="bR/t1cGiwzglwtvId1hd+g=="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64" zoomScale="55" zoomScaleNormal="55" zoomScaleSheetLayoutView="55" workbookViewId="0">
      <selection activeCell="AN65" sqref="AN65:DC69"/>
    </sheetView>
  </sheetViews>
  <sheetFormatPr defaultColWidth="0" defaultRowHeight="13.5" customHeight="1" zeroHeight="1" x14ac:dyDescent="0.15"/>
  <cols>
    <col min="1" max="34" width="2.375" style="292" customWidth="1"/>
    <col min="35" max="122" width="2.375" style="291" customWidth="1"/>
    <col min="123" max="16384" width="2.37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624</v>
      </c>
    </row>
  </sheetData>
  <sheetProtection algorithmName="SHA-512" hashValue="ermUFhP5odoLFVvCbMsbXb11lbtSN46o7RGqpdmWFtXsTUdCFWxplv92sAqDnW/cQOfBjgQbmzH2Taa6xEKUTg==" saltValue="yS6keeCGOUm5b8ZrvncU9Q=="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543</v>
      </c>
      <c r="G2" s="157"/>
      <c r="H2" s="158"/>
    </row>
    <row r="3" spans="1:8" x14ac:dyDescent="0.15">
      <c r="A3" s="154" t="s">
        <v>536</v>
      </c>
      <c r="B3" s="159"/>
      <c r="C3" s="160"/>
      <c r="D3" s="161">
        <v>45995</v>
      </c>
      <c r="E3" s="162"/>
      <c r="F3" s="163">
        <v>39951</v>
      </c>
      <c r="G3" s="164"/>
      <c r="H3" s="165"/>
    </row>
    <row r="4" spans="1:8" x14ac:dyDescent="0.15">
      <c r="A4" s="166"/>
      <c r="B4" s="167"/>
      <c r="C4" s="168"/>
      <c r="D4" s="169">
        <v>14985</v>
      </c>
      <c r="E4" s="170"/>
      <c r="F4" s="171">
        <v>22555</v>
      </c>
      <c r="G4" s="172"/>
      <c r="H4" s="173"/>
    </row>
    <row r="5" spans="1:8" x14ac:dyDescent="0.15">
      <c r="A5" s="154" t="s">
        <v>538</v>
      </c>
      <c r="B5" s="159"/>
      <c r="C5" s="160"/>
      <c r="D5" s="161">
        <v>43541</v>
      </c>
      <c r="E5" s="162"/>
      <c r="F5" s="163">
        <v>39893</v>
      </c>
      <c r="G5" s="164"/>
      <c r="H5" s="165"/>
    </row>
    <row r="6" spans="1:8" x14ac:dyDescent="0.15">
      <c r="A6" s="166"/>
      <c r="B6" s="167"/>
      <c r="C6" s="168"/>
      <c r="D6" s="169">
        <v>14723</v>
      </c>
      <c r="E6" s="170"/>
      <c r="F6" s="171">
        <v>26170</v>
      </c>
      <c r="G6" s="172"/>
      <c r="H6" s="173"/>
    </row>
    <row r="7" spans="1:8" x14ac:dyDescent="0.15">
      <c r="A7" s="154" t="s">
        <v>539</v>
      </c>
      <c r="B7" s="159"/>
      <c r="C7" s="160"/>
      <c r="D7" s="161">
        <v>43939</v>
      </c>
      <c r="E7" s="162"/>
      <c r="F7" s="163">
        <v>41080</v>
      </c>
      <c r="G7" s="164"/>
      <c r="H7" s="165"/>
    </row>
    <row r="8" spans="1:8" x14ac:dyDescent="0.15">
      <c r="A8" s="166"/>
      <c r="B8" s="167"/>
      <c r="C8" s="168"/>
      <c r="D8" s="169">
        <v>21984</v>
      </c>
      <c r="E8" s="170"/>
      <c r="F8" s="171">
        <v>27265</v>
      </c>
      <c r="G8" s="172"/>
      <c r="H8" s="173"/>
    </row>
    <row r="9" spans="1:8" x14ac:dyDescent="0.15">
      <c r="A9" s="154" t="s">
        <v>540</v>
      </c>
      <c r="B9" s="159"/>
      <c r="C9" s="160"/>
      <c r="D9" s="161">
        <v>60976</v>
      </c>
      <c r="E9" s="162"/>
      <c r="F9" s="163">
        <v>46457</v>
      </c>
      <c r="G9" s="164"/>
      <c r="H9" s="165"/>
    </row>
    <row r="10" spans="1:8" x14ac:dyDescent="0.15">
      <c r="A10" s="166"/>
      <c r="B10" s="167"/>
      <c r="C10" s="168"/>
      <c r="D10" s="169">
        <v>32098</v>
      </c>
      <c r="E10" s="170"/>
      <c r="F10" s="171">
        <v>24020</v>
      </c>
      <c r="G10" s="172"/>
      <c r="H10" s="173"/>
    </row>
    <row r="11" spans="1:8" x14ac:dyDescent="0.15">
      <c r="A11" s="154" t="s">
        <v>541</v>
      </c>
      <c r="B11" s="159"/>
      <c r="C11" s="160"/>
      <c r="D11" s="161">
        <v>55693</v>
      </c>
      <c r="E11" s="162"/>
      <c r="F11" s="163">
        <v>51849</v>
      </c>
      <c r="G11" s="164"/>
      <c r="H11" s="165"/>
    </row>
    <row r="12" spans="1:8" x14ac:dyDescent="0.15">
      <c r="A12" s="166"/>
      <c r="B12" s="167"/>
      <c r="C12" s="174"/>
      <c r="D12" s="169">
        <v>28163</v>
      </c>
      <c r="E12" s="170"/>
      <c r="F12" s="171">
        <v>26326</v>
      </c>
      <c r="G12" s="172"/>
      <c r="H12" s="173"/>
    </row>
    <row r="13" spans="1:8" x14ac:dyDescent="0.15">
      <c r="A13" s="154"/>
      <c r="B13" s="159"/>
      <c r="C13" s="175"/>
      <c r="D13" s="176">
        <v>50029</v>
      </c>
      <c r="E13" s="177"/>
      <c r="F13" s="178">
        <v>43846</v>
      </c>
      <c r="G13" s="179"/>
      <c r="H13" s="165"/>
    </row>
    <row r="14" spans="1:8" x14ac:dyDescent="0.15">
      <c r="A14" s="166"/>
      <c r="B14" s="167"/>
      <c r="C14" s="168"/>
      <c r="D14" s="169">
        <v>22391</v>
      </c>
      <c r="E14" s="170"/>
      <c r="F14" s="171">
        <v>25267</v>
      </c>
      <c r="G14" s="172"/>
      <c r="H14" s="173"/>
    </row>
    <row r="17" spans="1:11" x14ac:dyDescent="0.15">
      <c r="A17" s="150" t="s">
        <v>52</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53</v>
      </c>
      <c r="B19" s="180">
        <f>ROUND(VALUE(SUBSTITUTE(実質収支比率等に係る経年分析!F$48,"▲","-")),2)</f>
        <v>10.36</v>
      </c>
      <c r="C19" s="180">
        <f>ROUND(VALUE(SUBSTITUTE(実質収支比率等に係る経年分析!G$48,"▲","-")),2)</f>
        <v>7.02</v>
      </c>
      <c r="D19" s="180">
        <f>ROUND(VALUE(SUBSTITUTE(実質収支比率等に係る経年分析!H$48,"▲","-")),2)</f>
        <v>7.13</v>
      </c>
      <c r="E19" s="180">
        <f>ROUND(VALUE(SUBSTITUTE(実質収支比率等に係る経年分析!I$48,"▲","-")),2)</f>
        <v>8.16</v>
      </c>
      <c r="F19" s="180">
        <f>ROUND(VALUE(SUBSTITUTE(実質収支比率等に係る経年分析!J$48,"▲","-")),2)</f>
        <v>8.74</v>
      </c>
    </row>
    <row r="20" spans="1:11" x14ac:dyDescent="0.15">
      <c r="A20" s="180" t="s">
        <v>54</v>
      </c>
      <c r="B20" s="180">
        <f>ROUND(VALUE(SUBSTITUTE(実質収支比率等に係る経年分析!F$47,"▲","-")),2)</f>
        <v>14.37</v>
      </c>
      <c r="C20" s="180">
        <f>ROUND(VALUE(SUBSTITUTE(実質収支比率等に係る経年分析!G$47,"▲","-")),2)</f>
        <v>15.18</v>
      </c>
      <c r="D20" s="180">
        <f>ROUND(VALUE(SUBSTITUTE(実質収支比率等に係る経年分析!H$47,"▲","-")),2)</f>
        <v>12.57</v>
      </c>
      <c r="E20" s="180">
        <f>ROUND(VALUE(SUBSTITUTE(実質収支比率等に係る経年分析!I$47,"▲","-")),2)</f>
        <v>11.86</v>
      </c>
      <c r="F20" s="180">
        <f>ROUND(VALUE(SUBSTITUTE(実質収支比率等に係る経年分析!J$47,"▲","-")),2)</f>
        <v>11.2</v>
      </c>
    </row>
    <row r="21" spans="1:11" x14ac:dyDescent="0.15">
      <c r="A21" s="180" t="s">
        <v>55</v>
      </c>
      <c r="B21" s="180">
        <f>IF(ISNUMBER(VALUE(SUBSTITUTE(実質収支比率等に係る経年分析!F$49,"▲","-"))),ROUND(VALUE(SUBSTITUTE(実質収支比率等に係る経年分析!F$49,"▲","-")),2),NA())</f>
        <v>1.84</v>
      </c>
      <c r="C21" s="180">
        <f>IF(ISNUMBER(VALUE(SUBSTITUTE(実質収支比率等に係る経年分析!G$49,"▲","-"))),ROUND(VALUE(SUBSTITUTE(実質収支比率等に係る経年分析!G$49,"▲","-")),2),NA())</f>
        <v>-2.4300000000000002</v>
      </c>
      <c r="D21" s="180">
        <f>IF(ISNUMBER(VALUE(SUBSTITUTE(実質収支比率等に係る経年分析!H$49,"▲","-"))),ROUND(VALUE(SUBSTITUTE(実質収支比率等に係る経年分析!H$49,"▲","-")),2),NA())</f>
        <v>-2.5099999999999998</v>
      </c>
      <c r="E21" s="180">
        <f>IF(ISNUMBER(VALUE(SUBSTITUTE(実質収支比率等に係る経年分析!I$49,"▲","-"))),ROUND(VALUE(SUBSTITUTE(実質収支比率等に係る経年分析!I$49,"▲","-")),2),NA())</f>
        <v>0.83</v>
      </c>
      <c r="F21" s="180">
        <f>IF(ISNUMBER(VALUE(SUBSTITUTE(実質収支比率等に係る経年分析!J$49,"▲","-"))),ROUND(VALUE(SUBSTITUTE(実質収支比率等に係る経年分析!J$49,"▲","-")),2),NA())</f>
        <v>-0.22</v>
      </c>
    </row>
    <row r="24" spans="1:11" x14ac:dyDescent="0.15">
      <c r="A24" s="150" t="s">
        <v>56</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1.5</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0.01</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0.03</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0.04</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0.05</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公設地方卸売市場事業費特別会計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0.08</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0.08</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0.08</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0.08</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7.0000000000000007E-2</v>
      </c>
    </row>
    <row r="30" spans="1:11" x14ac:dyDescent="0.15">
      <c r="A30" s="181" t="str">
        <f>IF(連結実質赤字比率に係る赤字・黒字の構成分析!C$40="",NA(),連結実質赤字比率に係る赤字・黒字の構成分析!C$40)</f>
        <v>農業集落排水事業会計</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0.1</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0.11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0.12</v>
      </c>
    </row>
    <row r="31" spans="1:11" x14ac:dyDescent="0.15">
      <c r="A31" s="181" t="str">
        <f>IF(連結実質赤字比率に係る赤字・黒字の構成分析!C$39="",NA(),連結実質赤字比率に係る赤字・黒字の構成分析!C$39)</f>
        <v>土地区画整理事業費特別会計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0.12</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0.13</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0.13</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0.15</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0.21</v>
      </c>
    </row>
    <row r="32" spans="1:11" x14ac:dyDescent="0.15">
      <c r="A32" s="181" t="str">
        <f>IF(連結実質赤字比率に係る赤字・黒字の構成分析!C$38="",NA(),連結実質赤字比率に係る赤字・黒字の構成分析!C$38)</f>
        <v>介護保険事業費特別会計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0.63</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0.91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0.95</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1.1000000000000001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0.41</v>
      </c>
    </row>
    <row r="33" spans="1:16" x14ac:dyDescent="0.15">
      <c r="A33" s="181" t="str">
        <f>IF(連結実質赤字比率に係る赤字・黒字の構成分析!C$37="",NA(),連結実質赤字比率に係る赤字・黒字の構成分析!C$37)</f>
        <v>下水道事業会計</v>
      </c>
      <c r="B33" s="181" t="e">
        <f>IF(ROUND(VALUE(SUBSTITUTE(連結実質赤字比率に係る赤字・黒字の構成分析!F$37,"▲", "-")), 2) &lt; 0, ABS(ROUND(VALUE(SUBSTITUTE(連結実質赤字比率に係る赤字・黒字の構成分析!F$37,"▲", "-")), 2)), NA())</f>
        <v>#VALUE!</v>
      </c>
      <c r="C33" s="181" t="e">
        <f>IF(ROUND(VALUE(SUBSTITUTE(連結実質赤字比率に係る赤字・黒字の構成分析!F$37,"▲", "-")), 2) &gt;= 0, ABS(ROUND(VALUE(SUBSTITUTE(連結実質赤字比率に係る赤字・黒字の構成分析!F$37,"▲", "-")), 2)), NA())</f>
        <v>#VALUE!</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1.53</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1.19</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1.27</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1.31</v>
      </c>
    </row>
    <row r="34" spans="1:16" x14ac:dyDescent="0.15">
      <c r="A34" s="181" t="str">
        <f>IF(連結実質赤字比率に係る赤字・黒字の構成分析!C$36="",NA(),連結実質赤字比率に係る赤字・黒字の構成分析!C$36)</f>
        <v>国民健康保険事業費特別会計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2.2400000000000002</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2.69</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3.4</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3.11</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2.96</v>
      </c>
    </row>
    <row r="35" spans="1:16" x14ac:dyDescent="0.15">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6.79</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6.53</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6.72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6.22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6.56</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10.15</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6.89</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7.1</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8.09</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8.6</v>
      </c>
    </row>
    <row r="39" spans="1:16" x14ac:dyDescent="0.15">
      <c r="A39" s="150" t="s">
        <v>59</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10585</v>
      </c>
      <c r="E42" s="182"/>
      <c r="F42" s="182"/>
      <c r="G42" s="182">
        <f>'実質公債費比率（分子）の構造'!L$52</f>
        <v>10371</v>
      </c>
      <c r="H42" s="182"/>
      <c r="I42" s="182"/>
      <c r="J42" s="182">
        <f>'実質公債費比率（分子）の構造'!M$52</f>
        <v>10449</v>
      </c>
      <c r="K42" s="182"/>
      <c r="L42" s="182"/>
      <c r="M42" s="182">
        <f>'実質公債費比率（分子）の構造'!N$52</f>
        <v>10404</v>
      </c>
      <c r="N42" s="182"/>
      <c r="O42" s="182"/>
      <c r="P42" s="182">
        <f>'実質公債費比率（分子）の構造'!O$52</f>
        <v>10378</v>
      </c>
    </row>
    <row r="43" spans="1:16" x14ac:dyDescent="0.15">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64</v>
      </c>
      <c r="B44" s="182">
        <f>'実質公債費比率（分子）の構造'!K$50</f>
        <v>22</v>
      </c>
      <c r="C44" s="182"/>
      <c r="D44" s="182"/>
      <c r="E44" s="182">
        <f>'実質公債費比率（分子）の構造'!L$50</f>
        <v>20</v>
      </c>
      <c r="F44" s="182"/>
      <c r="G44" s="182"/>
      <c r="H44" s="182">
        <f>'実質公債費比率（分子）の構造'!M$50</f>
        <v>19</v>
      </c>
      <c r="I44" s="182"/>
      <c r="J44" s="182"/>
      <c r="K44" s="182">
        <f>'実質公債費比率（分子）の構造'!N$50</f>
        <v>18</v>
      </c>
      <c r="L44" s="182"/>
      <c r="M44" s="182"/>
      <c r="N44" s="182">
        <f>'実質公債費比率（分子）の構造'!O$50</f>
        <v>17</v>
      </c>
      <c r="O44" s="182"/>
      <c r="P44" s="182"/>
    </row>
    <row r="45" spans="1:16" x14ac:dyDescent="0.15">
      <c r="A45" s="182" t="s">
        <v>65</v>
      </c>
      <c r="B45" s="182">
        <f>'実質公債費比率（分子）の構造'!K$49</f>
        <v>20</v>
      </c>
      <c r="C45" s="182"/>
      <c r="D45" s="182"/>
      <c r="E45" s="182">
        <f>'実質公債費比率（分子）の構造'!L$49</f>
        <v>20</v>
      </c>
      <c r="F45" s="182"/>
      <c r="G45" s="182"/>
      <c r="H45" s="182">
        <f>'実質公債費比率（分子）の構造'!M$49</f>
        <v>20</v>
      </c>
      <c r="I45" s="182"/>
      <c r="J45" s="182"/>
      <c r="K45" s="182">
        <f>'実質公債費比率（分子）の構造'!N$49</f>
        <v>20</v>
      </c>
      <c r="L45" s="182"/>
      <c r="M45" s="182"/>
      <c r="N45" s="182">
        <f>'実質公債費比率（分子）の構造'!O$49</f>
        <v>20</v>
      </c>
      <c r="O45" s="182"/>
      <c r="P45" s="182"/>
    </row>
    <row r="46" spans="1:16" x14ac:dyDescent="0.15">
      <c r="A46" s="182" t="s">
        <v>66</v>
      </c>
      <c r="B46" s="182">
        <f>'実質公債費比率（分子）の構造'!K$48</f>
        <v>3526</v>
      </c>
      <c r="C46" s="182"/>
      <c r="D46" s="182"/>
      <c r="E46" s="182">
        <f>'実質公債費比率（分子）の構造'!L$48</f>
        <v>2484</v>
      </c>
      <c r="F46" s="182"/>
      <c r="G46" s="182"/>
      <c r="H46" s="182">
        <f>'実質公債費比率（分子）の構造'!M$48</f>
        <v>3024</v>
      </c>
      <c r="I46" s="182"/>
      <c r="J46" s="182"/>
      <c r="K46" s="182">
        <f>'実質公債費比率（分子）の構造'!N$48</f>
        <v>2782</v>
      </c>
      <c r="L46" s="182"/>
      <c r="M46" s="182"/>
      <c r="N46" s="182">
        <f>'実質公債費比率（分子）の構造'!O$48</f>
        <v>2715</v>
      </c>
      <c r="O46" s="182"/>
      <c r="P46" s="182"/>
    </row>
    <row r="47" spans="1:16" x14ac:dyDescent="0.15">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8311</v>
      </c>
      <c r="C49" s="182"/>
      <c r="D49" s="182"/>
      <c r="E49" s="182">
        <f>'実質公債費比率（分子）の構造'!L$45</f>
        <v>8162</v>
      </c>
      <c r="F49" s="182"/>
      <c r="G49" s="182"/>
      <c r="H49" s="182">
        <f>'実質公債費比率（分子）の構造'!M$45</f>
        <v>8206</v>
      </c>
      <c r="I49" s="182"/>
      <c r="J49" s="182"/>
      <c r="K49" s="182">
        <f>'実質公債費比率（分子）の構造'!N$45</f>
        <v>8174</v>
      </c>
      <c r="L49" s="182"/>
      <c r="M49" s="182"/>
      <c r="N49" s="182">
        <f>'実質公債費比率（分子）の構造'!O$45</f>
        <v>8100</v>
      </c>
      <c r="O49" s="182"/>
      <c r="P49" s="182"/>
    </row>
    <row r="50" spans="1:16" x14ac:dyDescent="0.15">
      <c r="A50" s="182" t="s">
        <v>70</v>
      </c>
      <c r="B50" s="182" t="e">
        <f>NA()</f>
        <v>#N/A</v>
      </c>
      <c r="C50" s="182">
        <f>IF(ISNUMBER('実質公債費比率（分子）の構造'!K$53),'実質公債費比率（分子）の構造'!K$53,NA())</f>
        <v>1294</v>
      </c>
      <c r="D50" s="182" t="e">
        <f>NA()</f>
        <v>#N/A</v>
      </c>
      <c r="E50" s="182" t="e">
        <f>NA()</f>
        <v>#N/A</v>
      </c>
      <c r="F50" s="182">
        <f>IF(ISNUMBER('実質公債費比率（分子）の構造'!L$53),'実質公債費比率（分子）の構造'!L$53,NA())</f>
        <v>315</v>
      </c>
      <c r="G50" s="182" t="e">
        <f>NA()</f>
        <v>#N/A</v>
      </c>
      <c r="H50" s="182" t="e">
        <f>NA()</f>
        <v>#N/A</v>
      </c>
      <c r="I50" s="182">
        <f>IF(ISNUMBER('実質公債費比率（分子）の構造'!M$53),'実質公債費比率（分子）の構造'!M$53,NA())</f>
        <v>820</v>
      </c>
      <c r="J50" s="182" t="e">
        <f>NA()</f>
        <v>#N/A</v>
      </c>
      <c r="K50" s="182" t="e">
        <f>NA()</f>
        <v>#N/A</v>
      </c>
      <c r="L50" s="182">
        <f>IF(ISNUMBER('実質公債費比率（分子）の構造'!N$53),'実質公債費比率（分子）の構造'!N$53,NA())</f>
        <v>590</v>
      </c>
      <c r="M50" s="182" t="e">
        <f>NA()</f>
        <v>#N/A</v>
      </c>
      <c r="N50" s="182" t="e">
        <f>NA()</f>
        <v>#N/A</v>
      </c>
      <c r="O50" s="182">
        <f>IF(ISNUMBER('実質公債費比率（分子）の構造'!O$53),'実質公債費比率（分子）の構造'!O$53,NA())</f>
        <v>474</v>
      </c>
      <c r="P50" s="182" t="e">
        <f>NA()</f>
        <v>#N/A</v>
      </c>
    </row>
    <row r="53" spans="1:16" x14ac:dyDescent="0.15">
      <c r="A53" s="150" t="s">
        <v>71</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42</v>
      </c>
      <c r="B56" s="181"/>
      <c r="C56" s="181"/>
      <c r="D56" s="181">
        <f>'将来負担比率（分子）の構造'!I$52</f>
        <v>94731</v>
      </c>
      <c r="E56" s="181"/>
      <c r="F56" s="181"/>
      <c r="G56" s="181">
        <f>'将来負担比率（分子）の構造'!J$52</f>
        <v>91769</v>
      </c>
      <c r="H56" s="181"/>
      <c r="I56" s="181"/>
      <c r="J56" s="181">
        <f>'将来負担比率（分子）の構造'!K$52</f>
        <v>89569</v>
      </c>
      <c r="K56" s="181"/>
      <c r="L56" s="181"/>
      <c r="M56" s="181">
        <f>'将来負担比率（分子）の構造'!L$52</f>
        <v>88533</v>
      </c>
      <c r="N56" s="181"/>
      <c r="O56" s="181"/>
      <c r="P56" s="181">
        <f>'将来負担比率（分子）の構造'!M$52</f>
        <v>87731</v>
      </c>
    </row>
    <row r="57" spans="1:16" x14ac:dyDescent="0.15">
      <c r="A57" s="181" t="s">
        <v>41</v>
      </c>
      <c r="B57" s="181"/>
      <c r="C57" s="181"/>
      <c r="D57" s="181">
        <f>'将来負担比率（分子）の構造'!I$51</f>
        <v>15988</v>
      </c>
      <c r="E57" s="181"/>
      <c r="F57" s="181"/>
      <c r="G57" s="181">
        <f>'将来負担比率（分子）の構造'!J$51</f>
        <v>14701</v>
      </c>
      <c r="H57" s="181"/>
      <c r="I57" s="181"/>
      <c r="J57" s="181">
        <f>'将来負担比率（分子）の構造'!K$51</f>
        <v>13776</v>
      </c>
      <c r="K57" s="181"/>
      <c r="L57" s="181"/>
      <c r="M57" s="181">
        <f>'将来負担比率（分子）の構造'!L$51</f>
        <v>14224</v>
      </c>
      <c r="N57" s="181"/>
      <c r="O57" s="181"/>
      <c r="P57" s="181">
        <f>'将来負担比率（分子）の構造'!M$51</f>
        <v>15469</v>
      </c>
    </row>
    <row r="58" spans="1:16" x14ac:dyDescent="0.15">
      <c r="A58" s="181" t="s">
        <v>40</v>
      </c>
      <c r="B58" s="181"/>
      <c r="C58" s="181"/>
      <c r="D58" s="181">
        <f>'将来負担比率（分子）の構造'!I$50</f>
        <v>15423</v>
      </c>
      <c r="E58" s="181"/>
      <c r="F58" s="181"/>
      <c r="G58" s="181">
        <f>'将来負担比率（分子）の構造'!J$50</f>
        <v>16531</v>
      </c>
      <c r="H58" s="181"/>
      <c r="I58" s="181"/>
      <c r="J58" s="181">
        <f>'将来負担比率（分子）の構造'!K$50</f>
        <v>16800</v>
      </c>
      <c r="K58" s="181"/>
      <c r="L58" s="181"/>
      <c r="M58" s="181">
        <f>'将来負担比率（分子）の構造'!L$50</f>
        <v>16894</v>
      </c>
      <c r="N58" s="181"/>
      <c r="O58" s="181"/>
      <c r="P58" s="181">
        <f>'将来負担比率（分子）の構造'!M$50</f>
        <v>21476</v>
      </c>
    </row>
    <row r="59" spans="1:16" x14ac:dyDescent="0.1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f>'将来負担比率（分子）の構造'!I$46</f>
        <v>4520</v>
      </c>
      <c r="C61" s="181"/>
      <c r="D61" s="181"/>
      <c r="E61" s="181">
        <f>'将来負担比率（分子）の構造'!J$46</f>
        <v>4354</v>
      </c>
      <c r="F61" s="181"/>
      <c r="G61" s="181"/>
      <c r="H61" s="181">
        <f>'将来負担比率（分子）の構造'!K$46</f>
        <v>3902</v>
      </c>
      <c r="I61" s="181"/>
      <c r="J61" s="181"/>
      <c r="K61" s="181">
        <f>'将来負担比率（分子）の構造'!L$46</f>
        <v>3732</v>
      </c>
      <c r="L61" s="181"/>
      <c r="M61" s="181"/>
      <c r="N61" s="181">
        <f>'将来負担比率（分子）の構造'!M$46</f>
        <v>2948</v>
      </c>
      <c r="O61" s="181"/>
      <c r="P61" s="181"/>
    </row>
    <row r="62" spans="1:16" x14ac:dyDescent="0.15">
      <c r="A62" s="181" t="s">
        <v>34</v>
      </c>
      <c r="B62" s="181">
        <f>'将来負担比率（分子）の構造'!I$45</f>
        <v>16185</v>
      </c>
      <c r="C62" s="181"/>
      <c r="D62" s="181"/>
      <c r="E62" s="181">
        <f>'将来負担比率（分子）の構造'!J$45</f>
        <v>16028</v>
      </c>
      <c r="F62" s="181"/>
      <c r="G62" s="181"/>
      <c r="H62" s="181">
        <f>'将来負担比率（分子）の構造'!K$45</f>
        <v>15686</v>
      </c>
      <c r="I62" s="181"/>
      <c r="J62" s="181"/>
      <c r="K62" s="181">
        <f>'将来負担比率（分子）の構造'!L$45</f>
        <v>14835</v>
      </c>
      <c r="L62" s="181"/>
      <c r="M62" s="181"/>
      <c r="N62" s="181">
        <f>'将来負担比率（分子）の構造'!M$45</f>
        <v>14645</v>
      </c>
      <c r="O62" s="181"/>
      <c r="P62" s="181"/>
    </row>
    <row r="63" spans="1:16" x14ac:dyDescent="0.15">
      <c r="A63" s="181" t="s">
        <v>33</v>
      </c>
      <c r="B63" s="181">
        <f>'将来負担比率（分子）の構造'!I$44</f>
        <v>219</v>
      </c>
      <c r="C63" s="181"/>
      <c r="D63" s="181"/>
      <c r="E63" s="181">
        <f>'将来負担比率（分子）の構造'!J$44</f>
        <v>189</v>
      </c>
      <c r="F63" s="181"/>
      <c r="G63" s="181"/>
      <c r="H63" s="181">
        <f>'将来負担比率（分子）の構造'!K$44</f>
        <v>159</v>
      </c>
      <c r="I63" s="181"/>
      <c r="J63" s="181"/>
      <c r="K63" s="181">
        <f>'将来負担比率（分子）の構造'!L$44</f>
        <v>128</v>
      </c>
      <c r="L63" s="181"/>
      <c r="M63" s="181"/>
      <c r="N63" s="181">
        <f>'将来負担比率（分子）の構造'!M$44</f>
        <v>97</v>
      </c>
      <c r="O63" s="181"/>
      <c r="P63" s="181"/>
    </row>
    <row r="64" spans="1:16" x14ac:dyDescent="0.15">
      <c r="A64" s="181" t="s">
        <v>32</v>
      </c>
      <c r="B64" s="181">
        <f>'将来負担比率（分子）の構造'!I$43</f>
        <v>34060</v>
      </c>
      <c r="C64" s="181"/>
      <c r="D64" s="181"/>
      <c r="E64" s="181">
        <f>'将来負担比率（分子）の構造'!J$43</f>
        <v>28931</v>
      </c>
      <c r="F64" s="181"/>
      <c r="G64" s="181"/>
      <c r="H64" s="181">
        <f>'将来負担比率（分子）の構造'!K$43</f>
        <v>28181</v>
      </c>
      <c r="I64" s="181"/>
      <c r="J64" s="181"/>
      <c r="K64" s="181">
        <f>'将来負担比率（分子）の構造'!L$43</f>
        <v>23851</v>
      </c>
      <c r="L64" s="181"/>
      <c r="M64" s="181"/>
      <c r="N64" s="181">
        <f>'将来負担比率（分子）の構造'!M$43</f>
        <v>24643</v>
      </c>
      <c r="O64" s="181"/>
      <c r="P64" s="181"/>
    </row>
    <row r="65" spans="1:16" x14ac:dyDescent="0.15">
      <c r="A65" s="181" t="s">
        <v>31</v>
      </c>
      <c r="B65" s="181">
        <f>'将来負担比率（分子）の構造'!I$42</f>
        <v>60</v>
      </c>
      <c r="C65" s="181"/>
      <c r="D65" s="181"/>
      <c r="E65" s="181">
        <f>'将来負担比率（分子）の構造'!J$42</f>
        <v>51</v>
      </c>
      <c r="F65" s="181"/>
      <c r="G65" s="181"/>
      <c r="H65" s="181">
        <f>'将来負担比率（分子）の構造'!K$42</f>
        <v>45</v>
      </c>
      <c r="I65" s="181"/>
      <c r="J65" s="181"/>
      <c r="K65" s="181">
        <f>'将来負担比率（分子）の構造'!L$42</f>
        <v>40</v>
      </c>
      <c r="L65" s="181"/>
      <c r="M65" s="181"/>
      <c r="N65" s="181">
        <f>'将来負担比率（分子）の構造'!M$42</f>
        <v>35</v>
      </c>
      <c r="O65" s="181"/>
      <c r="P65" s="181"/>
    </row>
    <row r="66" spans="1:16" x14ac:dyDescent="0.15">
      <c r="A66" s="181" t="s">
        <v>30</v>
      </c>
      <c r="B66" s="181">
        <f>'将来負担比率（分子）の構造'!I$41</f>
        <v>82024</v>
      </c>
      <c r="C66" s="181"/>
      <c r="D66" s="181"/>
      <c r="E66" s="181">
        <f>'将来負担比率（分子）の構造'!J$41</f>
        <v>80970</v>
      </c>
      <c r="F66" s="181"/>
      <c r="G66" s="181"/>
      <c r="H66" s="181">
        <f>'将来負担比率（分子）の構造'!K$41</f>
        <v>81636</v>
      </c>
      <c r="I66" s="181"/>
      <c r="J66" s="181"/>
      <c r="K66" s="181">
        <f>'将来負担比率（分子）の構造'!L$41</f>
        <v>86303</v>
      </c>
      <c r="L66" s="181"/>
      <c r="M66" s="181"/>
      <c r="N66" s="181">
        <f>'将来負担比率（分子）の構造'!M$41</f>
        <v>89566</v>
      </c>
      <c r="O66" s="181"/>
      <c r="P66" s="181"/>
    </row>
    <row r="67" spans="1:16" x14ac:dyDescent="0.15">
      <c r="A67" s="181" t="s">
        <v>74</v>
      </c>
      <c r="B67" s="181" t="e">
        <f>NA()</f>
        <v>#N/A</v>
      </c>
      <c r="C67" s="181">
        <f>IF(ISNUMBER('将来負担比率（分子）の構造'!I$53), IF('将来負担比率（分子）の構造'!I$53 &lt; 0, 0, '将来負担比率（分子）の構造'!I$53), NA())</f>
        <v>10928</v>
      </c>
      <c r="D67" s="181" t="e">
        <f>NA()</f>
        <v>#N/A</v>
      </c>
      <c r="E67" s="181" t="e">
        <f>NA()</f>
        <v>#N/A</v>
      </c>
      <c r="F67" s="181">
        <f>IF(ISNUMBER('将来負担比率（分子）の構造'!J$53), IF('将来負担比率（分子）の構造'!J$53 &lt; 0, 0, '将来負担比率（分子）の構造'!J$53), NA())</f>
        <v>7520</v>
      </c>
      <c r="G67" s="181" t="e">
        <f>NA()</f>
        <v>#N/A</v>
      </c>
      <c r="H67" s="181" t="e">
        <f>NA()</f>
        <v>#N/A</v>
      </c>
      <c r="I67" s="181">
        <f>IF(ISNUMBER('将来負担比率（分子）の構造'!K$53), IF('将来負担比率（分子）の構造'!K$53 &lt; 0, 0, '将来負担比率（分子）の構造'!K$53), NA())</f>
        <v>9464</v>
      </c>
      <c r="J67" s="181" t="e">
        <f>NA()</f>
        <v>#N/A</v>
      </c>
      <c r="K67" s="181" t="e">
        <f>NA()</f>
        <v>#N/A</v>
      </c>
      <c r="L67" s="181">
        <f>IF(ISNUMBER('将来負担比率（分子）の構造'!L$53), IF('将来負担比率（分子）の構造'!L$53 &lt; 0, 0, '将来負担比率（分子）の構造'!L$53), NA())</f>
        <v>9237</v>
      </c>
      <c r="M67" s="181" t="e">
        <f>NA()</f>
        <v>#N/A</v>
      </c>
      <c r="N67" s="181" t="e">
        <f>NA()</f>
        <v>#N/A</v>
      </c>
      <c r="O67" s="181">
        <f>IF(ISNUMBER('将来負担比率（分子）の構造'!M$53), IF('将来負担比率（分子）の構造'!M$53 &lt; 0, 0, '将来負担比率（分子）の構造'!M$53), NA())</f>
        <v>7258</v>
      </c>
      <c r="P67" s="181" t="e">
        <f>NA()</f>
        <v>#N/A</v>
      </c>
    </row>
    <row r="70" spans="1:16" x14ac:dyDescent="0.15">
      <c r="A70" s="183" t="s">
        <v>75</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76</v>
      </c>
      <c r="B72" s="185">
        <f>基金残高に係る経年分析!F55</f>
        <v>7238</v>
      </c>
      <c r="C72" s="185">
        <f>基金残高に係る経年分析!G55</f>
        <v>7012</v>
      </c>
      <c r="D72" s="185">
        <f>基金残高に係る経年分析!H55</f>
        <v>6561</v>
      </c>
    </row>
    <row r="73" spans="1:16" x14ac:dyDescent="0.15">
      <c r="A73" s="184" t="s">
        <v>77</v>
      </c>
      <c r="B73" s="185">
        <f>基金残高に係る経年分析!F56</f>
        <v>2756</v>
      </c>
      <c r="C73" s="185">
        <f>基金残高に係る経年分析!G56</f>
        <v>2756</v>
      </c>
      <c r="D73" s="185">
        <f>基金残高に係る経年分析!H56</f>
        <v>2756</v>
      </c>
    </row>
    <row r="74" spans="1:16" x14ac:dyDescent="0.15">
      <c r="A74" s="184" t="s">
        <v>78</v>
      </c>
      <c r="B74" s="185">
        <f>基金残高に係る経年分析!F57</f>
        <v>12055</v>
      </c>
      <c r="C74" s="185">
        <f>基金残高に係る経年分析!G57</f>
        <v>11724</v>
      </c>
      <c r="D74" s="185">
        <f>基金残高に係る経年分析!H57</f>
        <v>10844</v>
      </c>
    </row>
  </sheetData>
  <sheetProtection algorithmName="SHA-512" hashValue="bqO7UqlUECjTVVrSeV5e/+y6LOEsm+/AANiBo5/VXCBH2KBOLYnilrCp8UK1zigXgifykm4/0YCzgldWYjFxBQ==" saltValue="5Lv1MmJ7ptzzYLX6RSjq8g=="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80" zoomScaleNormal="8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211</v>
      </c>
      <c r="DI1" s="798"/>
      <c r="DJ1" s="798"/>
      <c r="DK1" s="798"/>
      <c r="DL1" s="798"/>
      <c r="DM1" s="798"/>
      <c r="DN1" s="799"/>
      <c r="DO1" s="226"/>
      <c r="DP1" s="797" t="s">
        <v>212</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x14ac:dyDescent="0.15">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39" t="s">
        <v>214</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215</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216</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15">
      <c r="B4" s="739" t="s">
        <v>1</v>
      </c>
      <c r="C4" s="740"/>
      <c r="D4" s="740"/>
      <c r="E4" s="740"/>
      <c r="F4" s="740"/>
      <c r="G4" s="740"/>
      <c r="H4" s="740"/>
      <c r="I4" s="740"/>
      <c r="J4" s="740"/>
      <c r="K4" s="740"/>
      <c r="L4" s="740"/>
      <c r="M4" s="740"/>
      <c r="N4" s="740"/>
      <c r="O4" s="740"/>
      <c r="P4" s="740"/>
      <c r="Q4" s="741"/>
      <c r="R4" s="739" t="s">
        <v>217</v>
      </c>
      <c r="S4" s="740"/>
      <c r="T4" s="740"/>
      <c r="U4" s="740"/>
      <c r="V4" s="740"/>
      <c r="W4" s="740"/>
      <c r="X4" s="740"/>
      <c r="Y4" s="741"/>
      <c r="Z4" s="739" t="s">
        <v>218</v>
      </c>
      <c r="AA4" s="740"/>
      <c r="AB4" s="740"/>
      <c r="AC4" s="741"/>
      <c r="AD4" s="739" t="s">
        <v>219</v>
      </c>
      <c r="AE4" s="740"/>
      <c r="AF4" s="740"/>
      <c r="AG4" s="740"/>
      <c r="AH4" s="740"/>
      <c r="AI4" s="740"/>
      <c r="AJ4" s="740"/>
      <c r="AK4" s="741"/>
      <c r="AL4" s="739" t="s">
        <v>218</v>
      </c>
      <c r="AM4" s="740"/>
      <c r="AN4" s="740"/>
      <c r="AO4" s="741"/>
      <c r="AP4" s="800" t="s">
        <v>220</v>
      </c>
      <c r="AQ4" s="800"/>
      <c r="AR4" s="800"/>
      <c r="AS4" s="800"/>
      <c r="AT4" s="800"/>
      <c r="AU4" s="800"/>
      <c r="AV4" s="800"/>
      <c r="AW4" s="800"/>
      <c r="AX4" s="800"/>
      <c r="AY4" s="800"/>
      <c r="AZ4" s="800"/>
      <c r="BA4" s="800"/>
      <c r="BB4" s="800"/>
      <c r="BC4" s="800"/>
      <c r="BD4" s="800"/>
      <c r="BE4" s="800"/>
      <c r="BF4" s="800"/>
      <c r="BG4" s="800" t="s">
        <v>221</v>
      </c>
      <c r="BH4" s="800"/>
      <c r="BI4" s="800"/>
      <c r="BJ4" s="800"/>
      <c r="BK4" s="800"/>
      <c r="BL4" s="800"/>
      <c r="BM4" s="800"/>
      <c r="BN4" s="800"/>
      <c r="BO4" s="800" t="s">
        <v>218</v>
      </c>
      <c r="BP4" s="800"/>
      <c r="BQ4" s="800"/>
      <c r="BR4" s="800"/>
      <c r="BS4" s="800" t="s">
        <v>222</v>
      </c>
      <c r="BT4" s="800"/>
      <c r="BU4" s="800"/>
      <c r="BV4" s="800"/>
      <c r="BW4" s="800"/>
      <c r="BX4" s="800"/>
      <c r="BY4" s="800"/>
      <c r="BZ4" s="800"/>
      <c r="CA4" s="800"/>
      <c r="CB4" s="800"/>
      <c r="CD4" s="782" t="s">
        <v>223</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x14ac:dyDescent="0.15">
      <c r="B5" s="744" t="s">
        <v>224</v>
      </c>
      <c r="C5" s="745"/>
      <c r="D5" s="745"/>
      <c r="E5" s="745"/>
      <c r="F5" s="745"/>
      <c r="G5" s="745"/>
      <c r="H5" s="745"/>
      <c r="I5" s="745"/>
      <c r="J5" s="745"/>
      <c r="K5" s="745"/>
      <c r="L5" s="745"/>
      <c r="M5" s="745"/>
      <c r="N5" s="745"/>
      <c r="O5" s="745"/>
      <c r="P5" s="745"/>
      <c r="Q5" s="746"/>
      <c r="R5" s="733">
        <v>40855149</v>
      </c>
      <c r="S5" s="734"/>
      <c r="T5" s="734"/>
      <c r="U5" s="734"/>
      <c r="V5" s="734"/>
      <c r="W5" s="734"/>
      <c r="X5" s="734"/>
      <c r="Y5" s="777"/>
      <c r="Z5" s="795">
        <v>32.4</v>
      </c>
      <c r="AA5" s="795"/>
      <c r="AB5" s="795"/>
      <c r="AC5" s="795"/>
      <c r="AD5" s="796">
        <v>38153909</v>
      </c>
      <c r="AE5" s="796"/>
      <c r="AF5" s="796"/>
      <c r="AG5" s="796"/>
      <c r="AH5" s="796"/>
      <c r="AI5" s="796"/>
      <c r="AJ5" s="796"/>
      <c r="AK5" s="796"/>
      <c r="AL5" s="778">
        <v>68.400000000000006</v>
      </c>
      <c r="AM5" s="749"/>
      <c r="AN5" s="749"/>
      <c r="AO5" s="779"/>
      <c r="AP5" s="744" t="s">
        <v>225</v>
      </c>
      <c r="AQ5" s="745"/>
      <c r="AR5" s="745"/>
      <c r="AS5" s="745"/>
      <c r="AT5" s="745"/>
      <c r="AU5" s="745"/>
      <c r="AV5" s="745"/>
      <c r="AW5" s="745"/>
      <c r="AX5" s="745"/>
      <c r="AY5" s="745"/>
      <c r="AZ5" s="745"/>
      <c r="BA5" s="745"/>
      <c r="BB5" s="745"/>
      <c r="BC5" s="745"/>
      <c r="BD5" s="745"/>
      <c r="BE5" s="745"/>
      <c r="BF5" s="746"/>
      <c r="BG5" s="678">
        <v>38042585</v>
      </c>
      <c r="BH5" s="679"/>
      <c r="BI5" s="679"/>
      <c r="BJ5" s="679"/>
      <c r="BK5" s="679"/>
      <c r="BL5" s="679"/>
      <c r="BM5" s="679"/>
      <c r="BN5" s="680"/>
      <c r="BO5" s="715">
        <v>93.1</v>
      </c>
      <c r="BP5" s="715"/>
      <c r="BQ5" s="715"/>
      <c r="BR5" s="715"/>
      <c r="BS5" s="716">
        <v>246948</v>
      </c>
      <c r="BT5" s="716"/>
      <c r="BU5" s="716"/>
      <c r="BV5" s="716"/>
      <c r="BW5" s="716"/>
      <c r="BX5" s="716"/>
      <c r="BY5" s="716"/>
      <c r="BZ5" s="716"/>
      <c r="CA5" s="716"/>
      <c r="CB5" s="775"/>
      <c r="CD5" s="782" t="s">
        <v>220</v>
      </c>
      <c r="CE5" s="783"/>
      <c r="CF5" s="783"/>
      <c r="CG5" s="783"/>
      <c r="CH5" s="783"/>
      <c r="CI5" s="783"/>
      <c r="CJ5" s="783"/>
      <c r="CK5" s="783"/>
      <c r="CL5" s="783"/>
      <c r="CM5" s="783"/>
      <c r="CN5" s="783"/>
      <c r="CO5" s="783"/>
      <c r="CP5" s="783"/>
      <c r="CQ5" s="784"/>
      <c r="CR5" s="782" t="s">
        <v>226</v>
      </c>
      <c r="CS5" s="783"/>
      <c r="CT5" s="783"/>
      <c r="CU5" s="783"/>
      <c r="CV5" s="783"/>
      <c r="CW5" s="783"/>
      <c r="CX5" s="783"/>
      <c r="CY5" s="784"/>
      <c r="CZ5" s="782" t="s">
        <v>218</v>
      </c>
      <c r="DA5" s="783"/>
      <c r="DB5" s="783"/>
      <c r="DC5" s="784"/>
      <c r="DD5" s="782" t="s">
        <v>227</v>
      </c>
      <c r="DE5" s="783"/>
      <c r="DF5" s="783"/>
      <c r="DG5" s="783"/>
      <c r="DH5" s="783"/>
      <c r="DI5" s="783"/>
      <c r="DJ5" s="783"/>
      <c r="DK5" s="783"/>
      <c r="DL5" s="783"/>
      <c r="DM5" s="783"/>
      <c r="DN5" s="783"/>
      <c r="DO5" s="783"/>
      <c r="DP5" s="784"/>
      <c r="DQ5" s="782" t="s">
        <v>228</v>
      </c>
      <c r="DR5" s="783"/>
      <c r="DS5" s="783"/>
      <c r="DT5" s="783"/>
      <c r="DU5" s="783"/>
      <c r="DV5" s="783"/>
      <c r="DW5" s="783"/>
      <c r="DX5" s="783"/>
      <c r="DY5" s="783"/>
      <c r="DZ5" s="783"/>
      <c r="EA5" s="783"/>
      <c r="EB5" s="783"/>
      <c r="EC5" s="784"/>
    </row>
    <row r="6" spans="2:143" ht="11.25" customHeight="1" x14ac:dyDescent="0.15">
      <c r="B6" s="675" t="s">
        <v>229</v>
      </c>
      <c r="C6" s="676"/>
      <c r="D6" s="676"/>
      <c r="E6" s="676"/>
      <c r="F6" s="676"/>
      <c r="G6" s="676"/>
      <c r="H6" s="676"/>
      <c r="I6" s="676"/>
      <c r="J6" s="676"/>
      <c r="K6" s="676"/>
      <c r="L6" s="676"/>
      <c r="M6" s="676"/>
      <c r="N6" s="676"/>
      <c r="O6" s="676"/>
      <c r="P6" s="676"/>
      <c r="Q6" s="677"/>
      <c r="R6" s="678">
        <v>1030008</v>
      </c>
      <c r="S6" s="679"/>
      <c r="T6" s="679"/>
      <c r="U6" s="679"/>
      <c r="V6" s="679"/>
      <c r="W6" s="679"/>
      <c r="X6" s="679"/>
      <c r="Y6" s="680"/>
      <c r="Z6" s="715">
        <v>0.8</v>
      </c>
      <c r="AA6" s="715"/>
      <c r="AB6" s="715"/>
      <c r="AC6" s="715"/>
      <c r="AD6" s="716">
        <v>1030008</v>
      </c>
      <c r="AE6" s="716"/>
      <c r="AF6" s="716"/>
      <c r="AG6" s="716"/>
      <c r="AH6" s="716"/>
      <c r="AI6" s="716"/>
      <c r="AJ6" s="716"/>
      <c r="AK6" s="716"/>
      <c r="AL6" s="681">
        <v>1.8</v>
      </c>
      <c r="AM6" s="682"/>
      <c r="AN6" s="682"/>
      <c r="AO6" s="717"/>
      <c r="AP6" s="675" t="s">
        <v>230</v>
      </c>
      <c r="AQ6" s="676"/>
      <c r="AR6" s="676"/>
      <c r="AS6" s="676"/>
      <c r="AT6" s="676"/>
      <c r="AU6" s="676"/>
      <c r="AV6" s="676"/>
      <c r="AW6" s="676"/>
      <c r="AX6" s="676"/>
      <c r="AY6" s="676"/>
      <c r="AZ6" s="676"/>
      <c r="BA6" s="676"/>
      <c r="BB6" s="676"/>
      <c r="BC6" s="676"/>
      <c r="BD6" s="676"/>
      <c r="BE6" s="676"/>
      <c r="BF6" s="677"/>
      <c r="BG6" s="678">
        <v>38042585</v>
      </c>
      <c r="BH6" s="679"/>
      <c r="BI6" s="679"/>
      <c r="BJ6" s="679"/>
      <c r="BK6" s="679"/>
      <c r="BL6" s="679"/>
      <c r="BM6" s="679"/>
      <c r="BN6" s="680"/>
      <c r="BO6" s="715">
        <v>93.1</v>
      </c>
      <c r="BP6" s="715"/>
      <c r="BQ6" s="715"/>
      <c r="BR6" s="715"/>
      <c r="BS6" s="716">
        <v>246948</v>
      </c>
      <c r="BT6" s="716"/>
      <c r="BU6" s="716"/>
      <c r="BV6" s="716"/>
      <c r="BW6" s="716"/>
      <c r="BX6" s="716"/>
      <c r="BY6" s="716"/>
      <c r="BZ6" s="716"/>
      <c r="CA6" s="716"/>
      <c r="CB6" s="775"/>
      <c r="CD6" s="736" t="s">
        <v>231</v>
      </c>
      <c r="CE6" s="737"/>
      <c r="CF6" s="737"/>
      <c r="CG6" s="737"/>
      <c r="CH6" s="737"/>
      <c r="CI6" s="737"/>
      <c r="CJ6" s="737"/>
      <c r="CK6" s="737"/>
      <c r="CL6" s="737"/>
      <c r="CM6" s="737"/>
      <c r="CN6" s="737"/>
      <c r="CO6" s="737"/>
      <c r="CP6" s="737"/>
      <c r="CQ6" s="738"/>
      <c r="CR6" s="678">
        <v>638774</v>
      </c>
      <c r="CS6" s="679"/>
      <c r="CT6" s="679"/>
      <c r="CU6" s="679"/>
      <c r="CV6" s="679"/>
      <c r="CW6" s="679"/>
      <c r="CX6" s="679"/>
      <c r="CY6" s="680"/>
      <c r="CZ6" s="778">
        <v>0.5</v>
      </c>
      <c r="DA6" s="749"/>
      <c r="DB6" s="749"/>
      <c r="DC6" s="781"/>
      <c r="DD6" s="684" t="s">
        <v>128</v>
      </c>
      <c r="DE6" s="679"/>
      <c r="DF6" s="679"/>
      <c r="DG6" s="679"/>
      <c r="DH6" s="679"/>
      <c r="DI6" s="679"/>
      <c r="DJ6" s="679"/>
      <c r="DK6" s="679"/>
      <c r="DL6" s="679"/>
      <c r="DM6" s="679"/>
      <c r="DN6" s="679"/>
      <c r="DO6" s="679"/>
      <c r="DP6" s="680"/>
      <c r="DQ6" s="684">
        <v>638774</v>
      </c>
      <c r="DR6" s="679"/>
      <c r="DS6" s="679"/>
      <c r="DT6" s="679"/>
      <c r="DU6" s="679"/>
      <c r="DV6" s="679"/>
      <c r="DW6" s="679"/>
      <c r="DX6" s="679"/>
      <c r="DY6" s="679"/>
      <c r="DZ6" s="679"/>
      <c r="EA6" s="679"/>
      <c r="EB6" s="679"/>
      <c r="EC6" s="722"/>
    </row>
    <row r="7" spans="2:143" ht="11.25" customHeight="1" x14ac:dyDescent="0.15">
      <c r="B7" s="675" t="s">
        <v>232</v>
      </c>
      <c r="C7" s="676"/>
      <c r="D7" s="676"/>
      <c r="E7" s="676"/>
      <c r="F7" s="676"/>
      <c r="G7" s="676"/>
      <c r="H7" s="676"/>
      <c r="I7" s="676"/>
      <c r="J7" s="676"/>
      <c r="K7" s="676"/>
      <c r="L7" s="676"/>
      <c r="M7" s="676"/>
      <c r="N7" s="676"/>
      <c r="O7" s="676"/>
      <c r="P7" s="676"/>
      <c r="Q7" s="677"/>
      <c r="R7" s="678">
        <v>27262</v>
      </c>
      <c r="S7" s="679"/>
      <c r="T7" s="679"/>
      <c r="U7" s="679"/>
      <c r="V7" s="679"/>
      <c r="W7" s="679"/>
      <c r="X7" s="679"/>
      <c r="Y7" s="680"/>
      <c r="Z7" s="715">
        <v>0</v>
      </c>
      <c r="AA7" s="715"/>
      <c r="AB7" s="715"/>
      <c r="AC7" s="715"/>
      <c r="AD7" s="716">
        <v>27262</v>
      </c>
      <c r="AE7" s="716"/>
      <c r="AF7" s="716"/>
      <c r="AG7" s="716"/>
      <c r="AH7" s="716"/>
      <c r="AI7" s="716"/>
      <c r="AJ7" s="716"/>
      <c r="AK7" s="716"/>
      <c r="AL7" s="681">
        <v>0</v>
      </c>
      <c r="AM7" s="682"/>
      <c r="AN7" s="682"/>
      <c r="AO7" s="717"/>
      <c r="AP7" s="675" t="s">
        <v>233</v>
      </c>
      <c r="AQ7" s="676"/>
      <c r="AR7" s="676"/>
      <c r="AS7" s="676"/>
      <c r="AT7" s="676"/>
      <c r="AU7" s="676"/>
      <c r="AV7" s="676"/>
      <c r="AW7" s="676"/>
      <c r="AX7" s="676"/>
      <c r="AY7" s="676"/>
      <c r="AZ7" s="676"/>
      <c r="BA7" s="676"/>
      <c r="BB7" s="676"/>
      <c r="BC7" s="676"/>
      <c r="BD7" s="676"/>
      <c r="BE7" s="676"/>
      <c r="BF7" s="677"/>
      <c r="BG7" s="678">
        <v>18863577</v>
      </c>
      <c r="BH7" s="679"/>
      <c r="BI7" s="679"/>
      <c r="BJ7" s="679"/>
      <c r="BK7" s="679"/>
      <c r="BL7" s="679"/>
      <c r="BM7" s="679"/>
      <c r="BN7" s="680"/>
      <c r="BO7" s="715">
        <v>46.2</v>
      </c>
      <c r="BP7" s="715"/>
      <c r="BQ7" s="715"/>
      <c r="BR7" s="715"/>
      <c r="BS7" s="716">
        <v>246948</v>
      </c>
      <c r="BT7" s="716"/>
      <c r="BU7" s="716"/>
      <c r="BV7" s="716"/>
      <c r="BW7" s="716"/>
      <c r="BX7" s="716"/>
      <c r="BY7" s="716"/>
      <c r="BZ7" s="716"/>
      <c r="CA7" s="716"/>
      <c r="CB7" s="775"/>
      <c r="CD7" s="711" t="s">
        <v>234</v>
      </c>
      <c r="CE7" s="712"/>
      <c r="CF7" s="712"/>
      <c r="CG7" s="712"/>
      <c r="CH7" s="712"/>
      <c r="CI7" s="712"/>
      <c r="CJ7" s="712"/>
      <c r="CK7" s="712"/>
      <c r="CL7" s="712"/>
      <c r="CM7" s="712"/>
      <c r="CN7" s="712"/>
      <c r="CO7" s="712"/>
      <c r="CP7" s="712"/>
      <c r="CQ7" s="713"/>
      <c r="CR7" s="678">
        <v>11739786</v>
      </c>
      <c r="CS7" s="679"/>
      <c r="CT7" s="679"/>
      <c r="CU7" s="679"/>
      <c r="CV7" s="679"/>
      <c r="CW7" s="679"/>
      <c r="CX7" s="679"/>
      <c r="CY7" s="680"/>
      <c r="CZ7" s="715">
        <v>9.8000000000000007</v>
      </c>
      <c r="DA7" s="715"/>
      <c r="DB7" s="715"/>
      <c r="DC7" s="715"/>
      <c r="DD7" s="684">
        <v>504068</v>
      </c>
      <c r="DE7" s="679"/>
      <c r="DF7" s="679"/>
      <c r="DG7" s="679"/>
      <c r="DH7" s="679"/>
      <c r="DI7" s="679"/>
      <c r="DJ7" s="679"/>
      <c r="DK7" s="679"/>
      <c r="DL7" s="679"/>
      <c r="DM7" s="679"/>
      <c r="DN7" s="679"/>
      <c r="DO7" s="679"/>
      <c r="DP7" s="680"/>
      <c r="DQ7" s="684">
        <v>10715496</v>
      </c>
      <c r="DR7" s="679"/>
      <c r="DS7" s="679"/>
      <c r="DT7" s="679"/>
      <c r="DU7" s="679"/>
      <c r="DV7" s="679"/>
      <c r="DW7" s="679"/>
      <c r="DX7" s="679"/>
      <c r="DY7" s="679"/>
      <c r="DZ7" s="679"/>
      <c r="EA7" s="679"/>
      <c r="EB7" s="679"/>
      <c r="EC7" s="722"/>
    </row>
    <row r="8" spans="2:143" ht="11.25" customHeight="1" x14ac:dyDescent="0.15">
      <c r="B8" s="675" t="s">
        <v>235</v>
      </c>
      <c r="C8" s="676"/>
      <c r="D8" s="676"/>
      <c r="E8" s="676"/>
      <c r="F8" s="676"/>
      <c r="G8" s="676"/>
      <c r="H8" s="676"/>
      <c r="I8" s="676"/>
      <c r="J8" s="676"/>
      <c r="K8" s="676"/>
      <c r="L8" s="676"/>
      <c r="M8" s="676"/>
      <c r="N8" s="676"/>
      <c r="O8" s="676"/>
      <c r="P8" s="676"/>
      <c r="Q8" s="677"/>
      <c r="R8" s="678">
        <v>133666</v>
      </c>
      <c r="S8" s="679"/>
      <c r="T8" s="679"/>
      <c r="U8" s="679"/>
      <c r="V8" s="679"/>
      <c r="W8" s="679"/>
      <c r="X8" s="679"/>
      <c r="Y8" s="680"/>
      <c r="Z8" s="715">
        <v>0.1</v>
      </c>
      <c r="AA8" s="715"/>
      <c r="AB8" s="715"/>
      <c r="AC8" s="715"/>
      <c r="AD8" s="716">
        <v>133666</v>
      </c>
      <c r="AE8" s="716"/>
      <c r="AF8" s="716"/>
      <c r="AG8" s="716"/>
      <c r="AH8" s="716"/>
      <c r="AI8" s="716"/>
      <c r="AJ8" s="716"/>
      <c r="AK8" s="716"/>
      <c r="AL8" s="681">
        <v>0.2</v>
      </c>
      <c r="AM8" s="682"/>
      <c r="AN8" s="682"/>
      <c r="AO8" s="717"/>
      <c r="AP8" s="675" t="s">
        <v>236</v>
      </c>
      <c r="AQ8" s="676"/>
      <c r="AR8" s="676"/>
      <c r="AS8" s="676"/>
      <c r="AT8" s="676"/>
      <c r="AU8" s="676"/>
      <c r="AV8" s="676"/>
      <c r="AW8" s="676"/>
      <c r="AX8" s="676"/>
      <c r="AY8" s="676"/>
      <c r="AZ8" s="676"/>
      <c r="BA8" s="676"/>
      <c r="BB8" s="676"/>
      <c r="BC8" s="676"/>
      <c r="BD8" s="676"/>
      <c r="BE8" s="676"/>
      <c r="BF8" s="677"/>
      <c r="BG8" s="678">
        <v>496301</v>
      </c>
      <c r="BH8" s="679"/>
      <c r="BI8" s="679"/>
      <c r="BJ8" s="679"/>
      <c r="BK8" s="679"/>
      <c r="BL8" s="679"/>
      <c r="BM8" s="679"/>
      <c r="BN8" s="680"/>
      <c r="BO8" s="715">
        <v>1.2</v>
      </c>
      <c r="BP8" s="715"/>
      <c r="BQ8" s="715"/>
      <c r="BR8" s="715"/>
      <c r="BS8" s="684" t="s">
        <v>237</v>
      </c>
      <c r="BT8" s="679"/>
      <c r="BU8" s="679"/>
      <c r="BV8" s="679"/>
      <c r="BW8" s="679"/>
      <c r="BX8" s="679"/>
      <c r="BY8" s="679"/>
      <c r="BZ8" s="679"/>
      <c r="CA8" s="679"/>
      <c r="CB8" s="722"/>
      <c r="CD8" s="711" t="s">
        <v>238</v>
      </c>
      <c r="CE8" s="712"/>
      <c r="CF8" s="712"/>
      <c r="CG8" s="712"/>
      <c r="CH8" s="712"/>
      <c r="CI8" s="712"/>
      <c r="CJ8" s="712"/>
      <c r="CK8" s="712"/>
      <c r="CL8" s="712"/>
      <c r="CM8" s="712"/>
      <c r="CN8" s="712"/>
      <c r="CO8" s="712"/>
      <c r="CP8" s="712"/>
      <c r="CQ8" s="713"/>
      <c r="CR8" s="678">
        <v>51577752</v>
      </c>
      <c r="CS8" s="679"/>
      <c r="CT8" s="679"/>
      <c r="CU8" s="679"/>
      <c r="CV8" s="679"/>
      <c r="CW8" s="679"/>
      <c r="CX8" s="679"/>
      <c r="CY8" s="680"/>
      <c r="CZ8" s="715">
        <v>43.1</v>
      </c>
      <c r="DA8" s="715"/>
      <c r="DB8" s="715"/>
      <c r="DC8" s="715"/>
      <c r="DD8" s="684">
        <v>2017448</v>
      </c>
      <c r="DE8" s="679"/>
      <c r="DF8" s="679"/>
      <c r="DG8" s="679"/>
      <c r="DH8" s="679"/>
      <c r="DI8" s="679"/>
      <c r="DJ8" s="679"/>
      <c r="DK8" s="679"/>
      <c r="DL8" s="679"/>
      <c r="DM8" s="679"/>
      <c r="DN8" s="679"/>
      <c r="DO8" s="679"/>
      <c r="DP8" s="680"/>
      <c r="DQ8" s="684">
        <v>19042541</v>
      </c>
      <c r="DR8" s="679"/>
      <c r="DS8" s="679"/>
      <c r="DT8" s="679"/>
      <c r="DU8" s="679"/>
      <c r="DV8" s="679"/>
      <c r="DW8" s="679"/>
      <c r="DX8" s="679"/>
      <c r="DY8" s="679"/>
      <c r="DZ8" s="679"/>
      <c r="EA8" s="679"/>
      <c r="EB8" s="679"/>
      <c r="EC8" s="722"/>
    </row>
    <row r="9" spans="2:143" ht="11.25" customHeight="1" x14ac:dyDescent="0.15">
      <c r="B9" s="675" t="s">
        <v>239</v>
      </c>
      <c r="C9" s="676"/>
      <c r="D9" s="676"/>
      <c r="E9" s="676"/>
      <c r="F9" s="676"/>
      <c r="G9" s="676"/>
      <c r="H9" s="676"/>
      <c r="I9" s="676"/>
      <c r="J9" s="676"/>
      <c r="K9" s="676"/>
      <c r="L9" s="676"/>
      <c r="M9" s="676"/>
      <c r="N9" s="676"/>
      <c r="O9" s="676"/>
      <c r="P9" s="676"/>
      <c r="Q9" s="677"/>
      <c r="R9" s="678">
        <v>65283</v>
      </c>
      <c r="S9" s="679"/>
      <c r="T9" s="679"/>
      <c r="U9" s="679"/>
      <c r="V9" s="679"/>
      <c r="W9" s="679"/>
      <c r="X9" s="679"/>
      <c r="Y9" s="680"/>
      <c r="Z9" s="715">
        <v>0.1</v>
      </c>
      <c r="AA9" s="715"/>
      <c r="AB9" s="715"/>
      <c r="AC9" s="715"/>
      <c r="AD9" s="716">
        <v>65283</v>
      </c>
      <c r="AE9" s="716"/>
      <c r="AF9" s="716"/>
      <c r="AG9" s="716"/>
      <c r="AH9" s="716"/>
      <c r="AI9" s="716"/>
      <c r="AJ9" s="716"/>
      <c r="AK9" s="716"/>
      <c r="AL9" s="681">
        <v>0.1</v>
      </c>
      <c r="AM9" s="682"/>
      <c r="AN9" s="682"/>
      <c r="AO9" s="717"/>
      <c r="AP9" s="675" t="s">
        <v>240</v>
      </c>
      <c r="AQ9" s="676"/>
      <c r="AR9" s="676"/>
      <c r="AS9" s="676"/>
      <c r="AT9" s="676"/>
      <c r="AU9" s="676"/>
      <c r="AV9" s="676"/>
      <c r="AW9" s="676"/>
      <c r="AX9" s="676"/>
      <c r="AY9" s="676"/>
      <c r="AZ9" s="676"/>
      <c r="BA9" s="676"/>
      <c r="BB9" s="676"/>
      <c r="BC9" s="676"/>
      <c r="BD9" s="676"/>
      <c r="BE9" s="676"/>
      <c r="BF9" s="677"/>
      <c r="BG9" s="678">
        <v>15133132</v>
      </c>
      <c r="BH9" s="679"/>
      <c r="BI9" s="679"/>
      <c r="BJ9" s="679"/>
      <c r="BK9" s="679"/>
      <c r="BL9" s="679"/>
      <c r="BM9" s="679"/>
      <c r="BN9" s="680"/>
      <c r="BO9" s="715">
        <v>37</v>
      </c>
      <c r="BP9" s="715"/>
      <c r="BQ9" s="715"/>
      <c r="BR9" s="715"/>
      <c r="BS9" s="684" t="s">
        <v>128</v>
      </c>
      <c r="BT9" s="679"/>
      <c r="BU9" s="679"/>
      <c r="BV9" s="679"/>
      <c r="BW9" s="679"/>
      <c r="BX9" s="679"/>
      <c r="BY9" s="679"/>
      <c r="BZ9" s="679"/>
      <c r="CA9" s="679"/>
      <c r="CB9" s="722"/>
      <c r="CD9" s="711" t="s">
        <v>241</v>
      </c>
      <c r="CE9" s="712"/>
      <c r="CF9" s="712"/>
      <c r="CG9" s="712"/>
      <c r="CH9" s="712"/>
      <c r="CI9" s="712"/>
      <c r="CJ9" s="712"/>
      <c r="CK9" s="712"/>
      <c r="CL9" s="712"/>
      <c r="CM9" s="712"/>
      <c r="CN9" s="712"/>
      <c r="CO9" s="712"/>
      <c r="CP9" s="712"/>
      <c r="CQ9" s="713"/>
      <c r="CR9" s="678">
        <v>9726024</v>
      </c>
      <c r="CS9" s="679"/>
      <c r="CT9" s="679"/>
      <c r="CU9" s="679"/>
      <c r="CV9" s="679"/>
      <c r="CW9" s="679"/>
      <c r="CX9" s="679"/>
      <c r="CY9" s="680"/>
      <c r="CZ9" s="715">
        <v>8.1</v>
      </c>
      <c r="DA9" s="715"/>
      <c r="DB9" s="715"/>
      <c r="DC9" s="715"/>
      <c r="DD9" s="684">
        <v>1684967</v>
      </c>
      <c r="DE9" s="679"/>
      <c r="DF9" s="679"/>
      <c r="DG9" s="679"/>
      <c r="DH9" s="679"/>
      <c r="DI9" s="679"/>
      <c r="DJ9" s="679"/>
      <c r="DK9" s="679"/>
      <c r="DL9" s="679"/>
      <c r="DM9" s="679"/>
      <c r="DN9" s="679"/>
      <c r="DO9" s="679"/>
      <c r="DP9" s="680"/>
      <c r="DQ9" s="684">
        <v>7287214</v>
      </c>
      <c r="DR9" s="679"/>
      <c r="DS9" s="679"/>
      <c r="DT9" s="679"/>
      <c r="DU9" s="679"/>
      <c r="DV9" s="679"/>
      <c r="DW9" s="679"/>
      <c r="DX9" s="679"/>
      <c r="DY9" s="679"/>
      <c r="DZ9" s="679"/>
      <c r="EA9" s="679"/>
      <c r="EB9" s="679"/>
      <c r="EC9" s="722"/>
    </row>
    <row r="10" spans="2:143" ht="11.25" customHeight="1" x14ac:dyDescent="0.15">
      <c r="B10" s="675" t="s">
        <v>242</v>
      </c>
      <c r="C10" s="676"/>
      <c r="D10" s="676"/>
      <c r="E10" s="676"/>
      <c r="F10" s="676"/>
      <c r="G10" s="676"/>
      <c r="H10" s="676"/>
      <c r="I10" s="676"/>
      <c r="J10" s="676"/>
      <c r="K10" s="676"/>
      <c r="L10" s="676"/>
      <c r="M10" s="676"/>
      <c r="N10" s="676"/>
      <c r="O10" s="676"/>
      <c r="P10" s="676"/>
      <c r="Q10" s="677"/>
      <c r="R10" s="678" t="s">
        <v>128</v>
      </c>
      <c r="S10" s="679"/>
      <c r="T10" s="679"/>
      <c r="U10" s="679"/>
      <c r="V10" s="679"/>
      <c r="W10" s="679"/>
      <c r="X10" s="679"/>
      <c r="Y10" s="680"/>
      <c r="Z10" s="715" t="s">
        <v>128</v>
      </c>
      <c r="AA10" s="715"/>
      <c r="AB10" s="715"/>
      <c r="AC10" s="715"/>
      <c r="AD10" s="716" t="s">
        <v>237</v>
      </c>
      <c r="AE10" s="716"/>
      <c r="AF10" s="716"/>
      <c r="AG10" s="716"/>
      <c r="AH10" s="716"/>
      <c r="AI10" s="716"/>
      <c r="AJ10" s="716"/>
      <c r="AK10" s="716"/>
      <c r="AL10" s="681" t="s">
        <v>128</v>
      </c>
      <c r="AM10" s="682"/>
      <c r="AN10" s="682"/>
      <c r="AO10" s="717"/>
      <c r="AP10" s="675" t="s">
        <v>243</v>
      </c>
      <c r="AQ10" s="676"/>
      <c r="AR10" s="676"/>
      <c r="AS10" s="676"/>
      <c r="AT10" s="676"/>
      <c r="AU10" s="676"/>
      <c r="AV10" s="676"/>
      <c r="AW10" s="676"/>
      <c r="AX10" s="676"/>
      <c r="AY10" s="676"/>
      <c r="AZ10" s="676"/>
      <c r="BA10" s="676"/>
      <c r="BB10" s="676"/>
      <c r="BC10" s="676"/>
      <c r="BD10" s="676"/>
      <c r="BE10" s="676"/>
      <c r="BF10" s="677"/>
      <c r="BG10" s="678">
        <v>832669</v>
      </c>
      <c r="BH10" s="679"/>
      <c r="BI10" s="679"/>
      <c r="BJ10" s="679"/>
      <c r="BK10" s="679"/>
      <c r="BL10" s="679"/>
      <c r="BM10" s="679"/>
      <c r="BN10" s="680"/>
      <c r="BO10" s="715">
        <v>2</v>
      </c>
      <c r="BP10" s="715"/>
      <c r="BQ10" s="715"/>
      <c r="BR10" s="715"/>
      <c r="BS10" s="684" t="s">
        <v>128</v>
      </c>
      <c r="BT10" s="679"/>
      <c r="BU10" s="679"/>
      <c r="BV10" s="679"/>
      <c r="BW10" s="679"/>
      <c r="BX10" s="679"/>
      <c r="BY10" s="679"/>
      <c r="BZ10" s="679"/>
      <c r="CA10" s="679"/>
      <c r="CB10" s="722"/>
      <c r="CD10" s="711" t="s">
        <v>244</v>
      </c>
      <c r="CE10" s="712"/>
      <c r="CF10" s="712"/>
      <c r="CG10" s="712"/>
      <c r="CH10" s="712"/>
      <c r="CI10" s="712"/>
      <c r="CJ10" s="712"/>
      <c r="CK10" s="712"/>
      <c r="CL10" s="712"/>
      <c r="CM10" s="712"/>
      <c r="CN10" s="712"/>
      <c r="CO10" s="712"/>
      <c r="CP10" s="712"/>
      <c r="CQ10" s="713"/>
      <c r="CR10" s="678">
        <v>255364</v>
      </c>
      <c r="CS10" s="679"/>
      <c r="CT10" s="679"/>
      <c r="CU10" s="679"/>
      <c r="CV10" s="679"/>
      <c r="CW10" s="679"/>
      <c r="CX10" s="679"/>
      <c r="CY10" s="680"/>
      <c r="CZ10" s="715">
        <v>0.2</v>
      </c>
      <c r="DA10" s="715"/>
      <c r="DB10" s="715"/>
      <c r="DC10" s="715"/>
      <c r="DD10" s="684">
        <v>27678</v>
      </c>
      <c r="DE10" s="679"/>
      <c r="DF10" s="679"/>
      <c r="DG10" s="679"/>
      <c r="DH10" s="679"/>
      <c r="DI10" s="679"/>
      <c r="DJ10" s="679"/>
      <c r="DK10" s="679"/>
      <c r="DL10" s="679"/>
      <c r="DM10" s="679"/>
      <c r="DN10" s="679"/>
      <c r="DO10" s="679"/>
      <c r="DP10" s="680"/>
      <c r="DQ10" s="684">
        <v>219594</v>
      </c>
      <c r="DR10" s="679"/>
      <c r="DS10" s="679"/>
      <c r="DT10" s="679"/>
      <c r="DU10" s="679"/>
      <c r="DV10" s="679"/>
      <c r="DW10" s="679"/>
      <c r="DX10" s="679"/>
      <c r="DY10" s="679"/>
      <c r="DZ10" s="679"/>
      <c r="EA10" s="679"/>
      <c r="EB10" s="679"/>
      <c r="EC10" s="722"/>
    </row>
    <row r="11" spans="2:143" ht="11.25" customHeight="1" x14ac:dyDescent="0.15">
      <c r="B11" s="675" t="s">
        <v>245</v>
      </c>
      <c r="C11" s="676"/>
      <c r="D11" s="676"/>
      <c r="E11" s="676"/>
      <c r="F11" s="676"/>
      <c r="G11" s="676"/>
      <c r="H11" s="676"/>
      <c r="I11" s="676"/>
      <c r="J11" s="676"/>
      <c r="K11" s="676"/>
      <c r="L11" s="676"/>
      <c r="M11" s="676"/>
      <c r="N11" s="676"/>
      <c r="O11" s="676"/>
      <c r="P11" s="676"/>
      <c r="Q11" s="677"/>
      <c r="R11" s="678">
        <v>5572783</v>
      </c>
      <c r="S11" s="679"/>
      <c r="T11" s="679"/>
      <c r="U11" s="679"/>
      <c r="V11" s="679"/>
      <c r="W11" s="679"/>
      <c r="X11" s="679"/>
      <c r="Y11" s="680"/>
      <c r="Z11" s="681">
        <v>4.4000000000000004</v>
      </c>
      <c r="AA11" s="682"/>
      <c r="AB11" s="682"/>
      <c r="AC11" s="683"/>
      <c r="AD11" s="684">
        <v>5572783</v>
      </c>
      <c r="AE11" s="679"/>
      <c r="AF11" s="679"/>
      <c r="AG11" s="679"/>
      <c r="AH11" s="679"/>
      <c r="AI11" s="679"/>
      <c r="AJ11" s="679"/>
      <c r="AK11" s="680"/>
      <c r="AL11" s="681">
        <v>10</v>
      </c>
      <c r="AM11" s="682"/>
      <c r="AN11" s="682"/>
      <c r="AO11" s="717"/>
      <c r="AP11" s="675" t="s">
        <v>246</v>
      </c>
      <c r="AQ11" s="676"/>
      <c r="AR11" s="676"/>
      <c r="AS11" s="676"/>
      <c r="AT11" s="676"/>
      <c r="AU11" s="676"/>
      <c r="AV11" s="676"/>
      <c r="AW11" s="676"/>
      <c r="AX11" s="676"/>
      <c r="AY11" s="676"/>
      <c r="AZ11" s="676"/>
      <c r="BA11" s="676"/>
      <c r="BB11" s="676"/>
      <c r="BC11" s="676"/>
      <c r="BD11" s="676"/>
      <c r="BE11" s="676"/>
      <c r="BF11" s="677"/>
      <c r="BG11" s="678">
        <v>2401475</v>
      </c>
      <c r="BH11" s="679"/>
      <c r="BI11" s="679"/>
      <c r="BJ11" s="679"/>
      <c r="BK11" s="679"/>
      <c r="BL11" s="679"/>
      <c r="BM11" s="679"/>
      <c r="BN11" s="680"/>
      <c r="BO11" s="715">
        <v>5.9</v>
      </c>
      <c r="BP11" s="715"/>
      <c r="BQ11" s="715"/>
      <c r="BR11" s="715"/>
      <c r="BS11" s="684">
        <v>246948</v>
      </c>
      <c r="BT11" s="679"/>
      <c r="BU11" s="679"/>
      <c r="BV11" s="679"/>
      <c r="BW11" s="679"/>
      <c r="BX11" s="679"/>
      <c r="BY11" s="679"/>
      <c r="BZ11" s="679"/>
      <c r="CA11" s="679"/>
      <c r="CB11" s="722"/>
      <c r="CD11" s="711" t="s">
        <v>247</v>
      </c>
      <c r="CE11" s="712"/>
      <c r="CF11" s="712"/>
      <c r="CG11" s="712"/>
      <c r="CH11" s="712"/>
      <c r="CI11" s="712"/>
      <c r="CJ11" s="712"/>
      <c r="CK11" s="712"/>
      <c r="CL11" s="712"/>
      <c r="CM11" s="712"/>
      <c r="CN11" s="712"/>
      <c r="CO11" s="712"/>
      <c r="CP11" s="712"/>
      <c r="CQ11" s="713"/>
      <c r="CR11" s="678">
        <v>4080745</v>
      </c>
      <c r="CS11" s="679"/>
      <c r="CT11" s="679"/>
      <c r="CU11" s="679"/>
      <c r="CV11" s="679"/>
      <c r="CW11" s="679"/>
      <c r="CX11" s="679"/>
      <c r="CY11" s="680"/>
      <c r="CZ11" s="715">
        <v>3.4</v>
      </c>
      <c r="DA11" s="715"/>
      <c r="DB11" s="715"/>
      <c r="DC11" s="715"/>
      <c r="DD11" s="684">
        <v>902604</v>
      </c>
      <c r="DE11" s="679"/>
      <c r="DF11" s="679"/>
      <c r="DG11" s="679"/>
      <c r="DH11" s="679"/>
      <c r="DI11" s="679"/>
      <c r="DJ11" s="679"/>
      <c r="DK11" s="679"/>
      <c r="DL11" s="679"/>
      <c r="DM11" s="679"/>
      <c r="DN11" s="679"/>
      <c r="DO11" s="679"/>
      <c r="DP11" s="680"/>
      <c r="DQ11" s="684">
        <v>1736680</v>
      </c>
      <c r="DR11" s="679"/>
      <c r="DS11" s="679"/>
      <c r="DT11" s="679"/>
      <c r="DU11" s="679"/>
      <c r="DV11" s="679"/>
      <c r="DW11" s="679"/>
      <c r="DX11" s="679"/>
      <c r="DY11" s="679"/>
      <c r="DZ11" s="679"/>
      <c r="EA11" s="679"/>
      <c r="EB11" s="679"/>
      <c r="EC11" s="722"/>
    </row>
    <row r="12" spans="2:143" ht="11.25" customHeight="1" x14ac:dyDescent="0.15">
      <c r="B12" s="675" t="s">
        <v>248</v>
      </c>
      <c r="C12" s="676"/>
      <c r="D12" s="676"/>
      <c r="E12" s="676"/>
      <c r="F12" s="676"/>
      <c r="G12" s="676"/>
      <c r="H12" s="676"/>
      <c r="I12" s="676"/>
      <c r="J12" s="676"/>
      <c r="K12" s="676"/>
      <c r="L12" s="676"/>
      <c r="M12" s="676"/>
      <c r="N12" s="676"/>
      <c r="O12" s="676"/>
      <c r="P12" s="676"/>
      <c r="Q12" s="677"/>
      <c r="R12" s="678">
        <v>11137</v>
      </c>
      <c r="S12" s="679"/>
      <c r="T12" s="679"/>
      <c r="U12" s="679"/>
      <c r="V12" s="679"/>
      <c r="W12" s="679"/>
      <c r="X12" s="679"/>
      <c r="Y12" s="680"/>
      <c r="Z12" s="715">
        <v>0</v>
      </c>
      <c r="AA12" s="715"/>
      <c r="AB12" s="715"/>
      <c r="AC12" s="715"/>
      <c r="AD12" s="716">
        <v>11137</v>
      </c>
      <c r="AE12" s="716"/>
      <c r="AF12" s="716"/>
      <c r="AG12" s="716"/>
      <c r="AH12" s="716"/>
      <c r="AI12" s="716"/>
      <c r="AJ12" s="716"/>
      <c r="AK12" s="716"/>
      <c r="AL12" s="681">
        <v>0</v>
      </c>
      <c r="AM12" s="682"/>
      <c r="AN12" s="682"/>
      <c r="AO12" s="717"/>
      <c r="AP12" s="675" t="s">
        <v>249</v>
      </c>
      <c r="AQ12" s="676"/>
      <c r="AR12" s="676"/>
      <c r="AS12" s="676"/>
      <c r="AT12" s="676"/>
      <c r="AU12" s="676"/>
      <c r="AV12" s="676"/>
      <c r="AW12" s="676"/>
      <c r="AX12" s="676"/>
      <c r="AY12" s="676"/>
      <c r="AZ12" s="676"/>
      <c r="BA12" s="676"/>
      <c r="BB12" s="676"/>
      <c r="BC12" s="676"/>
      <c r="BD12" s="676"/>
      <c r="BE12" s="676"/>
      <c r="BF12" s="677"/>
      <c r="BG12" s="678">
        <v>16477757</v>
      </c>
      <c r="BH12" s="679"/>
      <c r="BI12" s="679"/>
      <c r="BJ12" s="679"/>
      <c r="BK12" s="679"/>
      <c r="BL12" s="679"/>
      <c r="BM12" s="679"/>
      <c r="BN12" s="680"/>
      <c r="BO12" s="715">
        <v>40.299999999999997</v>
      </c>
      <c r="BP12" s="715"/>
      <c r="BQ12" s="715"/>
      <c r="BR12" s="715"/>
      <c r="BS12" s="684" t="s">
        <v>128</v>
      </c>
      <c r="BT12" s="679"/>
      <c r="BU12" s="679"/>
      <c r="BV12" s="679"/>
      <c r="BW12" s="679"/>
      <c r="BX12" s="679"/>
      <c r="BY12" s="679"/>
      <c r="BZ12" s="679"/>
      <c r="CA12" s="679"/>
      <c r="CB12" s="722"/>
      <c r="CD12" s="711" t="s">
        <v>250</v>
      </c>
      <c r="CE12" s="712"/>
      <c r="CF12" s="712"/>
      <c r="CG12" s="712"/>
      <c r="CH12" s="712"/>
      <c r="CI12" s="712"/>
      <c r="CJ12" s="712"/>
      <c r="CK12" s="712"/>
      <c r="CL12" s="712"/>
      <c r="CM12" s="712"/>
      <c r="CN12" s="712"/>
      <c r="CO12" s="712"/>
      <c r="CP12" s="712"/>
      <c r="CQ12" s="713"/>
      <c r="CR12" s="678">
        <v>5071765</v>
      </c>
      <c r="CS12" s="679"/>
      <c r="CT12" s="679"/>
      <c r="CU12" s="679"/>
      <c r="CV12" s="679"/>
      <c r="CW12" s="679"/>
      <c r="CX12" s="679"/>
      <c r="CY12" s="680"/>
      <c r="CZ12" s="715">
        <v>4.2</v>
      </c>
      <c r="DA12" s="715"/>
      <c r="DB12" s="715"/>
      <c r="DC12" s="715"/>
      <c r="DD12" s="684">
        <v>674887</v>
      </c>
      <c r="DE12" s="679"/>
      <c r="DF12" s="679"/>
      <c r="DG12" s="679"/>
      <c r="DH12" s="679"/>
      <c r="DI12" s="679"/>
      <c r="DJ12" s="679"/>
      <c r="DK12" s="679"/>
      <c r="DL12" s="679"/>
      <c r="DM12" s="679"/>
      <c r="DN12" s="679"/>
      <c r="DO12" s="679"/>
      <c r="DP12" s="680"/>
      <c r="DQ12" s="684">
        <v>1994511</v>
      </c>
      <c r="DR12" s="679"/>
      <c r="DS12" s="679"/>
      <c r="DT12" s="679"/>
      <c r="DU12" s="679"/>
      <c r="DV12" s="679"/>
      <c r="DW12" s="679"/>
      <c r="DX12" s="679"/>
      <c r="DY12" s="679"/>
      <c r="DZ12" s="679"/>
      <c r="EA12" s="679"/>
      <c r="EB12" s="679"/>
      <c r="EC12" s="722"/>
    </row>
    <row r="13" spans="2:143" ht="11.25" customHeight="1" x14ac:dyDescent="0.15">
      <c r="B13" s="675" t="s">
        <v>251</v>
      </c>
      <c r="C13" s="676"/>
      <c r="D13" s="676"/>
      <c r="E13" s="676"/>
      <c r="F13" s="676"/>
      <c r="G13" s="676"/>
      <c r="H13" s="676"/>
      <c r="I13" s="676"/>
      <c r="J13" s="676"/>
      <c r="K13" s="676"/>
      <c r="L13" s="676"/>
      <c r="M13" s="676"/>
      <c r="N13" s="676"/>
      <c r="O13" s="676"/>
      <c r="P13" s="676"/>
      <c r="Q13" s="677"/>
      <c r="R13" s="678" t="s">
        <v>128</v>
      </c>
      <c r="S13" s="679"/>
      <c r="T13" s="679"/>
      <c r="U13" s="679"/>
      <c r="V13" s="679"/>
      <c r="W13" s="679"/>
      <c r="X13" s="679"/>
      <c r="Y13" s="680"/>
      <c r="Z13" s="715" t="s">
        <v>128</v>
      </c>
      <c r="AA13" s="715"/>
      <c r="AB13" s="715"/>
      <c r="AC13" s="715"/>
      <c r="AD13" s="716" t="s">
        <v>237</v>
      </c>
      <c r="AE13" s="716"/>
      <c r="AF13" s="716"/>
      <c r="AG13" s="716"/>
      <c r="AH13" s="716"/>
      <c r="AI13" s="716"/>
      <c r="AJ13" s="716"/>
      <c r="AK13" s="716"/>
      <c r="AL13" s="681" t="s">
        <v>237</v>
      </c>
      <c r="AM13" s="682"/>
      <c r="AN13" s="682"/>
      <c r="AO13" s="717"/>
      <c r="AP13" s="675" t="s">
        <v>252</v>
      </c>
      <c r="AQ13" s="676"/>
      <c r="AR13" s="676"/>
      <c r="AS13" s="676"/>
      <c r="AT13" s="676"/>
      <c r="AU13" s="676"/>
      <c r="AV13" s="676"/>
      <c r="AW13" s="676"/>
      <c r="AX13" s="676"/>
      <c r="AY13" s="676"/>
      <c r="AZ13" s="676"/>
      <c r="BA13" s="676"/>
      <c r="BB13" s="676"/>
      <c r="BC13" s="676"/>
      <c r="BD13" s="676"/>
      <c r="BE13" s="676"/>
      <c r="BF13" s="677"/>
      <c r="BG13" s="678">
        <v>16195520</v>
      </c>
      <c r="BH13" s="679"/>
      <c r="BI13" s="679"/>
      <c r="BJ13" s="679"/>
      <c r="BK13" s="679"/>
      <c r="BL13" s="679"/>
      <c r="BM13" s="679"/>
      <c r="BN13" s="680"/>
      <c r="BO13" s="715">
        <v>39.6</v>
      </c>
      <c r="BP13" s="715"/>
      <c r="BQ13" s="715"/>
      <c r="BR13" s="715"/>
      <c r="BS13" s="684" t="s">
        <v>237</v>
      </c>
      <c r="BT13" s="679"/>
      <c r="BU13" s="679"/>
      <c r="BV13" s="679"/>
      <c r="BW13" s="679"/>
      <c r="BX13" s="679"/>
      <c r="BY13" s="679"/>
      <c r="BZ13" s="679"/>
      <c r="CA13" s="679"/>
      <c r="CB13" s="722"/>
      <c r="CD13" s="711" t="s">
        <v>253</v>
      </c>
      <c r="CE13" s="712"/>
      <c r="CF13" s="712"/>
      <c r="CG13" s="712"/>
      <c r="CH13" s="712"/>
      <c r="CI13" s="712"/>
      <c r="CJ13" s="712"/>
      <c r="CK13" s="712"/>
      <c r="CL13" s="712"/>
      <c r="CM13" s="712"/>
      <c r="CN13" s="712"/>
      <c r="CO13" s="712"/>
      <c r="CP13" s="712"/>
      <c r="CQ13" s="713"/>
      <c r="CR13" s="678">
        <v>11103556</v>
      </c>
      <c r="CS13" s="679"/>
      <c r="CT13" s="679"/>
      <c r="CU13" s="679"/>
      <c r="CV13" s="679"/>
      <c r="CW13" s="679"/>
      <c r="CX13" s="679"/>
      <c r="CY13" s="680"/>
      <c r="CZ13" s="715">
        <v>9.3000000000000007</v>
      </c>
      <c r="DA13" s="715"/>
      <c r="DB13" s="715"/>
      <c r="DC13" s="715"/>
      <c r="DD13" s="684">
        <v>4545276</v>
      </c>
      <c r="DE13" s="679"/>
      <c r="DF13" s="679"/>
      <c r="DG13" s="679"/>
      <c r="DH13" s="679"/>
      <c r="DI13" s="679"/>
      <c r="DJ13" s="679"/>
      <c r="DK13" s="679"/>
      <c r="DL13" s="679"/>
      <c r="DM13" s="679"/>
      <c r="DN13" s="679"/>
      <c r="DO13" s="679"/>
      <c r="DP13" s="680"/>
      <c r="DQ13" s="684">
        <v>7080817</v>
      </c>
      <c r="DR13" s="679"/>
      <c r="DS13" s="679"/>
      <c r="DT13" s="679"/>
      <c r="DU13" s="679"/>
      <c r="DV13" s="679"/>
      <c r="DW13" s="679"/>
      <c r="DX13" s="679"/>
      <c r="DY13" s="679"/>
      <c r="DZ13" s="679"/>
      <c r="EA13" s="679"/>
      <c r="EB13" s="679"/>
      <c r="EC13" s="722"/>
    </row>
    <row r="14" spans="2:143" ht="11.25" customHeight="1" x14ac:dyDescent="0.15">
      <c r="B14" s="675" t="s">
        <v>254</v>
      </c>
      <c r="C14" s="676"/>
      <c r="D14" s="676"/>
      <c r="E14" s="676"/>
      <c r="F14" s="676"/>
      <c r="G14" s="676"/>
      <c r="H14" s="676"/>
      <c r="I14" s="676"/>
      <c r="J14" s="676"/>
      <c r="K14" s="676"/>
      <c r="L14" s="676"/>
      <c r="M14" s="676"/>
      <c r="N14" s="676"/>
      <c r="O14" s="676"/>
      <c r="P14" s="676"/>
      <c r="Q14" s="677"/>
      <c r="R14" s="678">
        <v>112703</v>
      </c>
      <c r="S14" s="679"/>
      <c r="T14" s="679"/>
      <c r="U14" s="679"/>
      <c r="V14" s="679"/>
      <c r="W14" s="679"/>
      <c r="X14" s="679"/>
      <c r="Y14" s="680"/>
      <c r="Z14" s="715">
        <v>0.1</v>
      </c>
      <c r="AA14" s="715"/>
      <c r="AB14" s="715"/>
      <c r="AC14" s="715"/>
      <c r="AD14" s="716">
        <v>112703</v>
      </c>
      <c r="AE14" s="716"/>
      <c r="AF14" s="716"/>
      <c r="AG14" s="716"/>
      <c r="AH14" s="716"/>
      <c r="AI14" s="716"/>
      <c r="AJ14" s="716"/>
      <c r="AK14" s="716"/>
      <c r="AL14" s="681">
        <v>0.2</v>
      </c>
      <c r="AM14" s="682"/>
      <c r="AN14" s="682"/>
      <c r="AO14" s="717"/>
      <c r="AP14" s="675" t="s">
        <v>255</v>
      </c>
      <c r="AQ14" s="676"/>
      <c r="AR14" s="676"/>
      <c r="AS14" s="676"/>
      <c r="AT14" s="676"/>
      <c r="AU14" s="676"/>
      <c r="AV14" s="676"/>
      <c r="AW14" s="676"/>
      <c r="AX14" s="676"/>
      <c r="AY14" s="676"/>
      <c r="AZ14" s="676"/>
      <c r="BA14" s="676"/>
      <c r="BB14" s="676"/>
      <c r="BC14" s="676"/>
      <c r="BD14" s="676"/>
      <c r="BE14" s="676"/>
      <c r="BF14" s="677"/>
      <c r="BG14" s="678">
        <v>761794</v>
      </c>
      <c r="BH14" s="679"/>
      <c r="BI14" s="679"/>
      <c r="BJ14" s="679"/>
      <c r="BK14" s="679"/>
      <c r="BL14" s="679"/>
      <c r="BM14" s="679"/>
      <c r="BN14" s="680"/>
      <c r="BO14" s="715">
        <v>1.9</v>
      </c>
      <c r="BP14" s="715"/>
      <c r="BQ14" s="715"/>
      <c r="BR14" s="715"/>
      <c r="BS14" s="684" t="s">
        <v>128</v>
      </c>
      <c r="BT14" s="679"/>
      <c r="BU14" s="679"/>
      <c r="BV14" s="679"/>
      <c r="BW14" s="679"/>
      <c r="BX14" s="679"/>
      <c r="BY14" s="679"/>
      <c r="BZ14" s="679"/>
      <c r="CA14" s="679"/>
      <c r="CB14" s="722"/>
      <c r="CD14" s="711" t="s">
        <v>256</v>
      </c>
      <c r="CE14" s="712"/>
      <c r="CF14" s="712"/>
      <c r="CG14" s="712"/>
      <c r="CH14" s="712"/>
      <c r="CI14" s="712"/>
      <c r="CJ14" s="712"/>
      <c r="CK14" s="712"/>
      <c r="CL14" s="712"/>
      <c r="CM14" s="712"/>
      <c r="CN14" s="712"/>
      <c r="CO14" s="712"/>
      <c r="CP14" s="712"/>
      <c r="CQ14" s="713"/>
      <c r="CR14" s="678">
        <v>3237474</v>
      </c>
      <c r="CS14" s="679"/>
      <c r="CT14" s="679"/>
      <c r="CU14" s="679"/>
      <c r="CV14" s="679"/>
      <c r="CW14" s="679"/>
      <c r="CX14" s="679"/>
      <c r="CY14" s="680"/>
      <c r="CZ14" s="715">
        <v>2.7</v>
      </c>
      <c r="DA14" s="715"/>
      <c r="DB14" s="715"/>
      <c r="DC14" s="715"/>
      <c r="DD14" s="684">
        <v>537052</v>
      </c>
      <c r="DE14" s="679"/>
      <c r="DF14" s="679"/>
      <c r="DG14" s="679"/>
      <c r="DH14" s="679"/>
      <c r="DI14" s="679"/>
      <c r="DJ14" s="679"/>
      <c r="DK14" s="679"/>
      <c r="DL14" s="679"/>
      <c r="DM14" s="679"/>
      <c r="DN14" s="679"/>
      <c r="DO14" s="679"/>
      <c r="DP14" s="680"/>
      <c r="DQ14" s="684">
        <v>2771432</v>
      </c>
      <c r="DR14" s="679"/>
      <c r="DS14" s="679"/>
      <c r="DT14" s="679"/>
      <c r="DU14" s="679"/>
      <c r="DV14" s="679"/>
      <c r="DW14" s="679"/>
      <c r="DX14" s="679"/>
      <c r="DY14" s="679"/>
      <c r="DZ14" s="679"/>
      <c r="EA14" s="679"/>
      <c r="EB14" s="679"/>
      <c r="EC14" s="722"/>
    </row>
    <row r="15" spans="2:143" ht="11.25" customHeight="1" x14ac:dyDescent="0.15">
      <c r="B15" s="675" t="s">
        <v>257</v>
      </c>
      <c r="C15" s="676"/>
      <c r="D15" s="676"/>
      <c r="E15" s="676"/>
      <c r="F15" s="676"/>
      <c r="G15" s="676"/>
      <c r="H15" s="676"/>
      <c r="I15" s="676"/>
      <c r="J15" s="676"/>
      <c r="K15" s="676"/>
      <c r="L15" s="676"/>
      <c r="M15" s="676"/>
      <c r="N15" s="676"/>
      <c r="O15" s="676"/>
      <c r="P15" s="676"/>
      <c r="Q15" s="677"/>
      <c r="R15" s="678" t="s">
        <v>128</v>
      </c>
      <c r="S15" s="679"/>
      <c r="T15" s="679"/>
      <c r="U15" s="679"/>
      <c r="V15" s="679"/>
      <c r="W15" s="679"/>
      <c r="X15" s="679"/>
      <c r="Y15" s="680"/>
      <c r="Z15" s="715" t="s">
        <v>128</v>
      </c>
      <c r="AA15" s="715"/>
      <c r="AB15" s="715"/>
      <c r="AC15" s="715"/>
      <c r="AD15" s="716" t="s">
        <v>128</v>
      </c>
      <c r="AE15" s="716"/>
      <c r="AF15" s="716"/>
      <c r="AG15" s="716"/>
      <c r="AH15" s="716"/>
      <c r="AI15" s="716"/>
      <c r="AJ15" s="716"/>
      <c r="AK15" s="716"/>
      <c r="AL15" s="681" t="s">
        <v>128</v>
      </c>
      <c r="AM15" s="682"/>
      <c r="AN15" s="682"/>
      <c r="AO15" s="717"/>
      <c r="AP15" s="675" t="s">
        <v>258</v>
      </c>
      <c r="AQ15" s="676"/>
      <c r="AR15" s="676"/>
      <c r="AS15" s="676"/>
      <c r="AT15" s="676"/>
      <c r="AU15" s="676"/>
      <c r="AV15" s="676"/>
      <c r="AW15" s="676"/>
      <c r="AX15" s="676"/>
      <c r="AY15" s="676"/>
      <c r="AZ15" s="676"/>
      <c r="BA15" s="676"/>
      <c r="BB15" s="676"/>
      <c r="BC15" s="676"/>
      <c r="BD15" s="676"/>
      <c r="BE15" s="676"/>
      <c r="BF15" s="677"/>
      <c r="BG15" s="678">
        <v>1939457</v>
      </c>
      <c r="BH15" s="679"/>
      <c r="BI15" s="679"/>
      <c r="BJ15" s="679"/>
      <c r="BK15" s="679"/>
      <c r="BL15" s="679"/>
      <c r="BM15" s="679"/>
      <c r="BN15" s="680"/>
      <c r="BO15" s="715">
        <v>4.7</v>
      </c>
      <c r="BP15" s="715"/>
      <c r="BQ15" s="715"/>
      <c r="BR15" s="715"/>
      <c r="BS15" s="684" t="s">
        <v>237</v>
      </c>
      <c r="BT15" s="679"/>
      <c r="BU15" s="679"/>
      <c r="BV15" s="679"/>
      <c r="BW15" s="679"/>
      <c r="BX15" s="679"/>
      <c r="BY15" s="679"/>
      <c r="BZ15" s="679"/>
      <c r="CA15" s="679"/>
      <c r="CB15" s="722"/>
      <c r="CD15" s="711" t="s">
        <v>259</v>
      </c>
      <c r="CE15" s="712"/>
      <c r="CF15" s="712"/>
      <c r="CG15" s="712"/>
      <c r="CH15" s="712"/>
      <c r="CI15" s="712"/>
      <c r="CJ15" s="712"/>
      <c r="CK15" s="712"/>
      <c r="CL15" s="712"/>
      <c r="CM15" s="712"/>
      <c r="CN15" s="712"/>
      <c r="CO15" s="712"/>
      <c r="CP15" s="712"/>
      <c r="CQ15" s="713"/>
      <c r="CR15" s="678">
        <v>13114858</v>
      </c>
      <c r="CS15" s="679"/>
      <c r="CT15" s="679"/>
      <c r="CU15" s="679"/>
      <c r="CV15" s="679"/>
      <c r="CW15" s="679"/>
      <c r="CX15" s="679"/>
      <c r="CY15" s="680"/>
      <c r="CZ15" s="715">
        <v>11</v>
      </c>
      <c r="DA15" s="715"/>
      <c r="DB15" s="715"/>
      <c r="DC15" s="715"/>
      <c r="DD15" s="684">
        <v>4540296</v>
      </c>
      <c r="DE15" s="679"/>
      <c r="DF15" s="679"/>
      <c r="DG15" s="679"/>
      <c r="DH15" s="679"/>
      <c r="DI15" s="679"/>
      <c r="DJ15" s="679"/>
      <c r="DK15" s="679"/>
      <c r="DL15" s="679"/>
      <c r="DM15" s="679"/>
      <c r="DN15" s="679"/>
      <c r="DO15" s="679"/>
      <c r="DP15" s="680"/>
      <c r="DQ15" s="684">
        <v>8091319</v>
      </c>
      <c r="DR15" s="679"/>
      <c r="DS15" s="679"/>
      <c r="DT15" s="679"/>
      <c r="DU15" s="679"/>
      <c r="DV15" s="679"/>
      <c r="DW15" s="679"/>
      <c r="DX15" s="679"/>
      <c r="DY15" s="679"/>
      <c r="DZ15" s="679"/>
      <c r="EA15" s="679"/>
      <c r="EB15" s="679"/>
      <c r="EC15" s="722"/>
    </row>
    <row r="16" spans="2:143" ht="11.25" customHeight="1" x14ac:dyDescent="0.15">
      <c r="B16" s="675" t="s">
        <v>260</v>
      </c>
      <c r="C16" s="676"/>
      <c r="D16" s="676"/>
      <c r="E16" s="676"/>
      <c r="F16" s="676"/>
      <c r="G16" s="676"/>
      <c r="H16" s="676"/>
      <c r="I16" s="676"/>
      <c r="J16" s="676"/>
      <c r="K16" s="676"/>
      <c r="L16" s="676"/>
      <c r="M16" s="676"/>
      <c r="N16" s="676"/>
      <c r="O16" s="676"/>
      <c r="P16" s="676"/>
      <c r="Q16" s="677"/>
      <c r="R16" s="678">
        <v>35397</v>
      </c>
      <c r="S16" s="679"/>
      <c r="T16" s="679"/>
      <c r="U16" s="679"/>
      <c r="V16" s="679"/>
      <c r="W16" s="679"/>
      <c r="X16" s="679"/>
      <c r="Y16" s="680"/>
      <c r="Z16" s="715">
        <v>0</v>
      </c>
      <c r="AA16" s="715"/>
      <c r="AB16" s="715"/>
      <c r="AC16" s="715"/>
      <c r="AD16" s="716">
        <v>35397</v>
      </c>
      <c r="AE16" s="716"/>
      <c r="AF16" s="716"/>
      <c r="AG16" s="716"/>
      <c r="AH16" s="716"/>
      <c r="AI16" s="716"/>
      <c r="AJ16" s="716"/>
      <c r="AK16" s="716"/>
      <c r="AL16" s="681">
        <v>0.1</v>
      </c>
      <c r="AM16" s="682"/>
      <c r="AN16" s="682"/>
      <c r="AO16" s="717"/>
      <c r="AP16" s="675" t="s">
        <v>261</v>
      </c>
      <c r="AQ16" s="676"/>
      <c r="AR16" s="676"/>
      <c r="AS16" s="676"/>
      <c r="AT16" s="676"/>
      <c r="AU16" s="676"/>
      <c r="AV16" s="676"/>
      <c r="AW16" s="676"/>
      <c r="AX16" s="676"/>
      <c r="AY16" s="676"/>
      <c r="AZ16" s="676"/>
      <c r="BA16" s="676"/>
      <c r="BB16" s="676"/>
      <c r="BC16" s="676"/>
      <c r="BD16" s="676"/>
      <c r="BE16" s="676"/>
      <c r="BF16" s="677"/>
      <c r="BG16" s="678" t="s">
        <v>128</v>
      </c>
      <c r="BH16" s="679"/>
      <c r="BI16" s="679"/>
      <c r="BJ16" s="679"/>
      <c r="BK16" s="679"/>
      <c r="BL16" s="679"/>
      <c r="BM16" s="679"/>
      <c r="BN16" s="680"/>
      <c r="BO16" s="715" t="s">
        <v>237</v>
      </c>
      <c r="BP16" s="715"/>
      <c r="BQ16" s="715"/>
      <c r="BR16" s="715"/>
      <c r="BS16" s="684" t="s">
        <v>237</v>
      </c>
      <c r="BT16" s="679"/>
      <c r="BU16" s="679"/>
      <c r="BV16" s="679"/>
      <c r="BW16" s="679"/>
      <c r="BX16" s="679"/>
      <c r="BY16" s="679"/>
      <c r="BZ16" s="679"/>
      <c r="CA16" s="679"/>
      <c r="CB16" s="722"/>
      <c r="CD16" s="711" t="s">
        <v>262</v>
      </c>
      <c r="CE16" s="712"/>
      <c r="CF16" s="712"/>
      <c r="CG16" s="712"/>
      <c r="CH16" s="712"/>
      <c r="CI16" s="712"/>
      <c r="CJ16" s="712"/>
      <c r="CK16" s="712"/>
      <c r="CL16" s="712"/>
      <c r="CM16" s="712"/>
      <c r="CN16" s="712"/>
      <c r="CO16" s="712"/>
      <c r="CP16" s="712"/>
      <c r="CQ16" s="713"/>
      <c r="CR16" s="678">
        <v>896292</v>
      </c>
      <c r="CS16" s="679"/>
      <c r="CT16" s="679"/>
      <c r="CU16" s="679"/>
      <c r="CV16" s="679"/>
      <c r="CW16" s="679"/>
      <c r="CX16" s="679"/>
      <c r="CY16" s="680"/>
      <c r="CZ16" s="715">
        <v>0.7</v>
      </c>
      <c r="DA16" s="715"/>
      <c r="DB16" s="715"/>
      <c r="DC16" s="715"/>
      <c r="DD16" s="684" t="s">
        <v>237</v>
      </c>
      <c r="DE16" s="679"/>
      <c r="DF16" s="679"/>
      <c r="DG16" s="679"/>
      <c r="DH16" s="679"/>
      <c r="DI16" s="679"/>
      <c r="DJ16" s="679"/>
      <c r="DK16" s="679"/>
      <c r="DL16" s="679"/>
      <c r="DM16" s="679"/>
      <c r="DN16" s="679"/>
      <c r="DO16" s="679"/>
      <c r="DP16" s="680"/>
      <c r="DQ16" s="684">
        <v>371805</v>
      </c>
      <c r="DR16" s="679"/>
      <c r="DS16" s="679"/>
      <c r="DT16" s="679"/>
      <c r="DU16" s="679"/>
      <c r="DV16" s="679"/>
      <c r="DW16" s="679"/>
      <c r="DX16" s="679"/>
      <c r="DY16" s="679"/>
      <c r="DZ16" s="679"/>
      <c r="EA16" s="679"/>
      <c r="EB16" s="679"/>
      <c r="EC16" s="722"/>
    </row>
    <row r="17" spans="2:133" ht="11.25" customHeight="1" x14ac:dyDescent="0.15">
      <c r="B17" s="675" t="s">
        <v>263</v>
      </c>
      <c r="C17" s="676"/>
      <c r="D17" s="676"/>
      <c r="E17" s="676"/>
      <c r="F17" s="676"/>
      <c r="G17" s="676"/>
      <c r="H17" s="676"/>
      <c r="I17" s="676"/>
      <c r="J17" s="676"/>
      <c r="K17" s="676"/>
      <c r="L17" s="676"/>
      <c r="M17" s="676"/>
      <c r="N17" s="676"/>
      <c r="O17" s="676"/>
      <c r="P17" s="676"/>
      <c r="Q17" s="677"/>
      <c r="R17" s="678">
        <v>541682</v>
      </c>
      <c r="S17" s="679"/>
      <c r="T17" s="679"/>
      <c r="U17" s="679"/>
      <c r="V17" s="679"/>
      <c r="W17" s="679"/>
      <c r="X17" s="679"/>
      <c r="Y17" s="680"/>
      <c r="Z17" s="715">
        <v>0.4</v>
      </c>
      <c r="AA17" s="715"/>
      <c r="AB17" s="715"/>
      <c r="AC17" s="715"/>
      <c r="AD17" s="716">
        <v>541682</v>
      </c>
      <c r="AE17" s="716"/>
      <c r="AF17" s="716"/>
      <c r="AG17" s="716"/>
      <c r="AH17" s="716"/>
      <c r="AI17" s="716"/>
      <c r="AJ17" s="716"/>
      <c r="AK17" s="716"/>
      <c r="AL17" s="681">
        <v>1</v>
      </c>
      <c r="AM17" s="682"/>
      <c r="AN17" s="682"/>
      <c r="AO17" s="717"/>
      <c r="AP17" s="675" t="s">
        <v>264</v>
      </c>
      <c r="AQ17" s="676"/>
      <c r="AR17" s="676"/>
      <c r="AS17" s="676"/>
      <c r="AT17" s="676"/>
      <c r="AU17" s="676"/>
      <c r="AV17" s="676"/>
      <c r="AW17" s="676"/>
      <c r="AX17" s="676"/>
      <c r="AY17" s="676"/>
      <c r="AZ17" s="676"/>
      <c r="BA17" s="676"/>
      <c r="BB17" s="676"/>
      <c r="BC17" s="676"/>
      <c r="BD17" s="676"/>
      <c r="BE17" s="676"/>
      <c r="BF17" s="677"/>
      <c r="BG17" s="678" t="s">
        <v>128</v>
      </c>
      <c r="BH17" s="679"/>
      <c r="BI17" s="679"/>
      <c r="BJ17" s="679"/>
      <c r="BK17" s="679"/>
      <c r="BL17" s="679"/>
      <c r="BM17" s="679"/>
      <c r="BN17" s="680"/>
      <c r="BO17" s="715" t="s">
        <v>128</v>
      </c>
      <c r="BP17" s="715"/>
      <c r="BQ17" s="715"/>
      <c r="BR17" s="715"/>
      <c r="BS17" s="684" t="s">
        <v>128</v>
      </c>
      <c r="BT17" s="679"/>
      <c r="BU17" s="679"/>
      <c r="BV17" s="679"/>
      <c r="BW17" s="679"/>
      <c r="BX17" s="679"/>
      <c r="BY17" s="679"/>
      <c r="BZ17" s="679"/>
      <c r="CA17" s="679"/>
      <c r="CB17" s="722"/>
      <c r="CD17" s="711" t="s">
        <v>265</v>
      </c>
      <c r="CE17" s="712"/>
      <c r="CF17" s="712"/>
      <c r="CG17" s="712"/>
      <c r="CH17" s="712"/>
      <c r="CI17" s="712"/>
      <c r="CJ17" s="712"/>
      <c r="CK17" s="712"/>
      <c r="CL17" s="712"/>
      <c r="CM17" s="712"/>
      <c r="CN17" s="712"/>
      <c r="CO17" s="712"/>
      <c r="CP17" s="712"/>
      <c r="CQ17" s="713"/>
      <c r="CR17" s="678">
        <v>8275872</v>
      </c>
      <c r="CS17" s="679"/>
      <c r="CT17" s="679"/>
      <c r="CU17" s="679"/>
      <c r="CV17" s="679"/>
      <c r="CW17" s="679"/>
      <c r="CX17" s="679"/>
      <c r="CY17" s="680"/>
      <c r="CZ17" s="715">
        <v>6.9</v>
      </c>
      <c r="DA17" s="715"/>
      <c r="DB17" s="715"/>
      <c r="DC17" s="715"/>
      <c r="DD17" s="684" t="s">
        <v>237</v>
      </c>
      <c r="DE17" s="679"/>
      <c r="DF17" s="679"/>
      <c r="DG17" s="679"/>
      <c r="DH17" s="679"/>
      <c r="DI17" s="679"/>
      <c r="DJ17" s="679"/>
      <c r="DK17" s="679"/>
      <c r="DL17" s="679"/>
      <c r="DM17" s="679"/>
      <c r="DN17" s="679"/>
      <c r="DO17" s="679"/>
      <c r="DP17" s="680"/>
      <c r="DQ17" s="684">
        <v>7968467</v>
      </c>
      <c r="DR17" s="679"/>
      <c r="DS17" s="679"/>
      <c r="DT17" s="679"/>
      <c r="DU17" s="679"/>
      <c r="DV17" s="679"/>
      <c r="DW17" s="679"/>
      <c r="DX17" s="679"/>
      <c r="DY17" s="679"/>
      <c r="DZ17" s="679"/>
      <c r="EA17" s="679"/>
      <c r="EB17" s="679"/>
      <c r="EC17" s="722"/>
    </row>
    <row r="18" spans="2:133" ht="11.25" customHeight="1" x14ac:dyDescent="0.15">
      <c r="B18" s="675" t="s">
        <v>266</v>
      </c>
      <c r="C18" s="676"/>
      <c r="D18" s="676"/>
      <c r="E18" s="676"/>
      <c r="F18" s="676"/>
      <c r="G18" s="676"/>
      <c r="H18" s="676"/>
      <c r="I18" s="676"/>
      <c r="J18" s="676"/>
      <c r="K18" s="676"/>
      <c r="L18" s="676"/>
      <c r="M18" s="676"/>
      <c r="N18" s="676"/>
      <c r="O18" s="676"/>
      <c r="P18" s="676"/>
      <c r="Q18" s="677"/>
      <c r="R18" s="678">
        <v>194861</v>
      </c>
      <c r="S18" s="679"/>
      <c r="T18" s="679"/>
      <c r="U18" s="679"/>
      <c r="V18" s="679"/>
      <c r="W18" s="679"/>
      <c r="X18" s="679"/>
      <c r="Y18" s="680"/>
      <c r="Z18" s="715">
        <v>0.2</v>
      </c>
      <c r="AA18" s="715"/>
      <c r="AB18" s="715"/>
      <c r="AC18" s="715"/>
      <c r="AD18" s="716">
        <v>194861</v>
      </c>
      <c r="AE18" s="716"/>
      <c r="AF18" s="716"/>
      <c r="AG18" s="716"/>
      <c r="AH18" s="716"/>
      <c r="AI18" s="716"/>
      <c r="AJ18" s="716"/>
      <c r="AK18" s="716"/>
      <c r="AL18" s="681">
        <v>0.3</v>
      </c>
      <c r="AM18" s="682"/>
      <c r="AN18" s="682"/>
      <c r="AO18" s="717"/>
      <c r="AP18" s="675" t="s">
        <v>267</v>
      </c>
      <c r="AQ18" s="676"/>
      <c r="AR18" s="676"/>
      <c r="AS18" s="676"/>
      <c r="AT18" s="676"/>
      <c r="AU18" s="676"/>
      <c r="AV18" s="676"/>
      <c r="AW18" s="676"/>
      <c r="AX18" s="676"/>
      <c r="AY18" s="676"/>
      <c r="AZ18" s="676"/>
      <c r="BA18" s="676"/>
      <c r="BB18" s="676"/>
      <c r="BC18" s="676"/>
      <c r="BD18" s="676"/>
      <c r="BE18" s="676"/>
      <c r="BF18" s="677"/>
      <c r="BG18" s="678" t="s">
        <v>128</v>
      </c>
      <c r="BH18" s="679"/>
      <c r="BI18" s="679"/>
      <c r="BJ18" s="679"/>
      <c r="BK18" s="679"/>
      <c r="BL18" s="679"/>
      <c r="BM18" s="679"/>
      <c r="BN18" s="680"/>
      <c r="BO18" s="715" t="s">
        <v>237</v>
      </c>
      <c r="BP18" s="715"/>
      <c r="BQ18" s="715"/>
      <c r="BR18" s="715"/>
      <c r="BS18" s="684" t="s">
        <v>128</v>
      </c>
      <c r="BT18" s="679"/>
      <c r="BU18" s="679"/>
      <c r="BV18" s="679"/>
      <c r="BW18" s="679"/>
      <c r="BX18" s="679"/>
      <c r="BY18" s="679"/>
      <c r="BZ18" s="679"/>
      <c r="CA18" s="679"/>
      <c r="CB18" s="722"/>
      <c r="CD18" s="711" t="s">
        <v>268</v>
      </c>
      <c r="CE18" s="712"/>
      <c r="CF18" s="712"/>
      <c r="CG18" s="712"/>
      <c r="CH18" s="712"/>
      <c r="CI18" s="712"/>
      <c r="CJ18" s="712"/>
      <c r="CK18" s="712"/>
      <c r="CL18" s="712"/>
      <c r="CM18" s="712"/>
      <c r="CN18" s="712"/>
      <c r="CO18" s="712"/>
      <c r="CP18" s="712"/>
      <c r="CQ18" s="713"/>
      <c r="CR18" s="678" t="s">
        <v>128</v>
      </c>
      <c r="CS18" s="679"/>
      <c r="CT18" s="679"/>
      <c r="CU18" s="679"/>
      <c r="CV18" s="679"/>
      <c r="CW18" s="679"/>
      <c r="CX18" s="679"/>
      <c r="CY18" s="680"/>
      <c r="CZ18" s="715" t="s">
        <v>237</v>
      </c>
      <c r="DA18" s="715"/>
      <c r="DB18" s="715"/>
      <c r="DC18" s="715"/>
      <c r="DD18" s="684" t="s">
        <v>128</v>
      </c>
      <c r="DE18" s="679"/>
      <c r="DF18" s="679"/>
      <c r="DG18" s="679"/>
      <c r="DH18" s="679"/>
      <c r="DI18" s="679"/>
      <c r="DJ18" s="679"/>
      <c r="DK18" s="679"/>
      <c r="DL18" s="679"/>
      <c r="DM18" s="679"/>
      <c r="DN18" s="679"/>
      <c r="DO18" s="679"/>
      <c r="DP18" s="680"/>
      <c r="DQ18" s="684" t="s">
        <v>128</v>
      </c>
      <c r="DR18" s="679"/>
      <c r="DS18" s="679"/>
      <c r="DT18" s="679"/>
      <c r="DU18" s="679"/>
      <c r="DV18" s="679"/>
      <c r="DW18" s="679"/>
      <c r="DX18" s="679"/>
      <c r="DY18" s="679"/>
      <c r="DZ18" s="679"/>
      <c r="EA18" s="679"/>
      <c r="EB18" s="679"/>
      <c r="EC18" s="722"/>
    </row>
    <row r="19" spans="2:133" ht="11.25" customHeight="1" x14ac:dyDescent="0.15">
      <c r="B19" s="675" t="s">
        <v>269</v>
      </c>
      <c r="C19" s="676"/>
      <c r="D19" s="676"/>
      <c r="E19" s="676"/>
      <c r="F19" s="676"/>
      <c r="G19" s="676"/>
      <c r="H19" s="676"/>
      <c r="I19" s="676"/>
      <c r="J19" s="676"/>
      <c r="K19" s="676"/>
      <c r="L19" s="676"/>
      <c r="M19" s="676"/>
      <c r="N19" s="676"/>
      <c r="O19" s="676"/>
      <c r="P19" s="676"/>
      <c r="Q19" s="677"/>
      <c r="R19" s="678">
        <v>15215</v>
      </c>
      <c r="S19" s="679"/>
      <c r="T19" s="679"/>
      <c r="U19" s="679"/>
      <c r="V19" s="679"/>
      <c r="W19" s="679"/>
      <c r="X19" s="679"/>
      <c r="Y19" s="680"/>
      <c r="Z19" s="715">
        <v>0</v>
      </c>
      <c r="AA19" s="715"/>
      <c r="AB19" s="715"/>
      <c r="AC19" s="715"/>
      <c r="AD19" s="716">
        <v>15215</v>
      </c>
      <c r="AE19" s="716"/>
      <c r="AF19" s="716"/>
      <c r="AG19" s="716"/>
      <c r="AH19" s="716"/>
      <c r="AI19" s="716"/>
      <c r="AJ19" s="716"/>
      <c r="AK19" s="716"/>
      <c r="AL19" s="681">
        <v>0</v>
      </c>
      <c r="AM19" s="682"/>
      <c r="AN19" s="682"/>
      <c r="AO19" s="717"/>
      <c r="AP19" s="675" t="s">
        <v>270</v>
      </c>
      <c r="AQ19" s="676"/>
      <c r="AR19" s="676"/>
      <c r="AS19" s="676"/>
      <c r="AT19" s="676"/>
      <c r="AU19" s="676"/>
      <c r="AV19" s="676"/>
      <c r="AW19" s="676"/>
      <c r="AX19" s="676"/>
      <c r="AY19" s="676"/>
      <c r="AZ19" s="676"/>
      <c r="BA19" s="676"/>
      <c r="BB19" s="676"/>
      <c r="BC19" s="676"/>
      <c r="BD19" s="676"/>
      <c r="BE19" s="676"/>
      <c r="BF19" s="677"/>
      <c r="BG19" s="678">
        <v>2812564</v>
      </c>
      <c r="BH19" s="679"/>
      <c r="BI19" s="679"/>
      <c r="BJ19" s="679"/>
      <c r="BK19" s="679"/>
      <c r="BL19" s="679"/>
      <c r="BM19" s="679"/>
      <c r="BN19" s="680"/>
      <c r="BO19" s="715">
        <v>6.9</v>
      </c>
      <c r="BP19" s="715"/>
      <c r="BQ19" s="715"/>
      <c r="BR19" s="715"/>
      <c r="BS19" s="684" t="s">
        <v>128</v>
      </c>
      <c r="BT19" s="679"/>
      <c r="BU19" s="679"/>
      <c r="BV19" s="679"/>
      <c r="BW19" s="679"/>
      <c r="BX19" s="679"/>
      <c r="BY19" s="679"/>
      <c r="BZ19" s="679"/>
      <c r="CA19" s="679"/>
      <c r="CB19" s="722"/>
      <c r="CD19" s="711" t="s">
        <v>271</v>
      </c>
      <c r="CE19" s="712"/>
      <c r="CF19" s="712"/>
      <c r="CG19" s="712"/>
      <c r="CH19" s="712"/>
      <c r="CI19" s="712"/>
      <c r="CJ19" s="712"/>
      <c r="CK19" s="712"/>
      <c r="CL19" s="712"/>
      <c r="CM19" s="712"/>
      <c r="CN19" s="712"/>
      <c r="CO19" s="712"/>
      <c r="CP19" s="712"/>
      <c r="CQ19" s="713"/>
      <c r="CR19" s="678" t="s">
        <v>237</v>
      </c>
      <c r="CS19" s="679"/>
      <c r="CT19" s="679"/>
      <c r="CU19" s="679"/>
      <c r="CV19" s="679"/>
      <c r="CW19" s="679"/>
      <c r="CX19" s="679"/>
      <c r="CY19" s="680"/>
      <c r="CZ19" s="715" t="s">
        <v>128</v>
      </c>
      <c r="DA19" s="715"/>
      <c r="DB19" s="715"/>
      <c r="DC19" s="715"/>
      <c r="DD19" s="684" t="s">
        <v>128</v>
      </c>
      <c r="DE19" s="679"/>
      <c r="DF19" s="679"/>
      <c r="DG19" s="679"/>
      <c r="DH19" s="679"/>
      <c r="DI19" s="679"/>
      <c r="DJ19" s="679"/>
      <c r="DK19" s="679"/>
      <c r="DL19" s="679"/>
      <c r="DM19" s="679"/>
      <c r="DN19" s="679"/>
      <c r="DO19" s="679"/>
      <c r="DP19" s="680"/>
      <c r="DQ19" s="684" t="s">
        <v>237</v>
      </c>
      <c r="DR19" s="679"/>
      <c r="DS19" s="679"/>
      <c r="DT19" s="679"/>
      <c r="DU19" s="679"/>
      <c r="DV19" s="679"/>
      <c r="DW19" s="679"/>
      <c r="DX19" s="679"/>
      <c r="DY19" s="679"/>
      <c r="DZ19" s="679"/>
      <c r="EA19" s="679"/>
      <c r="EB19" s="679"/>
      <c r="EC19" s="722"/>
    </row>
    <row r="20" spans="2:133" ht="11.25" customHeight="1" x14ac:dyDescent="0.15">
      <c r="B20" s="675" t="s">
        <v>272</v>
      </c>
      <c r="C20" s="676"/>
      <c r="D20" s="676"/>
      <c r="E20" s="676"/>
      <c r="F20" s="676"/>
      <c r="G20" s="676"/>
      <c r="H20" s="676"/>
      <c r="I20" s="676"/>
      <c r="J20" s="676"/>
      <c r="K20" s="676"/>
      <c r="L20" s="676"/>
      <c r="M20" s="676"/>
      <c r="N20" s="676"/>
      <c r="O20" s="676"/>
      <c r="P20" s="676"/>
      <c r="Q20" s="677"/>
      <c r="R20" s="678">
        <v>6247</v>
      </c>
      <c r="S20" s="679"/>
      <c r="T20" s="679"/>
      <c r="U20" s="679"/>
      <c r="V20" s="679"/>
      <c r="W20" s="679"/>
      <c r="X20" s="679"/>
      <c r="Y20" s="680"/>
      <c r="Z20" s="715">
        <v>0</v>
      </c>
      <c r="AA20" s="715"/>
      <c r="AB20" s="715"/>
      <c r="AC20" s="715"/>
      <c r="AD20" s="716">
        <v>6247</v>
      </c>
      <c r="AE20" s="716"/>
      <c r="AF20" s="716"/>
      <c r="AG20" s="716"/>
      <c r="AH20" s="716"/>
      <c r="AI20" s="716"/>
      <c r="AJ20" s="716"/>
      <c r="AK20" s="716"/>
      <c r="AL20" s="681">
        <v>0</v>
      </c>
      <c r="AM20" s="682"/>
      <c r="AN20" s="682"/>
      <c r="AO20" s="717"/>
      <c r="AP20" s="675" t="s">
        <v>273</v>
      </c>
      <c r="AQ20" s="676"/>
      <c r="AR20" s="676"/>
      <c r="AS20" s="676"/>
      <c r="AT20" s="676"/>
      <c r="AU20" s="676"/>
      <c r="AV20" s="676"/>
      <c r="AW20" s="676"/>
      <c r="AX20" s="676"/>
      <c r="AY20" s="676"/>
      <c r="AZ20" s="676"/>
      <c r="BA20" s="676"/>
      <c r="BB20" s="676"/>
      <c r="BC20" s="676"/>
      <c r="BD20" s="676"/>
      <c r="BE20" s="676"/>
      <c r="BF20" s="677"/>
      <c r="BG20" s="678">
        <v>2812564</v>
      </c>
      <c r="BH20" s="679"/>
      <c r="BI20" s="679"/>
      <c r="BJ20" s="679"/>
      <c r="BK20" s="679"/>
      <c r="BL20" s="679"/>
      <c r="BM20" s="679"/>
      <c r="BN20" s="680"/>
      <c r="BO20" s="715">
        <v>6.9</v>
      </c>
      <c r="BP20" s="715"/>
      <c r="BQ20" s="715"/>
      <c r="BR20" s="715"/>
      <c r="BS20" s="684" t="s">
        <v>128</v>
      </c>
      <c r="BT20" s="679"/>
      <c r="BU20" s="679"/>
      <c r="BV20" s="679"/>
      <c r="BW20" s="679"/>
      <c r="BX20" s="679"/>
      <c r="BY20" s="679"/>
      <c r="BZ20" s="679"/>
      <c r="CA20" s="679"/>
      <c r="CB20" s="722"/>
      <c r="CD20" s="711" t="s">
        <v>274</v>
      </c>
      <c r="CE20" s="712"/>
      <c r="CF20" s="712"/>
      <c r="CG20" s="712"/>
      <c r="CH20" s="712"/>
      <c r="CI20" s="712"/>
      <c r="CJ20" s="712"/>
      <c r="CK20" s="712"/>
      <c r="CL20" s="712"/>
      <c r="CM20" s="712"/>
      <c r="CN20" s="712"/>
      <c r="CO20" s="712"/>
      <c r="CP20" s="712"/>
      <c r="CQ20" s="713"/>
      <c r="CR20" s="678">
        <v>119718262</v>
      </c>
      <c r="CS20" s="679"/>
      <c r="CT20" s="679"/>
      <c r="CU20" s="679"/>
      <c r="CV20" s="679"/>
      <c r="CW20" s="679"/>
      <c r="CX20" s="679"/>
      <c r="CY20" s="680"/>
      <c r="CZ20" s="715">
        <v>100</v>
      </c>
      <c r="DA20" s="715"/>
      <c r="DB20" s="715"/>
      <c r="DC20" s="715"/>
      <c r="DD20" s="684">
        <v>15434276</v>
      </c>
      <c r="DE20" s="679"/>
      <c r="DF20" s="679"/>
      <c r="DG20" s="679"/>
      <c r="DH20" s="679"/>
      <c r="DI20" s="679"/>
      <c r="DJ20" s="679"/>
      <c r="DK20" s="679"/>
      <c r="DL20" s="679"/>
      <c r="DM20" s="679"/>
      <c r="DN20" s="679"/>
      <c r="DO20" s="679"/>
      <c r="DP20" s="680"/>
      <c r="DQ20" s="684">
        <v>67918650</v>
      </c>
      <c r="DR20" s="679"/>
      <c r="DS20" s="679"/>
      <c r="DT20" s="679"/>
      <c r="DU20" s="679"/>
      <c r="DV20" s="679"/>
      <c r="DW20" s="679"/>
      <c r="DX20" s="679"/>
      <c r="DY20" s="679"/>
      <c r="DZ20" s="679"/>
      <c r="EA20" s="679"/>
      <c r="EB20" s="679"/>
      <c r="EC20" s="722"/>
    </row>
    <row r="21" spans="2:133" ht="11.25" customHeight="1" x14ac:dyDescent="0.15">
      <c r="B21" s="675" t="s">
        <v>275</v>
      </c>
      <c r="C21" s="676"/>
      <c r="D21" s="676"/>
      <c r="E21" s="676"/>
      <c r="F21" s="676"/>
      <c r="G21" s="676"/>
      <c r="H21" s="676"/>
      <c r="I21" s="676"/>
      <c r="J21" s="676"/>
      <c r="K21" s="676"/>
      <c r="L21" s="676"/>
      <c r="M21" s="676"/>
      <c r="N21" s="676"/>
      <c r="O21" s="676"/>
      <c r="P21" s="676"/>
      <c r="Q21" s="677"/>
      <c r="R21" s="678">
        <v>325359</v>
      </c>
      <c r="S21" s="679"/>
      <c r="T21" s="679"/>
      <c r="U21" s="679"/>
      <c r="V21" s="679"/>
      <c r="W21" s="679"/>
      <c r="X21" s="679"/>
      <c r="Y21" s="680"/>
      <c r="Z21" s="715">
        <v>0.3</v>
      </c>
      <c r="AA21" s="715"/>
      <c r="AB21" s="715"/>
      <c r="AC21" s="715"/>
      <c r="AD21" s="716">
        <v>325359</v>
      </c>
      <c r="AE21" s="716"/>
      <c r="AF21" s="716"/>
      <c r="AG21" s="716"/>
      <c r="AH21" s="716"/>
      <c r="AI21" s="716"/>
      <c r="AJ21" s="716"/>
      <c r="AK21" s="716"/>
      <c r="AL21" s="681">
        <v>0.6</v>
      </c>
      <c r="AM21" s="682"/>
      <c r="AN21" s="682"/>
      <c r="AO21" s="717"/>
      <c r="AP21" s="772" t="s">
        <v>276</v>
      </c>
      <c r="AQ21" s="780"/>
      <c r="AR21" s="780"/>
      <c r="AS21" s="780"/>
      <c r="AT21" s="780"/>
      <c r="AU21" s="780"/>
      <c r="AV21" s="780"/>
      <c r="AW21" s="780"/>
      <c r="AX21" s="780"/>
      <c r="AY21" s="780"/>
      <c r="AZ21" s="780"/>
      <c r="BA21" s="780"/>
      <c r="BB21" s="780"/>
      <c r="BC21" s="780"/>
      <c r="BD21" s="780"/>
      <c r="BE21" s="780"/>
      <c r="BF21" s="774"/>
      <c r="BG21" s="678">
        <v>111325</v>
      </c>
      <c r="BH21" s="679"/>
      <c r="BI21" s="679"/>
      <c r="BJ21" s="679"/>
      <c r="BK21" s="679"/>
      <c r="BL21" s="679"/>
      <c r="BM21" s="679"/>
      <c r="BN21" s="680"/>
      <c r="BO21" s="715">
        <v>0.3</v>
      </c>
      <c r="BP21" s="715"/>
      <c r="BQ21" s="715"/>
      <c r="BR21" s="715"/>
      <c r="BS21" s="684" t="s">
        <v>128</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15">
      <c r="B22" s="675" t="s">
        <v>277</v>
      </c>
      <c r="C22" s="676"/>
      <c r="D22" s="676"/>
      <c r="E22" s="676"/>
      <c r="F22" s="676"/>
      <c r="G22" s="676"/>
      <c r="H22" s="676"/>
      <c r="I22" s="676"/>
      <c r="J22" s="676"/>
      <c r="K22" s="676"/>
      <c r="L22" s="676"/>
      <c r="M22" s="676"/>
      <c r="N22" s="676"/>
      <c r="O22" s="676"/>
      <c r="P22" s="676"/>
      <c r="Q22" s="677"/>
      <c r="R22" s="678">
        <v>12957770</v>
      </c>
      <c r="S22" s="679"/>
      <c r="T22" s="679"/>
      <c r="U22" s="679"/>
      <c r="V22" s="679"/>
      <c r="W22" s="679"/>
      <c r="X22" s="679"/>
      <c r="Y22" s="680"/>
      <c r="Z22" s="715">
        <v>10.3</v>
      </c>
      <c r="AA22" s="715"/>
      <c r="AB22" s="715"/>
      <c r="AC22" s="715"/>
      <c r="AD22" s="716">
        <v>9847130</v>
      </c>
      <c r="AE22" s="716"/>
      <c r="AF22" s="716"/>
      <c r="AG22" s="716"/>
      <c r="AH22" s="716"/>
      <c r="AI22" s="716"/>
      <c r="AJ22" s="716"/>
      <c r="AK22" s="716"/>
      <c r="AL22" s="681">
        <v>17.7</v>
      </c>
      <c r="AM22" s="682"/>
      <c r="AN22" s="682"/>
      <c r="AO22" s="717"/>
      <c r="AP22" s="772" t="s">
        <v>278</v>
      </c>
      <c r="AQ22" s="780"/>
      <c r="AR22" s="780"/>
      <c r="AS22" s="780"/>
      <c r="AT22" s="780"/>
      <c r="AU22" s="780"/>
      <c r="AV22" s="780"/>
      <c r="AW22" s="780"/>
      <c r="AX22" s="780"/>
      <c r="AY22" s="780"/>
      <c r="AZ22" s="780"/>
      <c r="BA22" s="780"/>
      <c r="BB22" s="780"/>
      <c r="BC22" s="780"/>
      <c r="BD22" s="780"/>
      <c r="BE22" s="780"/>
      <c r="BF22" s="774"/>
      <c r="BG22" s="678" t="s">
        <v>128</v>
      </c>
      <c r="BH22" s="679"/>
      <c r="BI22" s="679"/>
      <c r="BJ22" s="679"/>
      <c r="BK22" s="679"/>
      <c r="BL22" s="679"/>
      <c r="BM22" s="679"/>
      <c r="BN22" s="680"/>
      <c r="BO22" s="715" t="s">
        <v>128</v>
      </c>
      <c r="BP22" s="715"/>
      <c r="BQ22" s="715"/>
      <c r="BR22" s="715"/>
      <c r="BS22" s="684" t="s">
        <v>128</v>
      </c>
      <c r="BT22" s="679"/>
      <c r="BU22" s="679"/>
      <c r="BV22" s="679"/>
      <c r="BW22" s="679"/>
      <c r="BX22" s="679"/>
      <c r="BY22" s="679"/>
      <c r="BZ22" s="679"/>
      <c r="CA22" s="679"/>
      <c r="CB22" s="722"/>
      <c r="CD22" s="782" t="s">
        <v>279</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15">
      <c r="B23" s="675" t="s">
        <v>280</v>
      </c>
      <c r="C23" s="676"/>
      <c r="D23" s="676"/>
      <c r="E23" s="676"/>
      <c r="F23" s="676"/>
      <c r="G23" s="676"/>
      <c r="H23" s="676"/>
      <c r="I23" s="676"/>
      <c r="J23" s="676"/>
      <c r="K23" s="676"/>
      <c r="L23" s="676"/>
      <c r="M23" s="676"/>
      <c r="N23" s="676"/>
      <c r="O23" s="676"/>
      <c r="P23" s="676"/>
      <c r="Q23" s="677"/>
      <c r="R23" s="678">
        <v>9847130</v>
      </c>
      <c r="S23" s="679"/>
      <c r="T23" s="679"/>
      <c r="U23" s="679"/>
      <c r="V23" s="679"/>
      <c r="W23" s="679"/>
      <c r="X23" s="679"/>
      <c r="Y23" s="680"/>
      <c r="Z23" s="715">
        <v>7.8</v>
      </c>
      <c r="AA23" s="715"/>
      <c r="AB23" s="715"/>
      <c r="AC23" s="715"/>
      <c r="AD23" s="716">
        <v>9847130</v>
      </c>
      <c r="AE23" s="716"/>
      <c r="AF23" s="716"/>
      <c r="AG23" s="716"/>
      <c r="AH23" s="716"/>
      <c r="AI23" s="716"/>
      <c r="AJ23" s="716"/>
      <c r="AK23" s="716"/>
      <c r="AL23" s="681">
        <v>17.7</v>
      </c>
      <c r="AM23" s="682"/>
      <c r="AN23" s="682"/>
      <c r="AO23" s="717"/>
      <c r="AP23" s="772" t="s">
        <v>281</v>
      </c>
      <c r="AQ23" s="780"/>
      <c r="AR23" s="780"/>
      <c r="AS23" s="780"/>
      <c r="AT23" s="780"/>
      <c r="AU23" s="780"/>
      <c r="AV23" s="780"/>
      <c r="AW23" s="780"/>
      <c r="AX23" s="780"/>
      <c r="AY23" s="780"/>
      <c r="AZ23" s="780"/>
      <c r="BA23" s="780"/>
      <c r="BB23" s="780"/>
      <c r="BC23" s="780"/>
      <c r="BD23" s="780"/>
      <c r="BE23" s="780"/>
      <c r="BF23" s="774"/>
      <c r="BG23" s="678">
        <v>2701239</v>
      </c>
      <c r="BH23" s="679"/>
      <c r="BI23" s="679"/>
      <c r="BJ23" s="679"/>
      <c r="BK23" s="679"/>
      <c r="BL23" s="679"/>
      <c r="BM23" s="679"/>
      <c r="BN23" s="680"/>
      <c r="BO23" s="715">
        <v>6.6</v>
      </c>
      <c r="BP23" s="715"/>
      <c r="BQ23" s="715"/>
      <c r="BR23" s="715"/>
      <c r="BS23" s="684" t="s">
        <v>237</v>
      </c>
      <c r="BT23" s="679"/>
      <c r="BU23" s="679"/>
      <c r="BV23" s="679"/>
      <c r="BW23" s="679"/>
      <c r="BX23" s="679"/>
      <c r="BY23" s="679"/>
      <c r="BZ23" s="679"/>
      <c r="CA23" s="679"/>
      <c r="CB23" s="722"/>
      <c r="CD23" s="782" t="s">
        <v>220</v>
      </c>
      <c r="CE23" s="783"/>
      <c r="CF23" s="783"/>
      <c r="CG23" s="783"/>
      <c r="CH23" s="783"/>
      <c r="CI23" s="783"/>
      <c r="CJ23" s="783"/>
      <c r="CK23" s="783"/>
      <c r="CL23" s="783"/>
      <c r="CM23" s="783"/>
      <c r="CN23" s="783"/>
      <c r="CO23" s="783"/>
      <c r="CP23" s="783"/>
      <c r="CQ23" s="784"/>
      <c r="CR23" s="782" t="s">
        <v>282</v>
      </c>
      <c r="CS23" s="783"/>
      <c r="CT23" s="783"/>
      <c r="CU23" s="783"/>
      <c r="CV23" s="783"/>
      <c r="CW23" s="783"/>
      <c r="CX23" s="783"/>
      <c r="CY23" s="784"/>
      <c r="CZ23" s="782" t="s">
        <v>283</v>
      </c>
      <c r="DA23" s="783"/>
      <c r="DB23" s="783"/>
      <c r="DC23" s="784"/>
      <c r="DD23" s="782" t="s">
        <v>284</v>
      </c>
      <c r="DE23" s="783"/>
      <c r="DF23" s="783"/>
      <c r="DG23" s="783"/>
      <c r="DH23" s="783"/>
      <c r="DI23" s="783"/>
      <c r="DJ23" s="783"/>
      <c r="DK23" s="784"/>
      <c r="DL23" s="791" t="s">
        <v>285</v>
      </c>
      <c r="DM23" s="792"/>
      <c r="DN23" s="792"/>
      <c r="DO23" s="792"/>
      <c r="DP23" s="792"/>
      <c r="DQ23" s="792"/>
      <c r="DR23" s="792"/>
      <c r="DS23" s="792"/>
      <c r="DT23" s="792"/>
      <c r="DU23" s="792"/>
      <c r="DV23" s="793"/>
      <c r="DW23" s="782" t="s">
        <v>286</v>
      </c>
      <c r="DX23" s="783"/>
      <c r="DY23" s="783"/>
      <c r="DZ23" s="783"/>
      <c r="EA23" s="783"/>
      <c r="EB23" s="783"/>
      <c r="EC23" s="784"/>
    </row>
    <row r="24" spans="2:133" ht="11.25" customHeight="1" x14ac:dyDescent="0.15">
      <c r="B24" s="675" t="s">
        <v>287</v>
      </c>
      <c r="C24" s="676"/>
      <c r="D24" s="676"/>
      <c r="E24" s="676"/>
      <c r="F24" s="676"/>
      <c r="G24" s="676"/>
      <c r="H24" s="676"/>
      <c r="I24" s="676"/>
      <c r="J24" s="676"/>
      <c r="K24" s="676"/>
      <c r="L24" s="676"/>
      <c r="M24" s="676"/>
      <c r="N24" s="676"/>
      <c r="O24" s="676"/>
      <c r="P24" s="676"/>
      <c r="Q24" s="677"/>
      <c r="R24" s="678">
        <v>1678769</v>
      </c>
      <c r="S24" s="679"/>
      <c r="T24" s="679"/>
      <c r="U24" s="679"/>
      <c r="V24" s="679"/>
      <c r="W24" s="679"/>
      <c r="X24" s="679"/>
      <c r="Y24" s="680"/>
      <c r="Z24" s="715">
        <v>1.3</v>
      </c>
      <c r="AA24" s="715"/>
      <c r="AB24" s="715"/>
      <c r="AC24" s="715"/>
      <c r="AD24" s="716" t="s">
        <v>128</v>
      </c>
      <c r="AE24" s="716"/>
      <c r="AF24" s="716"/>
      <c r="AG24" s="716"/>
      <c r="AH24" s="716"/>
      <c r="AI24" s="716"/>
      <c r="AJ24" s="716"/>
      <c r="AK24" s="716"/>
      <c r="AL24" s="681" t="s">
        <v>128</v>
      </c>
      <c r="AM24" s="682"/>
      <c r="AN24" s="682"/>
      <c r="AO24" s="717"/>
      <c r="AP24" s="772" t="s">
        <v>288</v>
      </c>
      <c r="AQ24" s="780"/>
      <c r="AR24" s="780"/>
      <c r="AS24" s="780"/>
      <c r="AT24" s="780"/>
      <c r="AU24" s="780"/>
      <c r="AV24" s="780"/>
      <c r="AW24" s="780"/>
      <c r="AX24" s="780"/>
      <c r="AY24" s="780"/>
      <c r="AZ24" s="780"/>
      <c r="BA24" s="780"/>
      <c r="BB24" s="780"/>
      <c r="BC24" s="780"/>
      <c r="BD24" s="780"/>
      <c r="BE24" s="780"/>
      <c r="BF24" s="774"/>
      <c r="BG24" s="678" t="s">
        <v>128</v>
      </c>
      <c r="BH24" s="679"/>
      <c r="BI24" s="679"/>
      <c r="BJ24" s="679"/>
      <c r="BK24" s="679"/>
      <c r="BL24" s="679"/>
      <c r="BM24" s="679"/>
      <c r="BN24" s="680"/>
      <c r="BO24" s="715" t="s">
        <v>237</v>
      </c>
      <c r="BP24" s="715"/>
      <c r="BQ24" s="715"/>
      <c r="BR24" s="715"/>
      <c r="BS24" s="684" t="s">
        <v>128</v>
      </c>
      <c r="BT24" s="679"/>
      <c r="BU24" s="679"/>
      <c r="BV24" s="679"/>
      <c r="BW24" s="679"/>
      <c r="BX24" s="679"/>
      <c r="BY24" s="679"/>
      <c r="BZ24" s="679"/>
      <c r="CA24" s="679"/>
      <c r="CB24" s="722"/>
      <c r="CD24" s="736" t="s">
        <v>289</v>
      </c>
      <c r="CE24" s="737"/>
      <c r="CF24" s="737"/>
      <c r="CG24" s="737"/>
      <c r="CH24" s="737"/>
      <c r="CI24" s="737"/>
      <c r="CJ24" s="737"/>
      <c r="CK24" s="737"/>
      <c r="CL24" s="737"/>
      <c r="CM24" s="737"/>
      <c r="CN24" s="737"/>
      <c r="CO24" s="737"/>
      <c r="CP24" s="737"/>
      <c r="CQ24" s="738"/>
      <c r="CR24" s="733">
        <v>49629279</v>
      </c>
      <c r="CS24" s="734"/>
      <c r="CT24" s="734"/>
      <c r="CU24" s="734"/>
      <c r="CV24" s="734"/>
      <c r="CW24" s="734"/>
      <c r="CX24" s="734"/>
      <c r="CY24" s="777"/>
      <c r="CZ24" s="778">
        <v>41.5</v>
      </c>
      <c r="DA24" s="749"/>
      <c r="DB24" s="749"/>
      <c r="DC24" s="781"/>
      <c r="DD24" s="776">
        <v>31631667</v>
      </c>
      <c r="DE24" s="734"/>
      <c r="DF24" s="734"/>
      <c r="DG24" s="734"/>
      <c r="DH24" s="734"/>
      <c r="DI24" s="734"/>
      <c r="DJ24" s="734"/>
      <c r="DK24" s="777"/>
      <c r="DL24" s="776">
        <v>30350321</v>
      </c>
      <c r="DM24" s="734"/>
      <c r="DN24" s="734"/>
      <c r="DO24" s="734"/>
      <c r="DP24" s="734"/>
      <c r="DQ24" s="734"/>
      <c r="DR24" s="734"/>
      <c r="DS24" s="734"/>
      <c r="DT24" s="734"/>
      <c r="DU24" s="734"/>
      <c r="DV24" s="777"/>
      <c r="DW24" s="778">
        <v>50.7</v>
      </c>
      <c r="DX24" s="749"/>
      <c r="DY24" s="749"/>
      <c r="DZ24" s="749"/>
      <c r="EA24" s="749"/>
      <c r="EB24" s="749"/>
      <c r="EC24" s="779"/>
    </row>
    <row r="25" spans="2:133" ht="11.25" customHeight="1" x14ac:dyDescent="0.15">
      <c r="B25" s="675" t="s">
        <v>290</v>
      </c>
      <c r="C25" s="676"/>
      <c r="D25" s="676"/>
      <c r="E25" s="676"/>
      <c r="F25" s="676"/>
      <c r="G25" s="676"/>
      <c r="H25" s="676"/>
      <c r="I25" s="676"/>
      <c r="J25" s="676"/>
      <c r="K25" s="676"/>
      <c r="L25" s="676"/>
      <c r="M25" s="676"/>
      <c r="N25" s="676"/>
      <c r="O25" s="676"/>
      <c r="P25" s="676"/>
      <c r="Q25" s="677"/>
      <c r="R25" s="678">
        <v>1431871</v>
      </c>
      <c r="S25" s="679"/>
      <c r="T25" s="679"/>
      <c r="U25" s="679"/>
      <c r="V25" s="679"/>
      <c r="W25" s="679"/>
      <c r="X25" s="679"/>
      <c r="Y25" s="680"/>
      <c r="Z25" s="715">
        <v>1.1000000000000001</v>
      </c>
      <c r="AA25" s="715"/>
      <c r="AB25" s="715"/>
      <c r="AC25" s="715"/>
      <c r="AD25" s="716" t="s">
        <v>237</v>
      </c>
      <c r="AE25" s="716"/>
      <c r="AF25" s="716"/>
      <c r="AG25" s="716"/>
      <c r="AH25" s="716"/>
      <c r="AI25" s="716"/>
      <c r="AJ25" s="716"/>
      <c r="AK25" s="716"/>
      <c r="AL25" s="681" t="s">
        <v>237</v>
      </c>
      <c r="AM25" s="682"/>
      <c r="AN25" s="682"/>
      <c r="AO25" s="717"/>
      <c r="AP25" s="772" t="s">
        <v>291</v>
      </c>
      <c r="AQ25" s="780"/>
      <c r="AR25" s="780"/>
      <c r="AS25" s="780"/>
      <c r="AT25" s="780"/>
      <c r="AU25" s="780"/>
      <c r="AV25" s="780"/>
      <c r="AW25" s="780"/>
      <c r="AX25" s="780"/>
      <c r="AY25" s="780"/>
      <c r="AZ25" s="780"/>
      <c r="BA25" s="780"/>
      <c r="BB25" s="780"/>
      <c r="BC25" s="780"/>
      <c r="BD25" s="780"/>
      <c r="BE25" s="780"/>
      <c r="BF25" s="774"/>
      <c r="BG25" s="678" t="s">
        <v>237</v>
      </c>
      <c r="BH25" s="679"/>
      <c r="BI25" s="679"/>
      <c r="BJ25" s="679"/>
      <c r="BK25" s="679"/>
      <c r="BL25" s="679"/>
      <c r="BM25" s="679"/>
      <c r="BN25" s="680"/>
      <c r="BO25" s="715" t="s">
        <v>128</v>
      </c>
      <c r="BP25" s="715"/>
      <c r="BQ25" s="715"/>
      <c r="BR25" s="715"/>
      <c r="BS25" s="684" t="s">
        <v>237</v>
      </c>
      <c r="BT25" s="679"/>
      <c r="BU25" s="679"/>
      <c r="BV25" s="679"/>
      <c r="BW25" s="679"/>
      <c r="BX25" s="679"/>
      <c r="BY25" s="679"/>
      <c r="BZ25" s="679"/>
      <c r="CA25" s="679"/>
      <c r="CB25" s="722"/>
      <c r="CD25" s="711" t="s">
        <v>292</v>
      </c>
      <c r="CE25" s="712"/>
      <c r="CF25" s="712"/>
      <c r="CG25" s="712"/>
      <c r="CH25" s="712"/>
      <c r="CI25" s="712"/>
      <c r="CJ25" s="712"/>
      <c r="CK25" s="712"/>
      <c r="CL25" s="712"/>
      <c r="CM25" s="712"/>
      <c r="CN25" s="712"/>
      <c r="CO25" s="712"/>
      <c r="CP25" s="712"/>
      <c r="CQ25" s="713"/>
      <c r="CR25" s="678">
        <v>16795770</v>
      </c>
      <c r="CS25" s="697"/>
      <c r="CT25" s="697"/>
      <c r="CU25" s="697"/>
      <c r="CV25" s="697"/>
      <c r="CW25" s="697"/>
      <c r="CX25" s="697"/>
      <c r="CY25" s="698"/>
      <c r="CZ25" s="681">
        <v>14</v>
      </c>
      <c r="DA25" s="699"/>
      <c r="DB25" s="699"/>
      <c r="DC25" s="700"/>
      <c r="DD25" s="684">
        <v>16058030</v>
      </c>
      <c r="DE25" s="697"/>
      <c r="DF25" s="697"/>
      <c r="DG25" s="697"/>
      <c r="DH25" s="697"/>
      <c r="DI25" s="697"/>
      <c r="DJ25" s="697"/>
      <c r="DK25" s="698"/>
      <c r="DL25" s="684">
        <v>15708350</v>
      </c>
      <c r="DM25" s="697"/>
      <c r="DN25" s="697"/>
      <c r="DO25" s="697"/>
      <c r="DP25" s="697"/>
      <c r="DQ25" s="697"/>
      <c r="DR25" s="697"/>
      <c r="DS25" s="697"/>
      <c r="DT25" s="697"/>
      <c r="DU25" s="697"/>
      <c r="DV25" s="698"/>
      <c r="DW25" s="681">
        <v>26.2</v>
      </c>
      <c r="DX25" s="699"/>
      <c r="DY25" s="699"/>
      <c r="DZ25" s="699"/>
      <c r="EA25" s="699"/>
      <c r="EB25" s="699"/>
      <c r="EC25" s="714"/>
    </row>
    <row r="26" spans="2:133" ht="11.25" customHeight="1" x14ac:dyDescent="0.15">
      <c r="B26" s="675" t="s">
        <v>293</v>
      </c>
      <c r="C26" s="676"/>
      <c r="D26" s="676"/>
      <c r="E26" s="676"/>
      <c r="F26" s="676"/>
      <c r="G26" s="676"/>
      <c r="H26" s="676"/>
      <c r="I26" s="676"/>
      <c r="J26" s="676"/>
      <c r="K26" s="676"/>
      <c r="L26" s="676"/>
      <c r="M26" s="676"/>
      <c r="N26" s="676"/>
      <c r="O26" s="676"/>
      <c r="P26" s="676"/>
      <c r="Q26" s="677"/>
      <c r="R26" s="678">
        <v>61342840</v>
      </c>
      <c r="S26" s="679"/>
      <c r="T26" s="679"/>
      <c r="U26" s="679"/>
      <c r="V26" s="679"/>
      <c r="W26" s="679"/>
      <c r="X26" s="679"/>
      <c r="Y26" s="680"/>
      <c r="Z26" s="715">
        <v>48.6</v>
      </c>
      <c r="AA26" s="715"/>
      <c r="AB26" s="715"/>
      <c r="AC26" s="715"/>
      <c r="AD26" s="716">
        <v>55530960</v>
      </c>
      <c r="AE26" s="716"/>
      <c r="AF26" s="716"/>
      <c r="AG26" s="716"/>
      <c r="AH26" s="716"/>
      <c r="AI26" s="716"/>
      <c r="AJ26" s="716"/>
      <c r="AK26" s="716"/>
      <c r="AL26" s="681">
        <v>99.6</v>
      </c>
      <c r="AM26" s="682"/>
      <c r="AN26" s="682"/>
      <c r="AO26" s="717"/>
      <c r="AP26" s="772" t="s">
        <v>294</v>
      </c>
      <c r="AQ26" s="773"/>
      <c r="AR26" s="773"/>
      <c r="AS26" s="773"/>
      <c r="AT26" s="773"/>
      <c r="AU26" s="773"/>
      <c r="AV26" s="773"/>
      <c r="AW26" s="773"/>
      <c r="AX26" s="773"/>
      <c r="AY26" s="773"/>
      <c r="AZ26" s="773"/>
      <c r="BA26" s="773"/>
      <c r="BB26" s="773"/>
      <c r="BC26" s="773"/>
      <c r="BD26" s="773"/>
      <c r="BE26" s="773"/>
      <c r="BF26" s="774"/>
      <c r="BG26" s="678" t="s">
        <v>128</v>
      </c>
      <c r="BH26" s="679"/>
      <c r="BI26" s="679"/>
      <c r="BJ26" s="679"/>
      <c r="BK26" s="679"/>
      <c r="BL26" s="679"/>
      <c r="BM26" s="679"/>
      <c r="BN26" s="680"/>
      <c r="BO26" s="715" t="s">
        <v>237</v>
      </c>
      <c r="BP26" s="715"/>
      <c r="BQ26" s="715"/>
      <c r="BR26" s="715"/>
      <c r="BS26" s="684" t="s">
        <v>128</v>
      </c>
      <c r="BT26" s="679"/>
      <c r="BU26" s="679"/>
      <c r="BV26" s="679"/>
      <c r="BW26" s="679"/>
      <c r="BX26" s="679"/>
      <c r="BY26" s="679"/>
      <c r="BZ26" s="679"/>
      <c r="CA26" s="679"/>
      <c r="CB26" s="722"/>
      <c r="CD26" s="711" t="s">
        <v>295</v>
      </c>
      <c r="CE26" s="712"/>
      <c r="CF26" s="712"/>
      <c r="CG26" s="712"/>
      <c r="CH26" s="712"/>
      <c r="CI26" s="712"/>
      <c r="CJ26" s="712"/>
      <c r="CK26" s="712"/>
      <c r="CL26" s="712"/>
      <c r="CM26" s="712"/>
      <c r="CN26" s="712"/>
      <c r="CO26" s="712"/>
      <c r="CP26" s="712"/>
      <c r="CQ26" s="713"/>
      <c r="CR26" s="678">
        <v>12170463</v>
      </c>
      <c r="CS26" s="679"/>
      <c r="CT26" s="679"/>
      <c r="CU26" s="679"/>
      <c r="CV26" s="679"/>
      <c r="CW26" s="679"/>
      <c r="CX26" s="679"/>
      <c r="CY26" s="680"/>
      <c r="CZ26" s="681">
        <v>10.199999999999999</v>
      </c>
      <c r="DA26" s="699"/>
      <c r="DB26" s="699"/>
      <c r="DC26" s="700"/>
      <c r="DD26" s="684">
        <v>11485635</v>
      </c>
      <c r="DE26" s="679"/>
      <c r="DF26" s="679"/>
      <c r="DG26" s="679"/>
      <c r="DH26" s="679"/>
      <c r="DI26" s="679"/>
      <c r="DJ26" s="679"/>
      <c r="DK26" s="680"/>
      <c r="DL26" s="684" t="s">
        <v>237</v>
      </c>
      <c r="DM26" s="679"/>
      <c r="DN26" s="679"/>
      <c r="DO26" s="679"/>
      <c r="DP26" s="679"/>
      <c r="DQ26" s="679"/>
      <c r="DR26" s="679"/>
      <c r="DS26" s="679"/>
      <c r="DT26" s="679"/>
      <c r="DU26" s="679"/>
      <c r="DV26" s="680"/>
      <c r="DW26" s="681" t="s">
        <v>237</v>
      </c>
      <c r="DX26" s="699"/>
      <c r="DY26" s="699"/>
      <c r="DZ26" s="699"/>
      <c r="EA26" s="699"/>
      <c r="EB26" s="699"/>
      <c r="EC26" s="714"/>
    </row>
    <row r="27" spans="2:133" ht="11.25" customHeight="1" x14ac:dyDescent="0.15">
      <c r="B27" s="675" t="s">
        <v>296</v>
      </c>
      <c r="C27" s="676"/>
      <c r="D27" s="676"/>
      <c r="E27" s="676"/>
      <c r="F27" s="676"/>
      <c r="G27" s="676"/>
      <c r="H27" s="676"/>
      <c r="I27" s="676"/>
      <c r="J27" s="676"/>
      <c r="K27" s="676"/>
      <c r="L27" s="676"/>
      <c r="M27" s="676"/>
      <c r="N27" s="676"/>
      <c r="O27" s="676"/>
      <c r="P27" s="676"/>
      <c r="Q27" s="677"/>
      <c r="R27" s="678">
        <v>40168</v>
      </c>
      <c r="S27" s="679"/>
      <c r="T27" s="679"/>
      <c r="U27" s="679"/>
      <c r="V27" s="679"/>
      <c r="W27" s="679"/>
      <c r="X27" s="679"/>
      <c r="Y27" s="680"/>
      <c r="Z27" s="715">
        <v>0</v>
      </c>
      <c r="AA27" s="715"/>
      <c r="AB27" s="715"/>
      <c r="AC27" s="715"/>
      <c r="AD27" s="716">
        <v>40168</v>
      </c>
      <c r="AE27" s="716"/>
      <c r="AF27" s="716"/>
      <c r="AG27" s="716"/>
      <c r="AH27" s="716"/>
      <c r="AI27" s="716"/>
      <c r="AJ27" s="716"/>
      <c r="AK27" s="716"/>
      <c r="AL27" s="681">
        <v>0.1</v>
      </c>
      <c r="AM27" s="682"/>
      <c r="AN27" s="682"/>
      <c r="AO27" s="717"/>
      <c r="AP27" s="675" t="s">
        <v>297</v>
      </c>
      <c r="AQ27" s="676"/>
      <c r="AR27" s="676"/>
      <c r="AS27" s="676"/>
      <c r="AT27" s="676"/>
      <c r="AU27" s="676"/>
      <c r="AV27" s="676"/>
      <c r="AW27" s="676"/>
      <c r="AX27" s="676"/>
      <c r="AY27" s="676"/>
      <c r="AZ27" s="676"/>
      <c r="BA27" s="676"/>
      <c r="BB27" s="676"/>
      <c r="BC27" s="676"/>
      <c r="BD27" s="676"/>
      <c r="BE27" s="676"/>
      <c r="BF27" s="677"/>
      <c r="BG27" s="678">
        <v>40855149</v>
      </c>
      <c r="BH27" s="679"/>
      <c r="BI27" s="679"/>
      <c r="BJ27" s="679"/>
      <c r="BK27" s="679"/>
      <c r="BL27" s="679"/>
      <c r="BM27" s="679"/>
      <c r="BN27" s="680"/>
      <c r="BO27" s="715">
        <v>100</v>
      </c>
      <c r="BP27" s="715"/>
      <c r="BQ27" s="715"/>
      <c r="BR27" s="715"/>
      <c r="BS27" s="684">
        <v>246948</v>
      </c>
      <c r="BT27" s="679"/>
      <c r="BU27" s="679"/>
      <c r="BV27" s="679"/>
      <c r="BW27" s="679"/>
      <c r="BX27" s="679"/>
      <c r="BY27" s="679"/>
      <c r="BZ27" s="679"/>
      <c r="CA27" s="679"/>
      <c r="CB27" s="722"/>
      <c r="CD27" s="711" t="s">
        <v>298</v>
      </c>
      <c r="CE27" s="712"/>
      <c r="CF27" s="712"/>
      <c r="CG27" s="712"/>
      <c r="CH27" s="712"/>
      <c r="CI27" s="712"/>
      <c r="CJ27" s="712"/>
      <c r="CK27" s="712"/>
      <c r="CL27" s="712"/>
      <c r="CM27" s="712"/>
      <c r="CN27" s="712"/>
      <c r="CO27" s="712"/>
      <c r="CP27" s="712"/>
      <c r="CQ27" s="713"/>
      <c r="CR27" s="678">
        <v>24557637</v>
      </c>
      <c r="CS27" s="697"/>
      <c r="CT27" s="697"/>
      <c r="CU27" s="697"/>
      <c r="CV27" s="697"/>
      <c r="CW27" s="697"/>
      <c r="CX27" s="697"/>
      <c r="CY27" s="698"/>
      <c r="CZ27" s="681">
        <v>20.5</v>
      </c>
      <c r="DA27" s="699"/>
      <c r="DB27" s="699"/>
      <c r="DC27" s="700"/>
      <c r="DD27" s="684">
        <v>7605170</v>
      </c>
      <c r="DE27" s="697"/>
      <c r="DF27" s="697"/>
      <c r="DG27" s="697"/>
      <c r="DH27" s="697"/>
      <c r="DI27" s="697"/>
      <c r="DJ27" s="697"/>
      <c r="DK27" s="698"/>
      <c r="DL27" s="684">
        <v>6694938</v>
      </c>
      <c r="DM27" s="697"/>
      <c r="DN27" s="697"/>
      <c r="DO27" s="697"/>
      <c r="DP27" s="697"/>
      <c r="DQ27" s="697"/>
      <c r="DR27" s="697"/>
      <c r="DS27" s="697"/>
      <c r="DT27" s="697"/>
      <c r="DU27" s="697"/>
      <c r="DV27" s="698"/>
      <c r="DW27" s="681">
        <v>11.2</v>
      </c>
      <c r="DX27" s="699"/>
      <c r="DY27" s="699"/>
      <c r="DZ27" s="699"/>
      <c r="EA27" s="699"/>
      <c r="EB27" s="699"/>
      <c r="EC27" s="714"/>
    </row>
    <row r="28" spans="2:133" ht="11.25" customHeight="1" x14ac:dyDescent="0.15">
      <c r="B28" s="675" t="s">
        <v>299</v>
      </c>
      <c r="C28" s="676"/>
      <c r="D28" s="676"/>
      <c r="E28" s="676"/>
      <c r="F28" s="676"/>
      <c r="G28" s="676"/>
      <c r="H28" s="676"/>
      <c r="I28" s="676"/>
      <c r="J28" s="676"/>
      <c r="K28" s="676"/>
      <c r="L28" s="676"/>
      <c r="M28" s="676"/>
      <c r="N28" s="676"/>
      <c r="O28" s="676"/>
      <c r="P28" s="676"/>
      <c r="Q28" s="677"/>
      <c r="R28" s="678">
        <v>770574</v>
      </c>
      <c r="S28" s="679"/>
      <c r="T28" s="679"/>
      <c r="U28" s="679"/>
      <c r="V28" s="679"/>
      <c r="W28" s="679"/>
      <c r="X28" s="679"/>
      <c r="Y28" s="680"/>
      <c r="Z28" s="715">
        <v>0.6</v>
      </c>
      <c r="AA28" s="715"/>
      <c r="AB28" s="715"/>
      <c r="AC28" s="715"/>
      <c r="AD28" s="716" t="s">
        <v>128</v>
      </c>
      <c r="AE28" s="716"/>
      <c r="AF28" s="716"/>
      <c r="AG28" s="716"/>
      <c r="AH28" s="716"/>
      <c r="AI28" s="716"/>
      <c r="AJ28" s="716"/>
      <c r="AK28" s="716"/>
      <c r="AL28" s="681" t="s">
        <v>128</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300</v>
      </c>
      <c r="CE28" s="712"/>
      <c r="CF28" s="712"/>
      <c r="CG28" s="712"/>
      <c r="CH28" s="712"/>
      <c r="CI28" s="712"/>
      <c r="CJ28" s="712"/>
      <c r="CK28" s="712"/>
      <c r="CL28" s="712"/>
      <c r="CM28" s="712"/>
      <c r="CN28" s="712"/>
      <c r="CO28" s="712"/>
      <c r="CP28" s="712"/>
      <c r="CQ28" s="713"/>
      <c r="CR28" s="678">
        <v>8275872</v>
      </c>
      <c r="CS28" s="679"/>
      <c r="CT28" s="679"/>
      <c r="CU28" s="679"/>
      <c r="CV28" s="679"/>
      <c r="CW28" s="679"/>
      <c r="CX28" s="679"/>
      <c r="CY28" s="680"/>
      <c r="CZ28" s="681">
        <v>6.9</v>
      </c>
      <c r="DA28" s="699"/>
      <c r="DB28" s="699"/>
      <c r="DC28" s="700"/>
      <c r="DD28" s="684">
        <v>7968467</v>
      </c>
      <c r="DE28" s="679"/>
      <c r="DF28" s="679"/>
      <c r="DG28" s="679"/>
      <c r="DH28" s="679"/>
      <c r="DI28" s="679"/>
      <c r="DJ28" s="679"/>
      <c r="DK28" s="680"/>
      <c r="DL28" s="684">
        <v>7947033</v>
      </c>
      <c r="DM28" s="679"/>
      <c r="DN28" s="679"/>
      <c r="DO28" s="679"/>
      <c r="DP28" s="679"/>
      <c r="DQ28" s="679"/>
      <c r="DR28" s="679"/>
      <c r="DS28" s="679"/>
      <c r="DT28" s="679"/>
      <c r="DU28" s="679"/>
      <c r="DV28" s="680"/>
      <c r="DW28" s="681">
        <v>13.3</v>
      </c>
      <c r="DX28" s="699"/>
      <c r="DY28" s="699"/>
      <c r="DZ28" s="699"/>
      <c r="EA28" s="699"/>
      <c r="EB28" s="699"/>
      <c r="EC28" s="714"/>
    </row>
    <row r="29" spans="2:133" ht="11.25" customHeight="1" x14ac:dyDescent="0.15">
      <c r="B29" s="675" t="s">
        <v>301</v>
      </c>
      <c r="C29" s="676"/>
      <c r="D29" s="676"/>
      <c r="E29" s="676"/>
      <c r="F29" s="676"/>
      <c r="G29" s="676"/>
      <c r="H29" s="676"/>
      <c r="I29" s="676"/>
      <c r="J29" s="676"/>
      <c r="K29" s="676"/>
      <c r="L29" s="676"/>
      <c r="M29" s="676"/>
      <c r="N29" s="676"/>
      <c r="O29" s="676"/>
      <c r="P29" s="676"/>
      <c r="Q29" s="677"/>
      <c r="R29" s="678">
        <v>1323659</v>
      </c>
      <c r="S29" s="679"/>
      <c r="T29" s="679"/>
      <c r="U29" s="679"/>
      <c r="V29" s="679"/>
      <c r="W29" s="679"/>
      <c r="X29" s="679"/>
      <c r="Y29" s="680"/>
      <c r="Z29" s="715">
        <v>1</v>
      </c>
      <c r="AA29" s="715"/>
      <c r="AB29" s="715"/>
      <c r="AC29" s="715"/>
      <c r="AD29" s="716">
        <v>86604</v>
      </c>
      <c r="AE29" s="716"/>
      <c r="AF29" s="716"/>
      <c r="AG29" s="716"/>
      <c r="AH29" s="716"/>
      <c r="AI29" s="716"/>
      <c r="AJ29" s="716"/>
      <c r="AK29" s="716"/>
      <c r="AL29" s="681">
        <v>0.2</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6" t="s">
        <v>302</v>
      </c>
      <c r="CE29" s="767"/>
      <c r="CF29" s="711" t="s">
        <v>69</v>
      </c>
      <c r="CG29" s="712"/>
      <c r="CH29" s="712"/>
      <c r="CI29" s="712"/>
      <c r="CJ29" s="712"/>
      <c r="CK29" s="712"/>
      <c r="CL29" s="712"/>
      <c r="CM29" s="712"/>
      <c r="CN29" s="712"/>
      <c r="CO29" s="712"/>
      <c r="CP29" s="712"/>
      <c r="CQ29" s="713"/>
      <c r="CR29" s="678">
        <v>8275872</v>
      </c>
      <c r="CS29" s="697"/>
      <c r="CT29" s="697"/>
      <c r="CU29" s="697"/>
      <c r="CV29" s="697"/>
      <c r="CW29" s="697"/>
      <c r="CX29" s="697"/>
      <c r="CY29" s="698"/>
      <c r="CZ29" s="681">
        <v>6.9</v>
      </c>
      <c r="DA29" s="699"/>
      <c r="DB29" s="699"/>
      <c r="DC29" s="700"/>
      <c r="DD29" s="684">
        <v>7968467</v>
      </c>
      <c r="DE29" s="697"/>
      <c r="DF29" s="697"/>
      <c r="DG29" s="697"/>
      <c r="DH29" s="697"/>
      <c r="DI29" s="697"/>
      <c r="DJ29" s="697"/>
      <c r="DK29" s="698"/>
      <c r="DL29" s="684">
        <v>7947033</v>
      </c>
      <c r="DM29" s="697"/>
      <c r="DN29" s="697"/>
      <c r="DO29" s="697"/>
      <c r="DP29" s="697"/>
      <c r="DQ29" s="697"/>
      <c r="DR29" s="697"/>
      <c r="DS29" s="697"/>
      <c r="DT29" s="697"/>
      <c r="DU29" s="697"/>
      <c r="DV29" s="698"/>
      <c r="DW29" s="681">
        <v>13.3</v>
      </c>
      <c r="DX29" s="699"/>
      <c r="DY29" s="699"/>
      <c r="DZ29" s="699"/>
      <c r="EA29" s="699"/>
      <c r="EB29" s="699"/>
      <c r="EC29" s="714"/>
    </row>
    <row r="30" spans="2:133" ht="11.25" customHeight="1" x14ac:dyDescent="0.15">
      <c r="B30" s="675" t="s">
        <v>303</v>
      </c>
      <c r="C30" s="676"/>
      <c r="D30" s="676"/>
      <c r="E30" s="676"/>
      <c r="F30" s="676"/>
      <c r="G30" s="676"/>
      <c r="H30" s="676"/>
      <c r="I30" s="676"/>
      <c r="J30" s="676"/>
      <c r="K30" s="676"/>
      <c r="L30" s="676"/>
      <c r="M30" s="676"/>
      <c r="N30" s="676"/>
      <c r="O30" s="676"/>
      <c r="P30" s="676"/>
      <c r="Q30" s="677"/>
      <c r="R30" s="678">
        <v>514295</v>
      </c>
      <c r="S30" s="679"/>
      <c r="T30" s="679"/>
      <c r="U30" s="679"/>
      <c r="V30" s="679"/>
      <c r="W30" s="679"/>
      <c r="X30" s="679"/>
      <c r="Y30" s="680"/>
      <c r="Z30" s="715">
        <v>0.4</v>
      </c>
      <c r="AA30" s="715"/>
      <c r="AB30" s="715"/>
      <c r="AC30" s="715"/>
      <c r="AD30" s="716" t="s">
        <v>237</v>
      </c>
      <c r="AE30" s="716"/>
      <c r="AF30" s="716"/>
      <c r="AG30" s="716"/>
      <c r="AH30" s="716"/>
      <c r="AI30" s="716"/>
      <c r="AJ30" s="716"/>
      <c r="AK30" s="716"/>
      <c r="AL30" s="681" t="s">
        <v>128</v>
      </c>
      <c r="AM30" s="682"/>
      <c r="AN30" s="682"/>
      <c r="AO30" s="717"/>
      <c r="AP30" s="739" t="s">
        <v>220</v>
      </c>
      <c r="AQ30" s="740"/>
      <c r="AR30" s="740"/>
      <c r="AS30" s="740"/>
      <c r="AT30" s="740"/>
      <c r="AU30" s="740"/>
      <c r="AV30" s="740"/>
      <c r="AW30" s="740"/>
      <c r="AX30" s="740"/>
      <c r="AY30" s="740"/>
      <c r="AZ30" s="740"/>
      <c r="BA30" s="740"/>
      <c r="BB30" s="740"/>
      <c r="BC30" s="740"/>
      <c r="BD30" s="740"/>
      <c r="BE30" s="740"/>
      <c r="BF30" s="741"/>
      <c r="BG30" s="739" t="s">
        <v>304</v>
      </c>
      <c r="BH30" s="764"/>
      <c r="BI30" s="764"/>
      <c r="BJ30" s="764"/>
      <c r="BK30" s="764"/>
      <c r="BL30" s="764"/>
      <c r="BM30" s="764"/>
      <c r="BN30" s="764"/>
      <c r="BO30" s="764"/>
      <c r="BP30" s="764"/>
      <c r="BQ30" s="765"/>
      <c r="BR30" s="739" t="s">
        <v>305</v>
      </c>
      <c r="BS30" s="764"/>
      <c r="BT30" s="764"/>
      <c r="BU30" s="764"/>
      <c r="BV30" s="764"/>
      <c r="BW30" s="764"/>
      <c r="BX30" s="764"/>
      <c r="BY30" s="764"/>
      <c r="BZ30" s="764"/>
      <c r="CA30" s="764"/>
      <c r="CB30" s="765"/>
      <c r="CD30" s="768"/>
      <c r="CE30" s="769"/>
      <c r="CF30" s="711" t="s">
        <v>306</v>
      </c>
      <c r="CG30" s="712"/>
      <c r="CH30" s="712"/>
      <c r="CI30" s="712"/>
      <c r="CJ30" s="712"/>
      <c r="CK30" s="712"/>
      <c r="CL30" s="712"/>
      <c r="CM30" s="712"/>
      <c r="CN30" s="712"/>
      <c r="CO30" s="712"/>
      <c r="CP30" s="712"/>
      <c r="CQ30" s="713"/>
      <c r="CR30" s="678">
        <v>7695828</v>
      </c>
      <c r="CS30" s="679"/>
      <c r="CT30" s="679"/>
      <c r="CU30" s="679"/>
      <c r="CV30" s="679"/>
      <c r="CW30" s="679"/>
      <c r="CX30" s="679"/>
      <c r="CY30" s="680"/>
      <c r="CZ30" s="681">
        <v>6.4</v>
      </c>
      <c r="DA30" s="699"/>
      <c r="DB30" s="699"/>
      <c r="DC30" s="700"/>
      <c r="DD30" s="684">
        <v>7388423</v>
      </c>
      <c r="DE30" s="679"/>
      <c r="DF30" s="679"/>
      <c r="DG30" s="679"/>
      <c r="DH30" s="679"/>
      <c r="DI30" s="679"/>
      <c r="DJ30" s="679"/>
      <c r="DK30" s="680"/>
      <c r="DL30" s="684">
        <v>7367774</v>
      </c>
      <c r="DM30" s="679"/>
      <c r="DN30" s="679"/>
      <c r="DO30" s="679"/>
      <c r="DP30" s="679"/>
      <c r="DQ30" s="679"/>
      <c r="DR30" s="679"/>
      <c r="DS30" s="679"/>
      <c r="DT30" s="679"/>
      <c r="DU30" s="679"/>
      <c r="DV30" s="680"/>
      <c r="DW30" s="681">
        <v>12.3</v>
      </c>
      <c r="DX30" s="699"/>
      <c r="DY30" s="699"/>
      <c r="DZ30" s="699"/>
      <c r="EA30" s="699"/>
      <c r="EB30" s="699"/>
      <c r="EC30" s="714"/>
    </row>
    <row r="31" spans="2:133" ht="11.25" customHeight="1" x14ac:dyDescent="0.15">
      <c r="B31" s="675" t="s">
        <v>307</v>
      </c>
      <c r="C31" s="676"/>
      <c r="D31" s="676"/>
      <c r="E31" s="676"/>
      <c r="F31" s="676"/>
      <c r="G31" s="676"/>
      <c r="H31" s="676"/>
      <c r="I31" s="676"/>
      <c r="J31" s="676"/>
      <c r="K31" s="676"/>
      <c r="L31" s="676"/>
      <c r="M31" s="676"/>
      <c r="N31" s="676"/>
      <c r="O31" s="676"/>
      <c r="P31" s="676"/>
      <c r="Q31" s="677"/>
      <c r="R31" s="678">
        <v>16726683</v>
      </c>
      <c r="S31" s="679"/>
      <c r="T31" s="679"/>
      <c r="U31" s="679"/>
      <c r="V31" s="679"/>
      <c r="W31" s="679"/>
      <c r="X31" s="679"/>
      <c r="Y31" s="680"/>
      <c r="Z31" s="715">
        <v>13.3</v>
      </c>
      <c r="AA31" s="715"/>
      <c r="AB31" s="715"/>
      <c r="AC31" s="715"/>
      <c r="AD31" s="716" t="s">
        <v>237</v>
      </c>
      <c r="AE31" s="716"/>
      <c r="AF31" s="716"/>
      <c r="AG31" s="716"/>
      <c r="AH31" s="716"/>
      <c r="AI31" s="716"/>
      <c r="AJ31" s="716"/>
      <c r="AK31" s="716"/>
      <c r="AL31" s="681" t="s">
        <v>128</v>
      </c>
      <c r="AM31" s="682"/>
      <c r="AN31" s="682"/>
      <c r="AO31" s="717"/>
      <c r="AP31" s="752" t="s">
        <v>308</v>
      </c>
      <c r="AQ31" s="753"/>
      <c r="AR31" s="753"/>
      <c r="AS31" s="753"/>
      <c r="AT31" s="758" t="s">
        <v>309</v>
      </c>
      <c r="AU31" s="231"/>
      <c r="AV31" s="231"/>
      <c r="AW31" s="231"/>
      <c r="AX31" s="744" t="s">
        <v>184</v>
      </c>
      <c r="AY31" s="745"/>
      <c r="AZ31" s="745"/>
      <c r="BA31" s="745"/>
      <c r="BB31" s="745"/>
      <c r="BC31" s="745"/>
      <c r="BD31" s="745"/>
      <c r="BE31" s="745"/>
      <c r="BF31" s="746"/>
      <c r="BG31" s="747">
        <v>99</v>
      </c>
      <c r="BH31" s="748"/>
      <c r="BI31" s="748"/>
      <c r="BJ31" s="748"/>
      <c r="BK31" s="748"/>
      <c r="BL31" s="748"/>
      <c r="BM31" s="749">
        <v>97.2</v>
      </c>
      <c r="BN31" s="748"/>
      <c r="BO31" s="748"/>
      <c r="BP31" s="748"/>
      <c r="BQ31" s="750"/>
      <c r="BR31" s="747">
        <v>99.1</v>
      </c>
      <c r="BS31" s="748"/>
      <c r="BT31" s="748"/>
      <c r="BU31" s="748"/>
      <c r="BV31" s="748"/>
      <c r="BW31" s="748"/>
      <c r="BX31" s="749">
        <v>97.1</v>
      </c>
      <c r="BY31" s="748"/>
      <c r="BZ31" s="748"/>
      <c r="CA31" s="748"/>
      <c r="CB31" s="750"/>
      <c r="CD31" s="768"/>
      <c r="CE31" s="769"/>
      <c r="CF31" s="711" t="s">
        <v>310</v>
      </c>
      <c r="CG31" s="712"/>
      <c r="CH31" s="712"/>
      <c r="CI31" s="712"/>
      <c r="CJ31" s="712"/>
      <c r="CK31" s="712"/>
      <c r="CL31" s="712"/>
      <c r="CM31" s="712"/>
      <c r="CN31" s="712"/>
      <c r="CO31" s="712"/>
      <c r="CP31" s="712"/>
      <c r="CQ31" s="713"/>
      <c r="CR31" s="678">
        <v>580044</v>
      </c>
      <c r="CS31" s="697"/>
      <c r="CT31" s="697"/>
      <c r="CU31" s="697"/>
      <c r="CV31" s="697"/>
      <c r="CW31" s="697"/>
      <c r="CX31" s="697"/>
      <c r="CY31" s="698"/>
      <c r="CZ31" s="681">
        <v>0.5</v>
      </c>
      <c r="DA31" s="699"/>
      <c r="DB31" s="699"/>
      <c r="DC31" s="700"/>
      <c r="DD31" s="684">
        <v>580044</v>
      </c>
      <c r="DE31" s="697"/>
      <c r="DF31" s="697"/>
      <c r="DG31" s="697"/>
      <c r="DH31" s="697"/>
      <c r="DI31" s="697"/>
      <c r="DJ31" s="697"/>
      <c r="DK31" s="698"/>
      <c r="DL31" s="684">
        <v>579259</v>
      </c>
      <c r="DM31" s="697"/>
      <c r="DN31" s="697"/>
      <c r="DO31" s="697"/>
      <c r="DP31" s="697"/>
      <c r="DQ31" s="697"/>
      <c r="DR31" s="697"/>
      <c r="DS31" s="697"/>
      <c r="DT31" s="697"/>
      <c r="DU31" s="697"/>
      <c r="DV31" s="698"/>
      <c r="DW31" s="681">
        <v>1</v>
      </c>
      <c r="DX31" s="699"/>
      <c r="DY31" s="699"/>
      <c r="DZ31" s="699"/>
      <c r="EA31" s="699"/>
      <c r="EB31" s="699"/>
      <c r="EC31" s="714"/>
    </row>
    <row r="32" spans="2:133" ht="11.25" customHeight="1" x14ac:dyDescent="0.15">
      <c r="B32" s="761" t="s">
        <v>311</v>
      </c>
      <c r="C32" s="762"/>
      <c r="D32" s="762"/>
      <c r="E32" s="762"/>
      <c r="F32" s="762"/>
      <c r="G32" s="762"/>
      <c r="H32" s="762"/>
      <c r="I32" s="762"/>
      <c r="J32" s="762"/>
      <c r="K32" s="762"/>
      <c r="L32" s="762"/>
      <c r="M32" s="762"/>
      <c r="N32" s="762"/>
      <c r="O32" s="762"/>
      <c r="P32" s="762"/>
      <c r="Q32" s="763"/>
      <c r="R32" s="678">
        <v>1967</v>
      </c>
      <c r="S32" s="679"/>
      <c r="T32" s="679"/>
      <c r="U32" s="679"/>
      <c r="V32" s="679"/>
      <c r="W32" s="679"/>
      <c r="X32" s="679"/>
      <c r="Y32" s="680"/>
      <c r="Z32" s="715">
        <v>0</v>
      </c>
      <c r="AA32" s="715"/>
      <c r="AB32" s="715"/>
      <c r="AC32" s="715"/>
      <c r="AD32" s="716">
        <v>1967</v>
      </c>
      <c r="AE32" s="716"/>
      <c r="AF32" s="716"/>
      <c r="AG32" s="716"/>
      <c r="AH32" s="716"/>
      <c r="AI32" s="716"/>
      <c r="AJ32" s="716"/>
      <c r="AK32" s="716"/>
      <c r="AL32" s="681">
        <v>0</v>
      </c>
      <c r="AM32" s="682"/>
      <c r="AN32" s="682"/>
      <c r="AO32" s="717"/>
      <c r="AP32" s="754"/>
      <c r="AQ32" s="755"/>
      <c r="AR32" s="755"/>
      <c r="AS32" s="755"/>
      <c r="AT32" s="759"/>
      <c r="AU32" s="230" t="s">
        <v>312</v>
      </c>
      <c r="AV32" s="230"/>
      <c r="AW32" s="230"/>
      <c r="AX32" s="675" t="s">
        <v>313</v>
      </c>
      <c r="AY32" s="676"/>
      <c r="AZ32" s="676"/>
      <c r="BA32" s="676"/>
      <c r="BB32" s="676"/>
      <c r="BC32" s="676"/>
      <c r="BD32" s="676"/>
      <c r="BE32" s="676"/>
      <c r="BF32" s="677"/>
      <c r="BG32" s="751">
        <v>99</v>
      </c>
      <c r="BH32" s="697"/>
      <c r="BI32" s="697"/>
      <c r="BJ32" s="697"/>
      <c r="BK32" s="697"/>
      <c r="BL32" s="697"/>
      <c r="BM32" s="682">
        <v>96.8</v>
      </c>
      <c r="BN32" s="743"/>
      <c r="BO32" s="743"/>
      <c r="BP32" s="743"/>
      <c r="BQ32" s="721"/>
      <c r="BR32" s="751">
        <v>99</v>
      </c>
      <c r="BS32" s="697"/>
      <c r="BT32" s="697"/>
      <c r="BU32" s="697"/>
      <c r="BV32" s="697"/>
      <c r="BW32" s="697"/>
      <c r="BX32" s="682">
        <v>96.7</v>
      </c>
      <c r="BY32" s="743"/>
      <c r="BZ32" s="743"/>
      <c r="CA32" s="743"/>
      <c r="CB32" s="721"/>
      <c r="CD32" s="770"/>
      <c r="CE32" s="771"/>
      <c r="CF32" s="711" t="s">
        <v>314</v>
      </c>
      <c r="CG32" s="712"/>
      <c r="CH32" s="712"/>
      <c r="CI32" s="712"/>
      <c r="CJ32" s="712"/>
      <c r="CK32" s="712"/>
      <c r="CL32" s="712"/>
      <c r="CM32" s="712"/>
      <c r="CN32" s="712"/>
      <c r="CO32" s="712"/>
      <c r="CP32" s="712"/>
      <c r="CQ32" s="713"/>
      <c r="CR32" s="678" t="s">
        <v>128</v>
      </c>
      <c r="CS32" s="679"/>
      <c r="CT32" s="679"/>
      <c r="CU32" s="679"/>
      <c r="CV32" s="679"/>
      <c r="CW32" s="679"/>
      <c r="CX32" s="679"/>
      <c r="CY32" s="680"/>
      <c r="CZ32" s="681" t="s">
        <v>237</v>
      </c>
      <c r="DA32" s="699"/>
      <c r="DB32" s="699"/>
      <c r="DC32" s="700"/>
      <c r="DD32" s="684" t="s">
        <v>237</v>
      </c>
      <c r="DE32" s="679"/>
      <c r="DF32" s="679"/>
      <c r="DG32" s="679"/>
      <c r="DH32" s="679"/>
      <c r="DI32" s="679"/>
      <c r="DJ32" s="679"/>
      <c r="DK32" s="680"/>
      <c r="DL32" s="684" t="s">
        <v>128</v>
      </c>
      <c r="DM32" s="679"/>
      <c r="DN32" s="679"/>
      <c r="DO32" s="679"/>
      <c r="DP32" s="679"/>
      <c r="DQ32" s="679"/>
      <c r="DR32" s="679"/>
      <c r="DS32" s="679"/>
      <c r="DT32" s="679"/>
      <c r="DU32" s="679"/>
      <c r="DV32" s="680"/>
      <c r="DW32" s="681" t="s">
        <v>128</v>
      </c>
      <c r="DX32" s="699"/>
      <c r="DY32" s="699"/>
      <c r="DZ32" s="699"/>
      <c r="EA32" s="699"/>
      <c r="EB32" s="699"/>
      <c r="EC32" s="714"/>
    </row>
    <row r="33" spans="2:133" ht="11.25" customHeight="1" x14ac:dyDescent="0.15">
      <c r="B33" s="675" t="s">
        <v>315</v>
      </c>
      <c r="C33" s="676"/>
      <c r="D33" s="676"/>
      <c r="E33" s="676"/>
      <c r="F33" s="676"/>
      <c r="G33" s="676"/>
      <c r="H33" s="676"/>
      <c r="I33" s="676"/>
      <c r="J33" s="676"/>
      <c r="K33" s="676"/>
      <c r="L33" s="676"/>
      <c r="M33" s="676"/>
      <c r="N33" s="676"/>
      <c r="O33" s="676"/>
      <c r="P33" s="676"/>
      <c r="Q33" s="677"/>
      <c r="R33" s="678">
        <v>20189430</v>
      </c>
      <c r="S33" s="679"/>
      <c r="T33" s="679"/>
      <c r="U33" s="679"/>
      <c r="V33" s="679"/>
      <c r="W33" s="679"/>
      <c r="X33" s="679"/>
      <c r="Y33" s="680"/>
      <c r="Z33" s="715">
        <v>16</v>
      </c>
      <c r="AA33" s="715"/>
      <c r="AB33" s="715"/>
      <c r="AC33" s="715"/>
      <c r="AD33" s="716" t="s">
        <v>128</v>
      </c>
      <c r="AE33" s="716"/>
      <c r="AF33" s="716"/>
      <c r="AG33" s="716"/>
      <c r="AH33" s="716"/>
      <c r="AI33" s="716"/>
      <c r="AJ33" s="716"/>
      <c r="AK33" s="716"/>
      <c r="AL33" s="681" t="s">
        <v>128</v>
      </c>
      <c r="AM33" s="682"/>
      <c r="AN33" s="682"/>
      <c r="AO33" s="717"/>
      <c r="AP33" s="756"/>
      <c r="AQ33" s="757"/>
      <c r="AR33" s="757"/>
      <c r="AS33" s="757"/>
      <c r="AT33" s="760"/>
      <c r="AU33" s="232"/>
      <c r="AV33" s="232"/>
      <c r="AW33" s="232"/>
      <c r="AX33" s="659" t="s">
        <v>316</v>
      </c>
      <c r="AY33" s="660"/>
      <c r="AZ33" s="660"/>
      <c r="BA33" s="660"/>
      <c r="BB33" s="660"/>
      <c r="BC33" s="660"/>
      <c r="BD33" s="660"/>
      <c r="BE33" s="660"/>
      <c r="BF33" s="661"/>
      <c r="BG33" s="742">
        <v>98.9</v>
      </c>
      <c r="BH33" s="663"/>
      <c r="BI33" s="663"/>
      <c r="BJ33" s="663"/>
      <c r="BK33" s="663"/>
      <c r="BL33" s="663"/>
      <c r="BM33" s="706">
        <v>97.3</v>
      </c>
      <c r="BN33" s="663"/>
      <c r="BO33" s="663"/>
      <c r="BP33" s="663"/>
      <c r="BQ33" s="727"/>
      <c r="BR33" s="742">
        <v>99.2</v>
      </c>
      <c r="BS33" s="663"/>
      <c r="BT33" s="663"/>
      <c r="BU33" s="663"/>
      <c r="BV33" s="663"/>
      <c r="BW33" s="663"/>
      <c r="BX33" s="706">
        <v>97.2</v>
      </c>
      <c r="BY33" s="663"/>
      <c r="BZ33" s="663"/>
      <c r="CA33" s="663"/>
      <c r="CB33" s="727"/>
      <c r="CD33" s="711" t="s">
        <v>317</v>
      </c>
      <c r="CE33" s="712"/>
      <c r="CF33" s="712"/>
      <c r="CG33" s="712"/>
      <c r="CH33" s="712"/>
      <c r="CI33" s="712"/>
      <c r="CJ33" s="712"/>
      <c r="CK33" s="712"/>
      <c r="CL33" s="712"/>
      <c r="CM33" s="712"/>
      <c r="CN33" s="712"/>
      <c r="CO33" s="712"/>
      <c r="CP33" s="712"/>
      <c r="CQ33" s="713"/>
      <c r="CR33" s="678">
        <v>53758415</v>
      </c>
      <c r="CS33" s="697"/>
      <c r="CT33" s="697"/>
      <c r="CU33" s="697"/>
      <c r="CV33" s="697"/>
      <c r="CW33" s="697"/>
      <c r="CX33" s="697"/>
      <c r="CY33" s="698"/>
      <c r="CZ33" s="681">
        <v>44.9</v>
      </c>
      <c r="DA33" s="699"/>
      <c r="DB33" s="699"/>
      <c r="DC33" s="700"/>
      <c r="DD33" s="684">
        <v>32354868</v>
      </c>
      <c r="DE33" s="697"/>
      <c r="DF33" s="697"/>
      <c r="DG33" s="697"/>
      <c r="DH33" s="697"/>
      <c r="DI33" s="697"/>
      <c r="DJ33" s="697"/>
      <c r="DK33" s="698"/>
      <c r="DL33" s="684">
        <v>23167828</v>
      </c>
      <c r="DM33" s="697"/>
      <c r="DN33" s="697"/>
      <c r="DO33" s="697"/>
      <c r="DP33" s="697"/>
      <c r="DQ33" s="697"/>
      <c r="DR33" s="697"/>
      <c r="DS33" s="697"/>
      <c r="DT33" s="697"/>
      <c r="DU33" s="697"/>
      <c r="DV33" s="698"/>
      <c r="DW33" s="681">
        <v>38.700000000000003</v>
      </c>
      <c r="DX33" s="699"/>
      <c r="DY33" s="699"/>
      <c r="DZ33" s="699"/>
      <c r="EA33" s="699"/>
      <c r="EB33" s="699"/>
      <c r="EC33" s="714"/>
    </row>
    <row r="34" spans="2:133" ht="11.25" customHeight="1" x14ac:dyDescent="0.15">
      <c r="B34" s="675" t="s">
        <v>318</v>
      </c>
      <c r="C34" s="676"/>
      <c r="D34" s="676"/>
      <c r="E34" s="676"/>
      <c r="F34" s="676"/>
      <c r="G34" s="676"/>
      <c r="H34" s="676"/>
      <c r="I34" s="676"/>
      <c r="J34" s="676"/>
      <c r="K34" s="676"/>
      <c r="L34" s="676"/>
      <c r="M34" s="676"/>
      <c r="N34" s="676"/>
      <c r="O34" s="676"/>
      <c r="P34" s="676"/>
      <c r="Q34" s="677"/>
      <c r="R34" s="678">
        <v>562680</v>
      </c>
      <c r="S34" s="679"/>
      <c r="T34" s="679"/>
      <c r="U34" s="679"/>
      <c r="V34" s="679"/>
      <c r="W34" s="679"/>
      <c r="X34" s="679"/>
      <c r="Y34" s="680"/>
      <c r="Z34" s="715">
        <v>0.4</v>
      </c>
      <c r="AA34" s="715"/>
      <c r="AB34" s="715"/>
      <c r="AC34" s="715"/>
      <c r="AD34" s="716">
        <v>70680</v>
      </c>
      <c r="AE34" s="716"/>
      <c r="AF34" s="716"/>
      <c r="AG34" s="716"/>
      <c r="AH34" s="716"/>
      <c r="AI34" s="716"/>
      <c r="AJ34" s="716"/>
      <c r="AK34" s="716"/>
      <c r="AL34" s="681">
        <v>0.1</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319</v>
      </c>
      <c r="CE34" s="712"/>
      <c r="CF34" s="712"/>
      <c r="CG34" s="712"/>
      <c r="CH34" s="712"/>
      <c r="CI34" s="712"/>
      <c r="CJ34" s="712"/>
      <c r="CK34" s="712"/>
      <c r="CL34" s="712"/>
      <c r="CM34" s="712"/>
      <c r="CN34" s="712"/>
      <c r="CO34" s="712"/>
      <c r="CP34" s="712"/>
      <c r="CQ34" s="713"/>
      <c r="CR34" s="678">
        <v>29143282</v>
      </c>
      <c r="CS34" s="679"/>
      <c r="CT34" s="679"/>
      <c r="CU34" s="679"/>
      <c r="CV34" s="679"/>
      <c r="CW34" s="679"/>
      <c r="CX34" s="679"/>
      <c r="CY34" s="680"/>
      <c r="CZ34" s="681">
        <v>24.3</v>
      </c>
      <c r="DA34" s="699"/>
      <c r="DB34" s="699"/>
      <c r="DC34" s="700"/>
      <c r="DD34" s="684">
        <v>13169318</v>
      </c>
      <c r="DE34" s="679"/>
      <c r="DF34" s="679"/>
      <c r="DG34" s="679"/>
      <c r="DH34" s="679"/>
      <c r="DI34" s="679"/>
      <c r="DJ34" s="679"/>
      <c r="DK34" s="680"/>
      <c r="DL34" s="684">
        <v>9926607</v>
      </c>
      <c r="DM34" s="679"/>
      <c r="DN34" s="679"/>
      <c r="DO34" s="679"/>
      <c r="DP34" s="679"/>
      <c r="DQ34" s="679"/>
      <c r="DR34" s="679"/>
      <c r="DS34" s="679"/>
      <c r="DT34" s="679"/>
      <c r="DU34" s="679"/>
      <c r="DV34" s="680"/>
      <c r="DW34" s="681">
        <v>16.600000000000001</v>
      </c>
      <c r="DX34" s="699"/>
      <c r="DY34" s="699"/>
      <c r="DZ34" s="699"/>
      <c r="EA34" s="699"/>
      <c r="EB34" s="699"/>
      <c r="EC34" s="714"/>
    </row>
    <row r="35" spans="2:133" ht="11.25" customHeight="1" x14ac:dyDescent="0.15">
      <c r="B35" s="675" t="s">
        <v>320</v>
      </c>
      <c r="C35" s="676"/>
      <c r="D35" s="676"/>
      <c r="E35" s="676"/>
      <c r="F35" s="676"/>
      <c r="G35" s="676"/>
      <c r="H35" s="676"/>
      <c r="I35" s="676"/>
      <c r="J35" s="676"/>
      <c r="K35" s="676"/>
      <c r="L35" s="676"/>
      <c r="M35" s="676"/>
      <c r="N35" s="676"/>
      <c r="O35" s="676"/>
      <c r="P35" s="676"/>
      <c r="Q35" s="677"/>
      <c r="R35" s="678">
        <v>451431</v>
      </c>
      <c r="S35" s="679"/>
      <c r="T35" s="679"/>
      <c r="U35" s="679"/>
      <c r="V35" s="679"/>
      <c r="W35" s="679"/>
      <c r="X35" s="679"/>
      <c r="Y35" s="680"/>
      <c r="Z35" s="715">
        <v>0.4</v>
      </c>
      <c r="AA35" s="715"/>
      <c r="AB35" s="715"/>
      <c r="AC35" s="715"/>
      <c r="AD35" s="716" t="s">
        <v>237</v>
      </c>
      <c r="AE35" s="716"/>
      <c r="AF35" s="716"/>
      <c r="AG35" s="716"/>
      <c r="AH35" s="716"/>
      <c r="AI35" s="716"/>
      <c r="AJ35" s="716"/>
      <c r="AK35" s="716"/>
      <c r="AL35" s="681" t="s">
        <v>128</v>
      </c>
      <c r="AM35" s="682"/>
      <c r="AN35" s="682"/>
      <c r="AO35" s="717"/>
      <c r="AP35" s="235"/>
      <c r="AQ35" s="739" t="s">
        <v>321</v>
      </c>
      <c r="AR35" s="740"/>
      <c r="AS35" s="740"/>
      <c r="AT35" s="740"/>
      <c r="AU35" s="740"/>
      <c r="AV35" s="740"/>
      <c r="AW35" s="740"/>
      <c r="AX35" s="740"/>
      <c r="AY35" s="740"/>
      <c r="AZ35" s="740"/>
      <c r="BA35" s="740"/>
      <c r="BB35" s="740"/>
      <c r="BC35" s="740"/>
      <c r="BD35" s="740"/>
      <c r="BE35" s="740"/>
      <c r="BF35" s="741"/>
      <c r="BG35" s="739" t="s">
        <v>322</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323</v>
      </c>
      <c r="CE35" s="712"/>
      <c r="CF35" s="712"/>
      <c r="CG35" s="712"/>
      <c r="CH35" s="712"/>
      <c r="CI35" s="712"/>
      <c r="CJ35" s="712"/>
      <c r="CK35" s="712"/>
      <c r="CL35" s="712"/>
      <c r="CM35" s="712"/>
      <c r="CN35" s="712"/>
      <c r="CO35" s="712"/>
      <c r="CP35" s="712"/>
      <c r="CQ35" s="713"/>
      <c r="CR35" s="678">
        <v>1620450</v>
      </c>
      <c r="CS35" s="697"/>
      <c r="CT35" s="697"/>
      <c r="CU35" s="697"/>
      <c r="CV35" s="697"/>
      <c r="CW35" s="697"/>
      <c r="CX35" s="697"/>
      <c r="CY35" s="698"/>
      <c r="CZ35" s="681">
        <v>1.4</v>
      </c>
      <c r="DA35" s="699"/>
      <c r="DB35" s="699"/>
      <c r="DC35" s="700"/>
      <c r="DD35" s="684">
        <v>1476947</v>
      </c>
      <c r="DE35" s="697"/>
      <c r="DF35" s="697"/>
      <c r="DG35" s="697"/>
      <c r="DH35" s="697"/>
      <c r="DI35" s="697"/>
      <c r="DJ35" s="697"/>
      <c r="DK35" s="698"/>
      <c r="DL35" s="684">
        <v>1446399</v>
      </c>
      <c r="DM35" s="697"/>
      <c r="DN35" s="697"/>
      <c r="DO35" s="697"/>
      <c r="DP35" s="697"/>
      <c r="DQ35" s="697"/>
      <c r="DR35" s="697"/>
      <c r="DS35" s="697"/>
      <c r="DT35" s="697"/>
      <c r="DU35" s="697"/>
      <c r="DV35" s="698"/>
      <c r="DW35" s="681">
        <v>2.4</v>
      </c>
      <c r="DX35" s="699"/>
      <c r="DY35" s="699"/>
      <c r="DZ35" s="699"/>
      <c r="EA35" s="699"/>
      <c r="EB35" s="699"/>
      <c r="EC35" s="714"/>
    </row>
    <row r="36" spans="2:133" ht="11.25" customHeight="1" x14ac:dyDescent="0.15">
      <c r="B36" s="675" t="s">
        <v>324</v>
      </c>
      <c r="C36" s="676"/>
      <c r="D36" s="676"/>
      <c r="E36" s="676"/>
      <c r="F36" s="676"/>
      <c r="G36" s="676"/>
      <c r="H36" s="676"/>
      <c r="I36" s="676"/>
      <c r="J36" s="676"/>
      <c r="K36" s="676"/>
      <c r="L36" s="676"/>
      <c r="M36" s="676"/>
      <c r="N36" s="676"/>
      <c r="O36" s="676"/>
      <c r="P36" s="676"/>
      <c r="Q36" s="677"/>
      <c r="R36" s="678">
        <v>4208590</v>
      </c>
      <c r="S36" s="679"/>
      <c r="T36" s="679"/>
      <c r="U36" s="679"/>
      <c r="V36" s="679"/>
      <c r="W36" s="679"/>
      <c r="X36" s="679"/>
      <c r="Y36" s="680"/>
      <c r="Z36" s="715">
        <v>3.3</v>
      </c>
      <c r="AA36" s="715"/>
      <c r="AB36" s="715"/>
      <c r="AC36" s="715"/>
      <c r="AD36" s="716" t="s">
        <v>128</v>
      </c>
      <c r="AE36" s="716"/>
      <c r="AF36" s="716"/>
      <c r="AG36" s="716"/>
      <c r="AH36" s="716"/>
      <c r="AI36" s="716"/>
      <c r="AJ36" s="716"/>
      <c r="AK36" s="716"/>
      <c r="AL36" s="681" t="s">
        <v>237</v>
      </c>
      <c r="AM36" s="682"/>
      <c r="AN36" s="682"/>
      <c r="AO36" s="717"/>
      <c r="AP36" s="235"/>
      <c r="AQ36" s="730" t="s">
        <v>325</v>
      </c>
      <c r="AR36" s="731"/>
      <c r="AS36" s="731"/>
      <c r="AT36" s="731"/>
      <c r="AU36" s="731"/>
      <c r="AV36" s="731"/>
      <c r="AW36" s="731"/>
      <c r="AX36" s="731"/>
      <c r="AY36" s="732"/>
      <c r="AZ36" s="733">
        <v>12695311</v>
      </c>
      <c r="BA36" s="734"/>
      <c r="BB36" s="734"/>
      <c r="BC36" s="734"/>
      <c r="BD36" s="734"/>
      <c r="BE36" s="734"/>
      <c r="BF36" s="735"/>
      <c r="BG36" s="736" t="s">
        <v>326</v>
      </c>
      <c r="BH36" s="737"/>
      <c r="BI36" s="737"/>
      <c r="BJ36" s="737"/>
      <c r="BK36" s="737"/>
      <c r="BL36" s="737"/>
      <c r="BM36" s="737"/>
      <c r="BN36" s="737"/>
      <c r="BO36" s="737"/>
      <c r="BP36" s="737"/>
      <c r="BQ36" s="737"/>
      <c r="BR36" s="737"/>
      <c r="BS36" s="737"/>
      <c r="BT36" s="737"/>
      <c r="BU36" s="738"/>
      <c r="BV36" s="733">
        <v>1735500</v>
      </c>
      <c r="BW36" s="734"/>
      <c r="BX36" s="734"/>
      <c r="BY36" s="734"/>
      <c r="BZ36" s="734"/>
      <c r="CA36" s="734"/>
      <c r="CB36" s="735"/>
      <c r="CD36" s="711" t="s">
        <v>327</v>
      </c>
      <c r="CE36" s="712"/>
      <c r="CF36" s="712"/>
      <c r="CG36" s="712"/>
      <c r="CH36" s="712"/>
      <c r="CI36" s="712"/>
      <c r="CJ36" s="712"/>
      <c r="CK36" s="712"/>
      <c r="CL36" s="712"/>
      <c r="CM36" s="712"/>
      <c r="CN36" s="712"/>
      <c r="CO36" s="712"/>
      <c r="CP36" s="712"/>
      <c r="CQ36" s="713"/>
      <c r="CR36" s="678">
        <v>9430841</v>
      </c>
      <c r="CS36" s="679"/>
      <c r="CT36" s="679"/>
      <c r="CU36" s="679"/>
      <c r="CV36" s="679"/>
      <c r="CW36" s="679"/>
      <c r="CX36" s="679"/>
      <c r="CY36" s="680"/>
      <c r="CZ36" s="681">
        <v>7.9</v>
      </c>
      <c r="DA36" s="699"/>
      <c r="DB36" s="699"/>
      <c r="DC36" s="700"/>
      <c r="DD36" s="684">
        <v>7708869</v>
      </c>
      <c r="DE36" s="679"/>
      <c r="DF36" s="679"/>
      <c r="DG36" s="679"/>
      <c r="DH36" s="679"/>
      <c r="DI36" s="679"/>
      <c r="DJ36" s="679"/>
      <c r="DK36" s="680"/>
      <c r="DL36" s="684">
        <v>4510846</v>
      </c>
      <c r="DM36" s="679"/>
      <c r="DN36" s="679"/>
      <c r="DO36" s="679"/>
      <c r="DP36" s="679"/>
      <c r="DQ36" s="679"/>
      <c r="DR36" s="679"/>
      <c r="DS36" s="679"/>
      <c r="DT36" s="679"/>
      <c r="DU36" s="679"/>
      <c r="DV36" s="680"/>
      <c r="DW36" s="681">
        <v>7.5</v>
      </c>
      <c r="DX36" s="699"/>
      <c r="DY36" s="699"/>
      <c r="DZ36" s="699"/>
      <c r="EA36" s="699"/>
      <c r="EB36" s="699"/>
      <c r="EC36" s="714"/>
    </row>
    <row r="37" spans="2:133" ht="11.25" customHeight="1" x14ac:dyDescent="0.15">
      <c r="B37" s="675" t="s">
        <v>328</v>
      </c>
      <c r="C37" s="676"/>
      <c r="D37" s="676"/>
      <c r="E37" s="676"/>
      <c r="F37" s="676"/>
      <c r="G37" s="676"/>
      <c r="H37" s="676"/>
      <c r="I37" s="676"/>
      <c r="J37" s="676"/>
      <c r="K37" s="676"/>
      <c r="L37" s="676"/>
      <c r="M37" s="676"/>
      <c r="N37" s="676"/>
      <c r="O37" s="676"/>
      <c r="P37" s="676"/>
      <c r="Q37" s="677"/>
      <c r="R37" s="678">
        <v>5925941</v>
      </c>
      <c r="S37" s="679"/>
      <c r="T37" s="679"/>
      <c r="U37" s="679"/>
      <c r="V37" s="679"/>
      <c r="W37" s="679"/>
      <c r="X37" s="679"/>
      <c r="Y37" s="680"/>
      <c r="Z37" s="715">
        <v>4.7</v>
      </c>
      <c r="AA37" s="715"/>
      <c r="AB37" s="715"/>
      <c r="AC37" s="715"/>
      <c r="AD37" s="716" t="s">
        <v>128</v>
      </c>
      <c r="AE37" s="716"/>
      <c r="AF37" s="716"/>
      <c r="AG37" s="716"/>
      <c r="AH37" s="716"/>
      <c r="AI37" s="716"/>
      <c r="AJ37" s="716"/>
      <c r="AK37" s="716"/>
      <c r="AL37" s="681" t="s">
        <v>237</v>
      </c>
      <c r="AM37" s="682"/>
      <c r="AN37" s="682"/>
      <c r="AO37" s="717"/>
      <c r="AQ37" s="718" t="s">
        <v>329</v>
      </c>
      <c r="AR37" s="719"/>
      <c r="AS37" s="719"/>
      <c r="AT37" s="719"/>
      <c r="AU37" s="719"/>
      <c r="AV37" s="719"/>
      <c r="AW37" s="719"/>
      <c r="AX37" s="719"/>
      <c r="AY37" s="720"/>
      <c r="AZ37" s="678">
        <v>3229618</v>
      </c>
      <c r="BA37" s="679"/>
      <c r="BB37" s="679"/>
      <c r="BC37" s="679"/>
      <c r="BD37" s="697"/>
      <c r="BE37" s="697"/>
      <c r="BF37" s="721"/>
      <c r="BG37" s="711" t="s">
        <v>330</v>
      </c>
      <c r="BH37" s="712"/>
      <c r="BI37" s="712"/>
      <c r="BJ37" s="712"/>
      <c r="BK37" s="712"/>
      <c r="BL37" s="712"/>
      <c r="BM37" s="712"/>
      <c r="BN37" s="712"/>
      <c r="BO37" s="712"/>
      <c r="BP37" s="712"/>
      <c r="BQ37" s="712"/>
      <c r="BR37" s="712"/>
      <c r="BS37" s="712"/>
      <c r="BT37" s="712"/>
      <c r="BU37" s="713"/>
      <c r="BV37" s="678">
        <v>1582951</v>
      </c>
      <c r="BW37" s="679"/>
      <c r="BX37" s="679"/>
      <c r="BY37" s="679"/>
      <c r="BZ37" s="679"/>
      <c r="CA37" s="679"/>
      <c r="CB37" s="722"/>
      <c r="CD37" s="711" t="s">
        <v>331</v>
      </c>
      <c r="CE37" s="712"/>
      <c r="CF37" s="712"/>
      <c r="CG37" s="712"/>
      <c r="CH37" s="712"/>
      <c r="CI37" s="712"/>
      <c r="CJ37" s="712"/>
      <c r="CK37" s="712"/>
      <c r="CL37" s="712"/>
      <c r="CM37" s="712"/>
      <c r="CN37" s="712"/>
      <c r="CO37" s="712"/>
      <c r="CP37" s="712"/>
      <c r="CQ37" s="713"/>
      <c r="CR37" s="678">
        <v>205358</v>
      </c>
      <c r="CS37" s="697"/>
      <c r="CT37" s="697"/>
      <c r="CU37" s="697"/>
      <c r="CV37" s="697"/>
      <c r="CW37" s="697"/>
      <c r="CX37" s="697"/>
      <c r="CY37" s="698"/>
      <c r="CZ37" s="681">
        <v>0.2</v>
      </c>
      <c r="DA37" s="699"/>
      <c r="DB37" s="699"/>
      <c r="DC37" s="700"/>
      <c r="DD37" s="684">
        <v>205358</v>
      </c>
      <c r="DE37" s="697"/>
      <c r="DF37" s="697"/>
      <c r="DG37" s="697"/>
      <c r="DH37" s="697"/>
      <c r="DI37" s="697"/>
      <c r="DJ37" s="697"/>
      <c r="DK37" s="698"/>
      <c r="DL37" s="684">
        <v>187887</v>
      </c>
      <c r="DM37" s="697"/>
      <c r="DN37" s="697"/>
      <c r="DO37" s="697"/>
      <c r="DP37" s="697"/>
      <c r="DQ37" s="697"/>
      <c r="DR37" s="697"/>
      <c r="DS37" s="697"/>
      <c r="DT37" s="697"/>
      <c r="DU37" s="697"/>
      <c r="DV37" s="698"/>
      <c r="DW37" s="681">
        <v>0.3</v>
      </c>
      <c r="DX37" s="699"/>
      <c r="DY37" s="699"/>
      <c r="DZ37" s="699"/>
      <c r="EA37" s="699"/>
      <c r="EB37" s="699"/>
      <c r="EC37" s="714"/>
    </row>
    <row r="38" spans="2:133" ht="11.25" customHeight="1" x14ac:dyDescent="0.15">
      <c r="B38" s="675" t="s">
        <v>332</v>
      </c>
      <c r="C38" s="676"/>
      <c r="D38" s="676"/>
      <c r="E38" s="676"/>
      <c r="F38" s="676"/>
      <c r="G38" s="676"/>
      <c r="H38" s="676"/>
      <c r="I38" s="676"/>
      <c r="J38" s="676"/>
      <c r="K38" s="676"/>
      <c r="L38" s="676"/>
      <c r="M38" s="676"/>
      <c r="N38" s="676"/>
      <c r="O38" s="676"/>
      <c r="P38" s="676"/>
      <c r="Q38" s="677"/>
      <c r="R38" s="678">
        <v>3170936</v>
      </c>
      <c r="S38" s="679"/>
      <c r="T38" s="679"/>
      <c r="U38" s="679"/>
      <c r="V38" s="679"/>
      <c r="W38" s="679"/>
      <c r="X38" s="679"/>
      <c r="Y38" s="680"/>
      <c r="Z38" s="715">
        <v>2.5</v>
      </c>
      <c r="AA38" s="715"/>
      <c r="AB38" s="715"/>
      <c r="AC38" s="715"/>
      <c r="AD38" s="716">
        <v>27835</v>
      </c>
      <c r="AE38" s="716"/>
      <c r="AF38" s="716"/>
      <c r="AG38" s="716"/>
      <c r="AH38" s="716"/>
      <c r="AI38" s="716"/>
      <c r="AJ38" s="716"/>
      <c r="AK38" s="716"/>
      <c r="AL38" s="681">
        <v>0</v>
      </c>
      <c r="AM38" s="682"/>
      <c r="AN38" s="682"/>
      <c r="AO38" s="717"/>
      <c r="AQ38" s="718" t="s">
        <v>333</v>
      </c>
      <c r="AR38" s="719"/>
      <c r="AS38" s="719"/>
      <c r="AT38" s="719"/>
      <c r="AU38" s="719"/>
      <c r="AV38" s="719"/>
      <c r="AW38" s="719"/>
      <c r="AX38" s="719"/>
      <c r="AY38" s="720"/>
      <c r="AZ38" s="678">
        <v>160968</v>
      </c>
      <c r="BA38" s="679"/>
      <c r="BB38" s="679"/>
      <c r="BC38" s="679"/>
      <c r="BD38" s="697"/>
      <c r="BE38" s="697"/>
      <c r="BF38" s="721"/>
      <c r="BG38" s="711" t="s">
        <v>334</v>
      </c>
      <c r="BH38" s="712"/>
      <c r="BI38" s="712"/>
      <c r="BJ38" s="712"/>
      <c r="BK38" s="712"/>
      <c r="BL38" s="712"/>
      <c r="BM38" s="712"/>
      <c r="BN38" s="712"/>
      <c r="BO38" s="712"/>
      <c r="BP38" s="712"/>
      <c r="BQ38" s="712"/>
      <c r="BR38" s="712"/>
      <c r="BS38" s="712"/>
      <c r="BT38" s="712"/>
      <c r="BU38" s="713"/>
      <c r="BV38" s="678">
        <v>34624</v>
      </c>
      <c r="BW38" s="679"/>
      <c r="BX38" s="679"/>
      <c r="BY38" s="679"/>
      <c r="BZ38" s="679"/>
      <c r="CA38" s="679"/>
      <c r="CB38" s="722"/>
      <c r="CD38" s="711" t="s">
        <v>335</v>
      </c>
      <c r="CE38" s="712"/>
      <c r="CF38" s="712"/>
      <c r="CG38" s="712"/>
      <c r="CH38" s="712"/>
      <c r="CI38" s="712"/>
      <c r="CJ38" s="712"/>
      <c r="CK38" s="712"/>
      <c r="CL38" s="712"/>
      <c r="CM38" s="712"/>
      <c r="CN38" s="712"/>
      <c r="CO38" s="712"/>
      <c r="CP38" s="712"/>
      <c r="CQ38" s="713"/>
      <c r="CR38" s="678">
        <v>9174848</v>
      </c>
      <c r="CS38" s="679"/>
      <c r="CT38" s="679"/>
      <c r="CU38" s="679"/>
      <c r="CV38" s="679"/>
      <c r="CW38" s="679"/>
      <c r="CX38" s="679"/>
      <c r="CY38" s="680"/>
      <c r="CZ38" s="681">
        <v>7.7</v>
      </c>
      <c r="DA38" s="699"/>
      <c r="DB38" s="699"/>
      <c r="DC38" s="700"/>
      <c r="DD38" s="684">
        <v>7659408</v>
      </c>
      <c r="DE38" s="679"/>
      <c r="DF38" s="679"/>
      <c r="DG38" s="679"/>
      <c r="DH38" s="679"/>
      <c r="DI38" s="679"/>
      <c r="DJ38" s="679"/>
      <c r="DK38" s="680"/>
      <c r="DL38" s="684">
        <v>7283976</v>
      </c>
      <c r="DM38" s="679"/>
      <c r="DN38" s="679"/>
      <c r="DO38" s="679"/>
      <c r="DP38" s="679"/>
      <c r="DQ38" s="679"/>
      <c r="DR38" s="679"/>
      <c r="DS38" s="679"/>
      <c r="DT38" s="679"/>
      <c r="DU38" s="679"/>
      <c r="DV38" s="680"/>
      <c r="DW38" s="681">
        <v>12.2</v>
      </c>
      <c r="DX38" s="699"/>
      <c r="DY38" s="699"/>
      <c r="DZ38" s="699"/>
      <c r="EA38" s="699"/>
      <c r="EB38" s="699"/>
      <c r="EC38" s="714"/>
    </row>
    <row r="39" spans="2:133" ht="11.25" customHeight="1" x14ac:dyDescent="0.15">
      <c r="B39" s="675" t="s">
        <v>336</v>
      </c>
      <c r="C39" s="676"/>
      <c r="D39" s="676"/>
      <c r="E39" s="676"/>
      <c r="F39" s="676"/>
      <c r="G39" s="676"/>
      <c r="H39" s="676"/>
      <c r="I39" s="676"/>
      <c r="J39" s="676"/>
      <c r="K39" s="676"/>
      <c r="L39" s="676"/>
      <c r="M39" s="676"/>
      <c r="N39" s="676"/>
      <c r="O39" s="676"/>
      <c r="P39" s="676"/>
      <c r="Q39" s="677"/>
      <c r="R39" s="678">
        <v>10897300</v>
      </c>
      <c r="S39" s="679"/>
      <c r="T39" s="679"/>
      <c r="U39" s="679"/>
      <c r="V39" s="679"/>
      <c r="W39" s="679"/>
      <c r="X39" s="679"/>
      <c r="Y39" s="680"/>
      <c r="Z39" s="715">
        <v>8.6</v>
      </c>
      <c r="AA39" s="715"/>
      <c r="AB39" s="715"/>
      <c r="AC39" s="715"/>
      <c r="AD39" s="716" t="s">
        <v>237</v>
      </c>
      <c r="AE39" s="716"/>
      <c r="AF39" s="716"/>
      <c r="AG39" s="716"/>
      <c r="AH39" s="716"/>
      <c r="AI39" s="716"/>
      <c r="AJ39" s="716"/>
      <c r="AK39" s="716"/>
      <c r="AL39" s="681" t="s">
        <v>128</v>
      </c>
      <c r="AM39" s="682"/>
      <c r="AN39" s="682"/>
      <c r="AO39" s="717"/>
      <c r="AQ39" s="718" t="s">
        <v>337</v>
      </c>
      <c r="AR39" s="719"/>
      <c r="AS39" s="719"/>
      <c r="AT39" s="719"/>
      <c r="AU39" s="719"/>
      <c r="AV39" s="719"/>
      <c r="AW39" s="719"/>
      <c r="AX39" s="719"/>
      <c r="AY39" s="720"/>
      <c r="AZ39" s="678">
        <v>129877</v>
      </c>
      <c r="BA39" s="679"/>
      <c r="BB39" s="679"/>
      <c r="BC39" s="679"/>
      <c r="BD39" s="697"/>
      <c r="BE39" s="697"/>
      <c r="BF39" s="721"/>
      <c r="BG39" s="711" t="s">
        <v>338</v>
      </c>
      <c r="BH39" s="712"/>
      <c r="BI39" s="712"/>
      <c r="BJ39" s="712"/>
      <c r="BK39" s="712"/>
      <c r="BL39" s="712"/>
      <c r="BM39" s="712"/>
      <c r="BN39" s="712"/>
      <c r="BO39" s="712"/>
      <c r="BP39" s="712"/>
      <c r="BQ39" s="712"/>
      <c r="BR39" s="712"/>
      <c r="BS39" s="712"/>
      <c r="BT39" s="712"/>
      <c r="BU39" s="713"/>
      <c r="BV39" s="678">
        <v>53169</v>
      </c>
      <c r="BW39" s="679"/>
      <c r="BX39" s="679"/>
      <c r="BY39" s="679"/>
      <c r="BZ39" s="679"/>
      <c r="CA39" s="679"/>
      <c r="CB39" s="722"/>
      <c r="CD39" s="711" t="s">
        <v>339</v>
      </c>
      <c r="CE39" s="712"/>
      <c r="CF39" s="712"/>
      <c r="CG39" s="712"/>
      <c r="CH39" s="712"/>
      <c r="CI39" s="712"/>
      <c r="CJ39" s="712"/>
      <c r="CK39" s="712"/>
      <c r="CL39" s="712"/>
      <c r="CM39" s="712"/>
      <c r="CN39" s="712"/>
      <c r="CO39" s="712"/>
      <c r="CP39" s="712"/>
      <c r="CQ39" s="713"/>
      <c r="CR39" s="678">
        <v>2870813</v>
      </c>
      <c r="CS39" s="697"/>
      <c r="CT39" s="697"/>
      <c r="CU39" s="697"/>
      <c r="CV39" s="697"/>
      <c r="CW39" s="697"/>
      <c r="CX39" s="697"/>
      <c r="CY39" s="698"/>
      <c r="CZ39" s="681">
        <v>2.4</v>
      </c>
      <c r="DA39" s="699"/>
      <c r="DB39" s="699"/>
      <c r="DC39" s="700"/>
      <c r="DD39" s="684">
        <v>2340226</v>
      </c>
      <c r="DE39" s="697"/>
      <c r="DF39" s="697"/>
      <c r="DG39" s="697"/>
      <c r="DH39" s="697"/>
      <c r="DI39" s="697"/>
      <c r="DJ39" s="697"/>
      <c r="DK39" s="698"/>
      <c r="DL39" s="684" t="s">
        <v>128</v>
      </c>
      <c r="DM39" s="697"/>
      <c r="DN39" s="697"/>
      <c r="DO39" s="697"/>
      <c r="DP39" s="697"/>
      <c r="DQ39" s="697"/>
      <c r="DR39" s="697"/>
      <c r="DS39" s="697"/>
      <c r="DT39" s="697"/>
      <c r="DU39" s="697"/>
      <c r="DV39" s="698"/>
      <c r="DW39" s="681" t="s">
        <v>128</v>
      </c>
      <c r="DX39" s="699"/>
      <c r="DY39" s="699"/>
      <c r="DZ39" s="699"/>
      <c r="EA39" s="699"/>
      <c r="EB39" s="699"/>
      <c r="EC39" s="714"/>
    </row>
    <row r="40" spans="2:133" ht="11.25" customHeight="1" x14ac:dyDescent="0.15">
      <c r="B40" s="675" t="s">
        <v>340</v>
      </c>
      <c r="C40" s="676"/>
      <c r="D40" s="676"/>
      <c r="E40" s="676"/>
      <c r="F40" s="676"/>
      <c r="G40" s="676"/>
      <c r="H40" s="676"/>
      <c r="I40" s="676"/>
      <c r="J40" s="676"/>
      <c r="K40" s="676"/>
      <c r="L40" s="676"/>
      <c r="M40" s="676"/>
      <c r="N40" s="676"/>
      <c r="O40" s="676"/>
      <c r="P40" s="676"/>
      <c r="Q40" s="677"/>
      <c r="R40" s="678" t="s">
        <v>128</v>
      </c>
      <c r="S40" s="679"/>
      <c r="T40" s="679"/>
      <c r="U40" s="679"/>
      <c r="V40" s="679"/>
      <c r="W40" s="679"/>
      <c r="X40" s="679"/>
      <c r="Y40" s="680"/>
      <c r="Z40" s="715" t="s">
        <v>128</v>
      </c>
      <c r="AA40" s="715"/>
      <c r="AB40" s="715"/>
      <c r="AC40" s="715"/>
      <c r="AD40" s="716" t="s">
        <v>128</v>
      </c>
      <c r="AE40" s="716"/>
      <c r="AF40" s="716"/>
      <c r="AG40" s="716"/>
      <c r="AH40" s="716"/>
      <c r="AI40" s="716"/>
      <c r="AJ40" s="716"/>
      <c r="AK40" s="716"/>
      <c r="AL40" s="681" t="s">
        <v>128</v>
      </c>
      <c r="AM40" s="682"/>
      <c r="AN40" s="682"/>
      <c r="AO40" s="717"/>
      <c r="AQ40" s="718" t="s">
        <v>341</v>
      </c>
      <c r="AR40" s="719"/>
      <c r="AS40" s="719"/>
      <c r="AT40" s="719"/>
      <c r="AU40" s="719"/>
      <c r="AV40" s="719"/>
      <c r="AW40" s="719"/>
      <c r="AX40" s="719"/>
      <c r="AY40" s="720"/>
      <c r="AZ40" s="678">
        <v>46260</v>
      </c>
      <c r="BA40" s="679"/>
      <c r="BB40" s="679"/>
      <c r="BC40" s="679"/>
      <c r="BD40" s="697"/>
      <c r="BE40" s="697"/>
      <c r="BF40" s="721"/>
      <c r="BG40" s="723" t="s">
        <v>342</v>
      </c>
      <c r="BH40" s="724"/>
      <c r="BI40" s="724"/>
      <c r="BJ40" s="724"/>
      <c r="BK40" s="724"/>
      <c r="BL40" s="236"/>
      <c r="BM40" s="712" t="s">
        <v>343</v>
      </c>
      <c r="BN40" s="712"/>
      <c r="BO40" s="712"/>
      <c r="BP40" s="712"/>
      <c r="BQ40" s="712"/>
      <c r="BR40" s="712"/>
      <c r="BS40" s="712"/>
      <c r="BT40" s="712"/>
      <c r="BU40" s="713"/>
      <c r="BV40" s="678">
        <v>92</v>
      </c>
      <c r="BW40" s="679"/>
      <c r="BX40" s="679"/>
      <c r="BY40" s="679"/>
      <c r="BZ40" s="679"/>
      <c r="CA40" s="679"/>
      <c r="CB40" s="722"/>
      <c r="CD40" s="711" t="s">
        <v>344</v>
      </c>
      <c r="CE40" s="712"/>
      <c r="CF40" s="712"/>
      <c r="CG40" s="712"/>
      <c r="CH40" s="712"/>
      <c r="CI40" s="712"/>
      <c r="CJ40" s="712"/>
      <c r="CK40" s="712"/>
      <c r="CL40" s="712"/>
      <c r="CM40" s="712"/>
      <c r="CN40" s="712"/>
      <c r="CO40" s="712"/>
      <c r="CP40" s="712"/>
      <c r="CQ40" s="713"/>
      <c r="CR40" s="678">
        <v>1518181</v>
      </c>
      <c r="CS40" s="679"/>
      <c r="CT40" s="679"/>
      <c r="CU40" s="679"/>
      <c r="CV40" s="679"/>
      <c r="CW40" s="679"/>
      <c r="CX40" s="679"/>
      <c r="CY40" s="680"/>
      <c r="CZ40" s="681">
        <v>1.3</v>
      </c>
      <c r="DA40" s="699"/>
      <c r="DB40" s="699"/>
      <c r="DC40" s="700"/>
      <c r="DD40" s="684">
        <v>100</v>
      </c>
      <c r="DE40" s="679"/>
      <c r="DF40" s="679"/>
      <c r="DG40" s="679"/>
      <c r="DH40" s="679"/>
      <c r="DI40" s="679"/>
      <c r="DJ40" s="679"/>
      <c r="DK40" s="680"/>
      <c r="DL40" s="684" t="s">
        <v>128</v>
      </c>
      <c r="DM40" s="679"/>
      <c r="DN40" s="679"/>
      <c r="DO40" s="679"/>
      <c r="DP40" s="679"/>
      <c r="DQ40" s="679"/>
      <c r="DR40" s="679"/>
      <c r="DS40" s="679"/>
      <c r="DT40" s="679"/>
      <c r="DU40" s="679"/>
      <c r="DV40" s="680"/>
      <c r="DW40" s="681" t="s">
        <v>128</v>
      </c>
      <c r="DX40" s="699"/>
      <c r="DY40" s="699"/>
      <c r="DZ40" s="699"/>
      <c r="EA40" s="699"/>
      <c r="EB40" s="699"/>
      <c r="EC40" s="714"/>
    </row>
    <row r="41" spans="2:133" ht="11.25" customHeight="1" x14ac:dyDescent="0.15">
      <c r="B41" s="675" t="s">
        <v>345</v>
      </c>
      <c r="C41" s="676"/>
      <c r="D41" s="676"/>
      <c r="E41" s="676"/>
      <c r="F41" s="676"/>
      <c r="G41" s="676"/>
      <c r="H41" s="676"/>
      <c r="I41" s="676"/>
      <c r="J41" s="676"/>
      <c r="K41" s="676"/>
      <c r="L41" s="676"/>
      <c r="M41" s="676"/>
      <c r="N41" s="676"/>
      <c r="O41" s="676"/>
      <c r="P41" s="676"/>
      <c r="Q41" s="677"/>
      <c r="R41" s="678">
        <v>4120000</v>
      </c>
      <c r="S41" s="679"/>
      <c r="T41" s="679"/>
      <c r="U41" s="679"/>
      <c r="V41" s="679"/>
      <c r="W41" s="679"/>
      <c r="X41" s="679"/>
      <c r="Y41" s="680"/>
      <c r="Z41" s="715">
        <v>3.3</v>
      </c>
      <c r="AA41" s="715"/>
      <c r="AB41" s="715"/>
      <c r="AC41" s="715"/>
      <c r="AD41" s="716" t="s">
        <v>128</v>
      </c>
      <c r="AE41" s="716"/>
      <c r="AF41" s="716"/>
      <c r="AG41" s="716"/>
      <c r="AH41" s="716"/>
      <c r="AI41" s="716"/>
      <c r="AJ41" s="716"/>
      <c r="AK41" s="716"/>
      <c r="AL41" s="681" t="s">
        <v>237</v>
      </c>
      <c r="AM41" s="682"/>
      <c r="AN41" s="682"/>
      <c r="AO41" s="717"/>
      <c r="AQ41" s="718" t="s">
        <v>346</v>
      </c>
      <c r="AR41" s="719"/>
      <c r="AS41" s="719"/>
      <c r="AT41" s="719"/>
      <c r="AU41" s="719"/>
      <c r="AV41" s="719"/>
      <c r="AW41" s="719"/>
      <c r="AX41" s="719"/>
      <c r="AY41" s="720"/>
      <c r="AZ41" s="678">
        <v>1965540</v>
      </c>
      <c r="BA41" s="679"/>
      <c r="BB41" s="679"/>
      <c r="BC41" s="679"/>
      <c r="BD41" s="697"/>
      <c r="BE41" s="697"/>
      <c r="BF41" s="721"/>
      <c r="BG41" s="723"/>
      <c r="BH41" s="724"/>
      <c r="BI41" s="724"/>
      <c r="BJ41" s="724"/>
      <c r="BK41" s="724"/>
      <c r="BL41" s="236"/>
      <c r="BM41" s="712" t="s">
        <v>347</v>
      </c>
      <c r="BN41" s="712"/>
      <c r="BO41" s="712"/>
      <c r="BP41" s="712"/>
      <c r="BQ41" s="712"/>
      <c r="BR41" s="712"/>
      <c r="BS41" s="712"/>
      <c r="BT41" s="712"/>
      <c r="BU41" s="713"/>
      <c r="BV41" s="678" t="s">
        <v>237</v>
      </c>
      <c r="BW41" s="679"/>
      <c r="BX41" s="679"/>
      <c r="BY41" s="679"/>
      <c r="BZ41" s="679"/>
      <c r="CA41" s="679"/>
      <c r="CB41" s="722"/>
      <c r="CD41" s="711" t="s">
        <v>348</v>
      </c>
      <c r="CE41" s="712"/>
      <c r="CF41" s="712"/>
      <c r="CG41" s="712"/>
      <c r="CH41" s="712"/>
      <c r="CI41" s="712"/>
      <c r="CJ41" s="712"/>
      <c r="CK41" s="712"/>
      <c r="CL41" s="712"/>
      <c r="CM41" s="712"/>
      <c r="CN41" s="712"/>
      <c r="CO41" s="712"/>
      <c r="CP41" s="712"/>
      <c r="CQ41" s="713"/>
      <c r="CR41" s="678" t="s">
        <v>237</v>
      </c>
      <c r="CS41" s="697"/>
      <c r="CT41" s="697"/>
      <c r="CU41" s="697"/>
      <c r="CV41" s="697"/>
      <c r="CW41" s="697"/>
      <c r="CX41" s="697"/>
      <c r="CY41" s="698"/>
      <c r="CZ41" s="681" t="s">
        <v>237</v>
      </c>
      <c r="DA41" s="699"/>
      <c r="DB41" s="699"/>
      <c r="DC41" s="700"/>
      <c r="DD41" s="684" t="s">
        <v>128</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15">
      <c r="B42" s="659" t="s">
        <v>349</v>
      </c>
      <c r="C42" s="660"/>
      <c r="D42" s="660"/>
      <c r="E42" s="660"/>
      <c r="F42" s="660"/>
      <c r="G42" s="660"/>
      <c r="H42" s="660"/>
      <c r="I42" s="660"/>
      <c r="J42" s="660"/>
      <c r="K42" s="660"/>
      <c r="L42" s="660"/>
      <c r="M42" s="660"/>
      <c r="N42" s="660"/>
      <c r="O42" s="660"/>
      <c r="P42" s="660"/>
      <c r="Q42" s="661"/>
      <c r="R42" s="662">
        <v>126126494</v>
      </c>
      <c r="S42" s="701"/>
      <c r="T42" s="701"/>
      <c r="U42" s="701"/>
      <c r="V42" s="701"/>
      <c r="W42" s="701"/>
      <c r="X42" s="701"/>
      <c r="Y42" s="703"/>
      <c r="Z42" s="704">
        <v>100</v>
      </c>
      <c r="AA42" s="704"/>
      <c r="AB42" s="704"/>
      <c r="AC42" s="704"/>
      <c r="AD42" s="705">
        <v>55758214</v>
      </c>
      <c r="AE42" s="705"/>
      <c r="AF42" s="705"/>
      <c r="AG42" s="705"/>
      <c r="AH42" s="705"/>
      <c r="AI42" s="705"/>
      <c r="AJ42" s="705"/>
      <c r="AK42" s="705"/>
      <c r="AL42" s="665">
        <v>100</v>
      </c>
      <c r="AM42" s="706"/>
      <c r="AN42" s="706"/>
      <c r="AO42" s="707"/>
      <c r="AQ42" s="708" t="s">
        <v>350</v>
      </c>
      <c r="AR42" s="709"/>
      <c r="AS42" s="709"/>
      <c r="AT42" s="709"/>
      <c r="AU42" s="709"/>
      <c r="AV42" s="709"/>
      <c r="AW42" s="709"/>
      <c r="AX42" s="709"/>
      <c r="AY42" s="710"/>
      <c r="AZ42" s="662">
        <v>7163048</v>
      </c>
      <c r="BA42" s="701"/>
      <c r="BB42" s="701"/>
      <c r="BC42" s="701"/>
      <c r="BD42" s="663"/>
      <c r="BE42" s="663"/>
      <c r="BF42" s="727"/>
      <c r="BG42" s="725"/>
      <c r="BH42" s="726"/>
      <c r="BI42" s="726"/>
      <c r="BJ42" s="726"/>
      <c r="BK42" s="726"/>
      <c r="BL42" s="237"/>
      <c r="BM42" s="728" t="s">
        <v>351</v>
      </c>
      <c r="BN42" s="728"/>
      <c r="BO42" s="728"/>
      <c r="BP42" s="728"/>
      <c r="BQ42" s="728"/>
      <c r="BR42" s="728"/>
      <c r="BS42" s="728"/>
      <c r="BT42" s="728"/>
      <c r="BU42" s="729"/>
      <c r="BV42" s="662">
        <v>304</v>
      </c>
      <c r="BW42" s="701"/>
      <c r="BX42" s="701"/>
      <c r="BY42" s="701"/>
      <c r="BZ42" s="701"/>
      <c r="CA42" s="701"/>
      <c r="CB42" s="702"/>
      <c r="CD42" s="675" t="s">
        <v>352</v>
      </c>
      <c r="CE42" s="676"/>
      <c r="CF42" s="676"/>
      <c r="CG42" s="676"/>
      <c r="CH42" s="676"/>
      <c r="CI42" s="676"/>
      <c r="CJ42" s="676"/>
      <c r="CK42" s="676"/>
      <c r="CL42" s="676"/>
      <c r="CM42" s="676"/>
      <c r="CN42" s="676"/>
      <c r="CO42" s="676"/>
      <c r="CP42" s="676"/>
      <c r="CQ42" s="677"/>
      <c r="CR42" s="678">
        <v>16330568</v>
      </c>
      <c r="CS42" s="679"/>
      <c r="CT42" s="679"/>
      <c r="CU42" s="679"/>
      <c r="CV42" s="679"/>
      <c r="CW42" s="679"/>
      <c r="CX42" s="679"/>
      <c r="CY42" s="680"/>
      <c r="CZ42" s="681">
        <v>13.6</v>
      </c>
      <c r="DA42" s="682"/>
      <c r="DB42" s="682"/>
      <c r="DC42" s="683"/>
      <c r="DD42" s="684">
        <v>3932115</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15">
      <c r="BV43" s="238"/>
      <c r="BW43" s="238"/>
      <c r="BX43" s="238"/>
      <c r="BY43" s="238"/>
      <c r="BZ43" s="238"/>
      <c r="CA43" s="238"/>
      <c r="CB43" s="238"/>
      <c r="CD43" s="675" t="s">
        <v>353</v>
      </c>
      <c r="CE43" s="676"/>
      <c r="CF43" s="676"/>
      <c r="CG43" s="676"/>
      <c r="CH43" s="676"/>
      <c r="CI43" s="676"/>
      <c r="CJ43" s="676"/>
      <c r="CK43" s="676"/>
      <c r="CL43" s="676"/>
      <c r="CM43" s="676"/>
      <c r="CN43" s="676"/>
      <c r="CO43" s="676"/>
      <c r="CP43" s="676"/>
      <c r="CQ43" s="677"/>
      <c r="CR43" s="678">
        <v>349569</v>
      </c>
      <c r="CS43" s="697"/>
      <c r="CT43" s="697"/>
      <c r="CU43" s="697"/>
      <c r="CV43" s="697"/>
      <c r="CW43" s="697"/>
      <c r="CX43" s="697"/>
      <c r="CY43" s="698"/>
      <c r="CZ43" s="681">
        <v>0.3</v>
      </c>
      <c r="DA43" s="699"/>
      <c r="DB43" s="699"/>
      <c r="DC43" s="700"/>
      <c r="DD43" s="684">
        <v>349569</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15">
      <c r="CD44" s="691" t="s">
        <v>302</v>
      </c>
      <c r="CE44" s="692"/>
      <c r="CF44" s="675" t="s">
        <v>354</v>
      </c>
      <c r="CG44" s="676"/>
      <c r="CH44" s="676"/>
      <c r="CI44" s="676"/>
      <c r="CJ44" s="676"/>
      <c r="CK44" s="676"/>
      <c r="CL44" s="676"/>
      <c r="CM44" s="676"/>
      <c r="CN44" s="676"/>
      <c r="CO44" s="676"/>
      <c r="CP44" s="676"/>
      <c r="CQ44" s="677"/>
      <c r="CR44" s="678">
        <v>15434276</v>
      </c>
      <c r="CS44" s="679"/>
      <c r="CT44" s="679"/>
      <c r="CU44" s="679"/>
      <c r="CV44" s="679"/>
      <c r="CW44" s="679"/>
      <c r="CX44" s="679"/>
      <c r="CY44" s="680"/>
      <c r="CZ44" s="681">
        <v>12.9</v>
      </c>
      <c r="DA44" s="682"/>
      <c r="DB44" s="682"/>
      <c r="DC44" s="683"/>
      <c r="DD44" s="684">
        <v>3560310</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15">
      <c r="CD45" s="693"/>
      <c r="CE45" s="694"/>
      <c r="CF45" s="675" t="s">
        <v>355</v>
      </c>
      <c r="CG45" s="676"/>
      <c r="CH45" s="676"/>
      <c r="CI45" s="676"/>
      <c r="CJ45" s="676"/>
      <c r="CK45" s="676"/>
      <c r="CL45" s="676"/>
      <c r="CM45" s="676"/>
      <c r="CN45" s="676"/>
      <c r="CO45" s="676"/>
      <c r="CP45" s="676"/>
      <c r="CQ45" s="677"/>
      <c r="CR45" s="678">
        <v>7616409</v>
      </c>
      <c r="CS45" s="697"/>
      <c r="CT45" s="697"/>
      <c r="CU45" s="697"/>
      <c r="CV45" s="697"/>
      <c r="CW45" s="697"/>
      <c r="CX45" s="697"/>
      <c r="CY45" s="698"/>
      <c r="CZ45" s="681">
        <v>6.4</v>
      </c>
      <c r="DA45" s="699"/>
      <c r="DB45" s="699"/>
      <c r="DC45" s="700"/>
      <c r="DD45" s="684">
        <v>969538</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15">
      <c r="B46" s="230" t="s">
        <v>356</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357</v>
      </c>
      <c r="CG46" s="676"/>
      <c r="CH46" s="676"/>
      <c r="CI46" s="676"/>
      <c r="CJ46" s="676"/>
      <c r="CK46" s="676"/>
      <c r="CL46" s="676"/>
      <c r="CM46" s="676"/>
      <c r="CN46" s="676"/>
      <c r="CO46" s="676"/>
      <c r="CP46" s="676"/>
      <c r="CQ46" s="677"/>
      <c r="CR46" s="678">
        <v>7804872</v>
      </c>
      <c r="CS46" s="679"/>
      <c r="CT46" s="679"/>
      <c r="CU46" s="679"/>
      <c r="CV46" s="679"/>
      <c r="CW46" s="679"/>
      <c r="CX46" s="679"/>
      <c r="CY46" s="680"/>
      <c r="CZ46" s="681">
        <v>6.5</v>
      </c>
      <c r="DA46" s="682"/>
      <c r="DB46" s="682"/>
      <c r="DC46" s="683"/>
      <c r="DD46" s="684">
        <v>2587493</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15">
      <c r="B47" s="240" t="s">
        <v>358</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359</v>
      </c>
      <c r="CG47" s="676"/>
      <c r="CH47" s="676"/>
      <c r="CI47" s="676"/>
      <c r="CJ47" s="676"/>
      <c r="CK47" s="676"/>
      <c r="CL47" s="676"/>
      <c r="CM47" s="676"/>
      <c r="CN47" s="676"/>
      <c r="CO47" s="676"/>
      <c r="CP47" s="676"/>
      <c r="CQ47" s="677"/>
      <c r="CR47" s="678">
        <v>896292</v>
      </c>
      <c r="CS47" s="697"/>
      <c r="CT47" s="697"/>
      <c r="CU47" s="697"/>
      <c r="CV47" s="697"/>
      <c r="CW47" s="697"/>
      <c r="CX47" s="697"/>
      <c r="CY47" s="698"/>
      <c r="CZ47" s="681">
        <v>0.7</v>
      </c>
      <c r="DA47" s="699"/>
      <c r="DB47" s="699"/>
      <c r="DC47" s="700"/>
      <c r="DD47" s="684">
        <v>371805</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x14ac:dyDescent="0.15">
      <c r="B48" s="241" t="s">
        <v>360</v>
      </c>
      <c r="CD48" s="695"/>
      <c r="CE48" s="696"/>
      <c r="CF48" s="675" t="s">
        <v>361</v>
      </c>
      <c r="CG48" s="676"/>
      <c r="CH48" s="676"/>
      <c r="CI48" s="676"/>
      <c r="CJ48" s="676"/>
      <c r="CK48" s="676"/>
      <c r="CL48" s="676"/>
      <c r="CM48" s="676"/>
      <c r="CN48" s="676"/>
      <c r="CO48" s="676"/>
      <c r="CP48" s="676"/>
      <c r="CQ48" s="677"/>
      <c r="CR48" s="678" t="s">
        <v>128</v>
      </c>
      <c r="CS48" s="679"/>
      <c r="CT48" s="679"/>
      <c r="CU48" s="679"/>
      <c r="CV48" s="679"/>
      <c r="CW48" s="679"/>
      <c r="CX48" s="679"/>
      <c r="CY48" s="680"/>
      <c r="CZ48" s="681" t="s">
        <v>128</v>
      </c>
      <c r="DA48" s="682"/>
      <c r="DB48" s="682"/>
      <c r="DC48" s="683"/>
      <c r="DD48" s="684" t="s">
        <v>128</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15">
      <c r="CD49" s="659" t="s">
        <v>362</v>
      </c>
      <c r="CE49" s="660"/>
      <c r="CF49" s="660"/>
      <c r="CG49" s="660"/>
      <c r="CH49" s="660"/>
      <c r="CI49" s="660"/>
      <c r="CJ49" s="660"/>
      <c r="CK49" s="660"/>
      <c r="CL49" s="660"/>
      <c r="CM49" s="660"/>
      <c r="CN49" s="660"/>
      <c r="CO49" s="660"/>
      <c r="CP49" s="660"/>
      <c r="CQ49" s="661"/>
      <c r="CR49" s="662">
        <v>119718262</v>
      </c>
      <c r="CS49" s="663"/>
      <c r="CT49" s="663"/>
      <c r="CU49" s="663"/>
      <c r="CV49" s="663"/>
      <c r="CW49" s="663"/>
      <c r="CX49" s="663"/>
      <c r="CY49" s="664"/>
      <c r="CZ49" s="665">
        <v>100</v>
      </c>
      <c r="DA49" s="666"/>
      <c r="DB49" s="666"/>
      <c r="DC49" s="667"/>
      <c r="DD49" s="668">
        <v>67918650</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nREtUsnABRGL0lPGqvRC5ToMcfc4VRkJsHhhNTojS/gq30ReySYbahhAObT1hFwK5r7BaXyXtTvk0dNRHEuHRA==" saltValue="owluJiS67l3Poqa5hM6VZQ=="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80" zoomScaleNormal="80"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363</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364</v>
      </c>
      <c r="DK2" s="1204"/>
      <c r="DL2" s="1204"/>
      <c r="DM2" s="1204"/>
      <c r="DN2" s="1204"/>
      <c r="DO2" s="1205"/>
      <c r="DP2" s="250"/>
      <c r="DQ2" s="1203" t="s">
        <v>365</v>
      </c>
      <c r="DR2" s="1204"/>
      <c r="DS2" s="1204"/>
      <c r="DT2" s="1204"/>
      <c r="DU2" s="1204"/>
      <c r="DV2" s="1204"/>
      <c r="DW2" s="1204"/>
      <c r="DX2" s="1204"/>
      <c r="DY2" s="1204"/>
      <c r="DZ2" s="1205"/>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56" t="s">
        <v>366</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367</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88" t="s">
        <v>368</v>
      </c>
      <c r="B5" s="1089"/>
      <c r="C5" s="1089"/>
      <c r="D5" s="1089"/>
      <c r="E5" s="1089"/>
      <c r="F5" s="1089"/>
      <c r="G5" s="1089"/>
      <c r="H5" s="1089"/>
      <c r="I5" s="1089"/>
      <c r="J5" s="1089"/>
      <c r="K5" s="1089"/>
      <c r="L5" s="1089"/>
      <c r="M5" s="1089"/>
      <c r="N5" s="1089"/>
      <c r="O5" s="1089"/>
      <c r="P5" s="1090"/>
      <c r="Q5" s="1094" t="s">
        <v>369</v>
      </c>
      <c r="R5" s="1095"/>
      <c r="S5" s="1095"/>
      <c r="T5" s="1095"/>
      <c r="U5" s="1096"/>
      <c r="V5" s="1094" t="s">
        <v>370</v>
      </c>
      <c r="W5" s="1095"/>
      <c r="X5" s="1095"/>
      <c r="Y5" s="1095"/>
      <c r="Z5" s="1096"/>
      <c r="AA5" s="1094" t="s">
        <v>371</v>
      </c>
      <c r="AB5" s="1095"/>
      <c r="AC5" s="1095"/>
      <c r="AD5" s="1095"/>
      <c r="AE5" s="1095"/>
      <c r="AF5" s="1206" t="s">
        <v>372</v>
      </c>
      <c r="AG5" s="1095"/>
      <c r="AH5" s="1095"/>
      <c r="AI5" s="1095"/>
      <c r="AJ5" s="1110"/>
      <c r="AK5" s="1095" t="s">
        <v>373</v>
      </c>
      <c r="AL5" s="1095"/>
      <c r="AM5" s="1095"/>
      <c r="AN5" s="1095"/>
      <c r="AO5" s="1096"/>
      <c r="AP5" s="1094" t="s">
        <v>374</v>
      </c>
      <c r="AQ5" s="1095"/>
      <c r="AR5" s="1095"/>
      <c r="AS5" s="1095"/>
      <c r="AT5" s="1096"/>
      <c r="AU5" s="1094" t="s">
        <v>375</v>
      </c>
      <c r="AV5" s="1095"/>
      <c r="AW5" s="1095"/>
      <c r="AX5" s="1095"/>
      <c r="AY5" s="1110"/>
      <c r="AZ5" s="257"/>
      <c r="BA5" s="257"/>
      <c r="BB5" s="257"/>
      <c r="BC5" s="257"/>
      <c r="BD5" s="257"/>
      <c r="BE5" s="258"/>
      <c r="BF5" s="258"/>
      <c r="BG5" s="258"/>
      <c r="BH5" s="258"/>
      <c r="BI5" s="258"/>
      <c r="BJ5" s="258"/>
      <c r="BK5" s="258"/>
      <c r="BL5" s="258"/>
      <c r="BM5" s="258"/>
      <c r="BN5" s="258"/>
      <c r="BO5" s="258"/>
      <c r="BP5" s="258"/>
      <c r="BQ5" s="1088" t="s">
        <v>376</v>
      </c>
      <c r="BR5" s="1089"/>
      <c r="BS5" s="1089"/>
      <c r="BT5" s="1089"/>
      <c r="BU5" s="1089"/>
      <c r="BV5" s="1089"/>
      <c r="BW5" s="1089"/>
      <c r="BX5" s="1089"/>
      <c r="BY5" s="1089"/>
      <c r="BZ5" s="1089"/>
      <c r="CA5" s="1089"/>
      <c r="CB5" s="1089"/>
      <c r="CC5" s="1089"/>
      <c r="CD5" s="1089"/>
      <c r="CE5" s="1089"/>
      <c r="CF5" s="1089"/>
      <c r="CG5" s="1090"/>
      <c r="CH5" s="1094" t="s">
        <v>377</v>
      </c>
      <c r="CI5" s="1095"/>
      <c r="CJ5" s="1095"/>
      <c r="CK5" s="1095"/>
      <c r="CL5" s="1096"/>
      <c r="CM5" s="1094" t="s">
        <v>378</v>
      </c>
      <c r="CN5" s="1095"/>
      <c r="CO5" s="1095"/>
      <c r="CP5" s="1095"/>
      <c r="CQ5" s="1096"/>
      <c r="CR5" s="1094" t="s">
        <v>379</v>
      </c>
      <c r="CS5" s="1095"/>
      <c r="CT5" s="1095"/>
      <c r="CU5" s="1095"/>
      <c r="CV5" s="1096"/>
      <c r="CW5" s="1094" t="s">
        <v>380</v>
      </c>
      <c r="CX5" s="1095"/>
      <c r="CY5" s="1095"/>
      <c r="CZ5" s="1095"/>
      <c r="DA5" s="1096"/>
      <c r="DB5" s="1094" t="s">
        <v>381</v>
      </c>
      <c r="DC5" s="1095"/>
      <c r="DD5" s="1095"/>
      <c r="DE5" s="1095"/>
      <c r="DF5" s="1096"/>
      <c r="DG5" s="1191" t="s">
        <v>382</v>
      </c>
      <c r="DH5" s="1192"/>
      <c r="DI5" s="1192"/>
      <c r="DJ5" s="1192"/>
      <c r="DK5" s="1193"/>
      <c r="DL5" s="1191" t="s">
        <v>383</v>
      </c>
      <c r="DM5" s="1192"/>
      <c r="DN5" s="1192"/>
      <c r="DO5" s="1192"/>
      <c r="DP5" s="1193"/>
      <c r="DQ5" s="1094" t="s">
        <v>574</v>
      </c>
      <c r="DR5" s="1095"/>
      <c r="DS5" s="1095"/>
      <c r="DT5" s="1095"/>
      <c r="DU5" s="1096"/>
      <c r="DV5" s="1094" t="s">
        <v>375</v>
      </c>
      <c r="DW5" s="1095"/>
      <c r="DX5" s="1095"/>
      <c r="DY5" s="1095"/>
      <c r="DZ5" s="1110"/>
      <c r="EA5" s="255"/>
    </row>
    <row r="6" spans="1:131" s="256" customFormat="1" ht="26.25" customHeight="1" thickBot="1" x14ac:dyDescent="0.2">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x14ac:dyDescent="0.15">
      <c r="A7" s="259">
        <v>1</v>
      </c>
      <c r="B7" s="1143" t="s">
        <v>384</v>
      </c>
      <c r="C7" s="1144"/>
      <c r="D7" s="1144"/>
      <c r="E7" s="1144"/>
      <c r="F7" s="1144"/>
      <c r="G7" s="1144"/>
      <c r="H7" s="1144"/>
      <c r="I7" s="1144"/>
      <c r="J7" s="1144"/>
      <c r="K7" s="1144"/>
      <c r="L7" s="1144"/>
      <c r="M7" s="1144"/>
      <c r="N7" s="1144"/>
      <c r="O7" s="1144"/>
      <c r="P7" s="1145"/>
      <c r="Q7" s="1197">
        <v>125992</v>
      </c>
      <c r="R7" s="1198"/>
      <c r="S7" s="1198"/>
      <c r="T7" s="1198"/>
      <c r="U7" s="1198"/>
      <c r="V7" s="1198">
        <v>119663</v>
      </c>
      <c r="W7" s="1198"/>
      <c r="X7" s="1198"/>
      <c r="Y7" s="1198"/>
      <c r="Z7" s="1198"/>
      <c r="AA7" s="1198">
        <v>6329</v>
      </c>
      <c r="AB7" s="1198"/>
      <c r="AC7" s="1198"/>
      <c r="AD7" s="1198"/>
      <c r="AE7" s="1199"/>
      <c r="AF7" s="1200">
        <v>5040</v>
      </c>
      <c r="AG7" s="1201"/>
      <c r="AH7" s="1201"/>
      <c r="AI7" s="1201"/>
      <c r="AJ7" s="1202"/>
      <c r="AK7" s="1184">
        <v>4203</v>
      </c>
      <c r="AL7" s="1185"/>
      <c r="AM7" s="1185"/>
      <c r="AN7" s="1185"/>
      <c r="AO7" s="1185"/>
      <c r="AP7" s="1185">
        <v>89565</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c r="BS7" s="1188" t="s">
        <v>573</v>
      </c>
      <c r="BT7" s="1189"/>
      <c r="BU7" s="1189"/>
      <c r="BV7" s="1189"/>
      <c r="BW7" s="1189"/>
      <c r="BX7" s="1189"/>
      <c r="BY7" s="1189"/>
      <c r="BZ7" s="1189"/>
      <c r="CA7" s="1189"/>
      <c r="CB7" s="1189"/>
      <c r="CC7" s="1189"/>
      <c r="CD7" s="1189"/>
      <c r="CE7" s="1189"/>
      <c r="CF7" s="1189"/>
      <c r="CG7" s="1190"/>
      <c r="CH7" s="1181">
        <v>31</v>
      </c>
      <c r="CI7" s="1182"/>
      <c r="CJ7" s="1182"/>
      <c r="CK7" s="1182"/>
      <c r="CL7" s="1183"/>
      <c r="CM7" s="1181">
        <v>1683</v>
      </c>
      <c r="CN7" s="1182"/>
      <c r="CO7" s="1182"/>
      <c r="CP7" s="1182"/>
      <c r="CQ7" s="1183"/>
      <c r="CR7" s="1181">
        <v>6</v>
      </c>
      <c r="CS7" s="1182"/>
      <c r="CT7" s="1182"/>
      <c r="CU7" s="1182"/>
      <c r="CV7" s="1183"/>
      <c r="CW7" s="1181">
        <v>55</v>
      </c>
      <c r="CX7" s="1182"/>
      <c r="CY7" s="1182"/>
      <c r="CZ7" s="1182"/>
      <c r="DA7" s="1183"/>
      <c r="DB7" s="1181">
        <v>2338</v>
      </c>
      <c r="DC7" s="1182"/>
      <c r="DD7" s="1182"/>
      <c r="DE7" s="1182"/>
      <c r="DF7" s="1183"/>
      <c r="DG7" s="1181">
        <v>5037</v>
      </c>
      <c r="DH7" s="1182"/>
      <c r="DI7" s="1182"/>
      <c r="DJ7" s="1182"/>
      <c r="DK7" s="1183"/>
      <c r="DL7" s="1181" t="s">
        <v>602</v>
      </c>
      <c r="DM7" s="1182"/>
      <c r="DN7" s="1182"/>
      <c r="DO7" s="1182"/>
      <c r="DP7" s="1183"/>
      <c r="DQ7" s="1181">
        <v>2948</v>
      </c>
      <c r="DR7" s="1182"/>
      <c r="DS7" s="1182"/>
      <c r="DT7" s="1182"/>
      <c r="DU7" s="1183"/>
      <c r="DV7" s="1208"/>
      <c r="DW7" s="1209"/>
      <c r="DX7" s="1209"/>
      <c r="DY7" s="1209"/>
      <c r="DZ7" s="1210"/>
      <c r="EA7" s="255"/>
    </row>
    <row r="8" spans="1:131" s="256" customFormat="1" ht="26.25" customHeight="1" x14ac:dyDescent="0.15">
      <c r="A8" s="262">
        <v>2</v>
      </c>
      <c r="B8" s="1130" t="s">
        <v>385</v>
      </c>
      <c r="C8" s="1131"/>
      <c r="D8" s="1131"/>
      <c r="E8" s="1131"/>
      <c r="F8" s="1131"/>
      <c r="G8" s="1131"/>
      <c r="H8" s="1131"/>
      <c r="I8" s="1131"/>
      <c r="J8" s="1131"/>
      <c r="K8" s="1131"/>
      <c r="L8" s="1131"/>
      <c r="M8" s="1131"/>
      <c r="N8" s="1131"/>
      <c r="O8" s="1131"/>
      <c r="P8" s="1132"/>
      <c r="Q8" s="1136">
        <v>1</v>
      </c>
      <c r="R8" s="1137"/>
      <c r="S8" s="1137"/>
      <c r="T8" s="1137"/>
      <c r="U8" s="1137"/>
      <c r="V8" s="1137">
        <v>1</v>
      </c>
      <c r="W8" s="1137"/>
      <c r="X8" s="1137"/>
      <c r="Y8" s="1137"/>
      <c r="Z8" s="1137"/>
      <c r="AA8" s="1137" t="s">
        <v>570</v>
      </c>
      <c r="AB8" s="1137"/>
      <c r="AC8" s="1137"/>
      <c r="AD8" s="1137"/>
      <c r="AE8" s="1138"/>
      <c r="AF8" s="1112" t="s">
        <v>128</v>
      </c>
      <c r="AG8" s="1113"/>
      <c r="AH8" s="1113"/>
      <c r="AI8" s="1113"/>
      <c r="AJ8" s="1114"/>
      <c r="AK8" s="1179" t="s">
        <v>570</v>
      </c>
      <c r="AL8" s="1180"/>
      <c r="AM8" s="1180"/>
      <c r="AN8" s="1180"/>
      <c r="AO8" s="1180"/>
      <c r="AP8" s="1180" t="s">
        <v>570</v>
      </c>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c r="BS8" s="1107" t="s">
        <v>576</v>
      </c>
      <c r="BT8" s="1108"/>
      <c r="BU8" s="1108"/>
      <c r="BV8" s="1108"/>
      <c r="BW8" s="1108"/>
      <c r="BX8" s="1108"/>
      <c r="BY8" s="1108"/>
      <c r="BZ8" s="1108"/>
      <c r="CA8" s="1108"/>
      <c r="CB8" s="1108"/>
      <c r="CC8" s="1108"/>
      <c r="CD8" s="1108"/>
      <c r="CE8" s="1108"/>
      <c r="CF8" s="1108"/>
      <c r="CG8" s="1109"/>
      <c r="CH8" s="1082">
        <v>3</v>
      </c>
      <c r="CI8" s="1083"/>
      <c r="CJ8" s="1083"/>
      <c r="CK8" s="1083"/>
      <c r="CL8" s="1084"/>
      <c r="CM8" s="1082">
        <v>192</v>
      </c>
      <c r="CN8" s="1083"/>
      <c r="CO8" s="1083"/>
      <c r="CP8" s="1083"/>
      <c r="CQ8" s="1084"/>
      <c r="CR8" s="1082">
        <v>33</v>
      </c>
      <c r="CS8" s="1083"/>
      <c r="CT8" s="1083"/>
      <c r="CU8" s="1083"/>
      <c r="CV8" s="1084"/>
      <c r="CW8" s="1082" t="s">
        <v>602</v>
      </c>
      <c r="CX8" s="1083"/>
      <c r="CY8" s="1083"/>
      <c r="CZ8" s="1083"/>
      <c r="DA8" s="1084"/>
      <c r="DB8" s="1082" t="s">
        <v>602</v>
      </c>
      <c r="DC8" s="1083"/>
      <c r="DD8" s="1083"/>
      <c r="DE8" s="1083"/>
      <c r="DF8" s="1084"/>
      <c r="DG8" s="1082" t="s">
        <v>504</v>
      </c>
      <c r="DH8" s="1083"/>
      <c r="DI8" s="1083"/>
      <c r="DJ8" s="1083"/>
      <c r="DK8" s="1084"/>
      <c r="DL8" s="1082" t="s">
        <v>504</v>
      </c>
      <c r="DM8" s="1083"/>
      <c r="DN8" s="1083"/>
      <c r="DO8" s="1083"/>
      <c r="DP8" s="1084"/>
      <c r="DQ8" s="1082" t="s">
        <v>504</v>
      </c>
      <c r="DR8" s="1083"/>
      <c r="DS8" s="1083"/>
      <c r="DT8" s="1083"/>
      <c r="DU8" s="1084"/>
      <c r="DV8" s="1085"/>
      <c r="DW8" s="1086"/>
      <c r="DX8" s="1086"/>
      <c r="DY8" s="1086"/>
      <c r="DZ8" s="1087"/>
      <c r="EA8" s="255"/>
    </row>
    <row r="9" spans="1:131" s="256" customFormat="1" ht="26.25" customHeight="1" x14ac:dyDescent="0.15">
      <c r="A9" s="262">
        <v>3</v>
      </c>
      <c r="B9" s="1130" t="s">
        <v>386</v>
      </c>
      <c r="C9" s="1131"/>
      <c r="D9" s="1131"/>
      <c r="E9" s="1131"/>
      <c r="F9" s="1131"/>
      <c r="G9" s="1131"/>
      <c r="H9" s="1131"/>
      <c r="I9" s="1131"/>
      <c r="J9" s="1131"/>
      <c r="K9" s="1131"/>
      <c r="L9" s="1131"/>
      <c r="M9" s="1131"/>
      <c r="N9" s="1131"/>
      <c r="O9" s="1131"/>
      <c r="P9" s="1132"/>
      <c r="Q9" s="1136">
        <v>25</v>
      </c>
      <c r="R9" s="1137"/>
      <c r="S9" s="1137"/>
      <c r="T9" s="1137"/>
      <c r="U9" s="1137"/>
      <c r="V9" s="1137">
        <v>11</v>
      </c>
      <c r="W9" s="1137"/>
      <c r="X9" s="1137"/>
      <c r="Y9" s="1137"/>
      <c r="Z9" s="1137"/>
      <c r="AA9" s="1137">
        <v>15</v>
      </c>
      <c r="AB9" s="1137"/>
      <c r="AC9" s="1137"/>
      <c r="AD9" s="1137"/>
      <c r="AE9" s="1138"/>
      <c r="AF9" s="1112">
        <v>15</v>
      </c>
      <c r="AG9" s="1113"/>
      <c r="AH9" s="1113"/>
      <c r="AI9" s="1113"/>
      <c r="AJ9" s="1114"/>
      <c r="AK9" s="1179">
        <v>4</v>
      </c>
      <c r="AL9" s="1180"/>
      <c r="AM9" s="1180"/>
      <c r="AN9" s="1180"/>
      <c r="AO9" s="1180"/>
      <c r="AP9" s="1180">
        <v>2</v>
      </c>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c r="BS9" s="1107" t="s">
        <v>575</v>
      </c>
      <c r="BT9" s="1108"/>
      <c r="BU9" s="1108"/>
      <c r="BV9" s="1108"/>
      <c r="BW9" s="1108"/>
      <c r="BX9" s="1108"/>
      <c r="BY9" s="1108"/>
      <c r="BZ9" s="1108"/>
      <c r="CA9" s="1108"/>
      <c r="CB9" s="1108"/>
      <c r="CC9" s="1108"/>
      <c r="CD9" s="1108"/>
      <c r="CE9" s="1108"/>
      <c r="CF9" s="1108"/>
      <c r="CG9" s="1109"/>
      <c r="CH9" s="1082">
        <v>13</v>
      </c>
      <c r="CI9" s="1083"/>
      <c r="CJ9" s="1083"/>
      <c r="CK9" s="1083"/>
      <c r="CL9" s="1084"/>
      <c r="CM9" s="1082">
        <v>254</v>
      </c>
      <c r="CN9" s="1083"/>
      <c r="CO9" s="1083"/>
      <c r="CP9" s="1083"/>
      <c r="CQ9" s="1084"/>
      <c r="CR9" s="1082">
        <v>42</v>
      </c>
      <c r="CS9" s="1083"/>
      <c r="CT9" s="1083"/>
      <c r="CU9" s="1083"/>
      <c r="CV9" s="1084"/>
      <c r="CW9" s="1082">
        <v>85</v>
      </c>
      <c r="CX9" s="1083"/>
      <c r="CY9" s="1083"/>
      <c r="CZ9" s="1083"/>
      <c r="DA9" s="1084"/>
      <c r="DB9" s="1082" t="s">
        <v>602</v>
      </c>
      <c r="DC9" s="1083"/>
      <c r="DD9" s="1083"/>
      <c r="DE9" s="1083"/>
      <c r="DF9" s="1084"/>
      <c r="DG9" s="1082" t="s">
        <v>504</v>
      </c>
      <c r="DH9" s="1083"/>
      <c r="DI9" s="1083"/>
      <c r="DJ9" s="1083"/>
      <c r="DK9" s="1084"/>
      <c r="DL9" s="1082" t="s">
        <v>504</v>
      </c>
      <c r="DM9" s="1083"/>
      <c r="DN9" s="1083"/>
      <c r="DO9" s="1083"/>
      <c r="DP9" s="1084"/>
      <c r="DQ9" s="1082" t="s">
        <v>504</v>
      </c>
      <c r="DR9" s="1083"/>
      <c r="DS9" s="1083"/>
      <c r="DT9" s="1083"/>
      <c r="DU9" s="1084"/>
      <c r="DV9" s="1085"/>
      <c r="DW9" s="1086"/>
      <c r="DX9" s="1086"/>
      <c r="DY9" s="1086"/>
      <c r="DZ9" s="1087"/>
      <c r="EA9" s="255"/>
    </row>
    <row r="10" spans="1:131" s="256" customFormat="1" ht="26.25" customHeight="1" x14ac:dyDescent="0.15">
      <c r="A10" s="262">
        <v>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79"/>
      <c r="AL10" s="1180"/>
      <c r="AM10" s="1180"/>
      <c r="AN10" s="1180"/>
      <c r="AO10" s="1180"/>
      <c r="AP10" s="1180"/>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c r="BS10" s="1107" t="s">
        <v>577</v>
      </c>
      <c r="BT10" s="1108"/>
      <c r="BU10" s="1108"/>
      <c r="BV10" s="1108"/>
      <c r="BW10" s="1108"/>
      <c r="BX10" s="1108"/>
      <c r="BY10" s="1108"/>
      <c r="BZ10" s="1108"/>
      <c r="CA10" s="1108"/>
      <c r="CB10" s="1108"/>
      <c r="CC10" s="1108"/>
      <c r="CD10" s="1108"/>
      <c r="CE10" s="1108"/>
      <c r="CF10" s="1108"/>
      <c r="CG10" s="1109"/>
      <c r="CH10" s="1082">
        <v>-1</v>
      </c>
      <c r="CI10" s="1083"/>
      <c r="CJ10" s="1083"/>
      <c r="CK10" s="1083"/>
      <c r="CL10" s="1084"/>
      <c r="CM10" s="1082">
        <v>318</v>
      </c>
      <c r="CN10" s="1083"/>
      <c r="CO10" s="1083"/>
      <c r="CP10" s="1083"/>
      <c r="CQ10" s="1084"/>
      <c r="CR10" s="1082">
        <v>300</v>
      </c>
      <c r="CS10" s="1083"/>
      <c r="CT10" s="1083"/>
      <c r="CU10" s="1083"/>
      <c r="CV10" s="1084"/>
      <c r="CW10" s="1082">
        <v>48</v>
      </c>
      <c r="CX10" s="1083"/>
      <c r="CY10" s="1083"/>
      <c r="CZ10" s="1083"/>
      <c r="DA10" s="1084"/>
      <c r="DB10" s="1082" t="s">
        <v>602</v>
      </c>
      <c r="DC10" s="1083"/>
      <c r="DD10" s="1083"/>
      <c r="DE10" s="1083"/>
      <c r="DF10" s="1084"/>
      <c r="DG10" s="1082" t="s">
        <v>504</v>
      </c>
      <c r="DH10" s="1083"/>
      <c r="DI10" s="1083"/>
      <c r="DJ10" s="1083"/>
      <c r="DK10" s="1084"/>
      <c r="DL10" s="1082" t="s">
        <v>504</v>
      </c>
      <c r="DM10" s="1083"/>
      <c r="DN10" s="1083"/>
      <c r="DO10" s="1083"/>
      <c r="DP10" s="1084"/>
      <c r="DQ10" s="1082" t="s">
        <v>504</v>
      </c>
      <c r="DR10" s="1083"/>
      <c r="DS10" s="1083"/>
      <c r="DT10" s="1083"/>
      <c r="DU10" s="1084"/>
      <c r="DV10" s="1085"/>
      <c r="DW10" s="1086"/>
      <c r="DX10" s="1086"/>
      <c r="DY10" s="1086"/>
      <c r="DZ10" s="1087"/>
      <c r="EA10" s="255"/>
    </row>
    <row r="11" spans="1:131" s="256" customFormat="1" ht="26.25" customHeight="1" x14ac:dyDescent="0.15">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c r="BS11" s="1107" t="s">
        <v>578</v>
      </c>
      <c r="BT11" s="1108"/>
      <c r="BU11" s="1108"/>
      <c r="BV11" s="1108"/>
      <c r="BW11" s="1108"/>
      <c r="BX11" s="1108"/>
      <c r="BY11" s="1108"/>
      <c r="BZ11" s="1108"/>
      <c r="CA11" s="1108"/>
      <c r="CB11" s="1108"/>
      <c r="CC11" s="1108"/>
      <c r="CD11" s="1108"/>
      <c r="CE11" s="1108"/>
      <c r="CF11" s="1108"/>
      <c r="CG11" s="1109"/>
      <c r="CH11" s="1082">
        <v>0</v>
      </c>
      <c r="CI11" s="1083"/>
      <c r="CJ11" s="1083"/>
      <c r="CK11" s="1083"/>
      <c r="CL11" s="1084"/>
      <c r="CM11" s="1082">
        <v>115</v>
      </c>
      <c r="CN11" s="1083"/>
      <c r="CO11" s="1083"/>
      <c r="CP11" s="1083"/>
      <c r="CQ11" s="1084"/>
      <c r="CR11" s="1082">
        <v>50</v>
      </c>
      <c r="CS11" s="1083"/>
      <c r="CT11" s="1083"/>
      <c r="CU11" s="1083"/>
      <c r="CV11" s="1084"/>
      <c r="CW11" s="1082">
        <v>20</v>
      </c>
      <c r="CX11" s="1083"/>
      <c r="CY11" s="1083"/>
      <c r="CZ11" s="1083"/>
      <c r="DA11" s="1084"/>
      <c r="DB11" s="1082" t="s">
        <v>602</v>
      </c>
      <c r="DC11" s="1083"/>
      <c r="DD11" s="1083"/>
      <c r="DE11" s="1083"/>
      <c r="DF11" s="1084"/>
      <c r="DG11" s="1082" t="s">
        <v>504</v>
      </c>
      <c r="DH11" s="1083"/>
      <c r="DI11" s="1083"/>
      <c r="DJ11" s="1083"/>
      <c r="DK11" s="1084"/>
      <c r="DL11" s="1082" t="s">
        <v>504</v>
      </c>
      <c r="DM11" s="1083"/>
      <c r="DN11" s="1083"/>
      <c r="DO11" s="1083"/>
      <c r="DP11" s="1084"/>
      <c r="DQ11" s="1082" t="s">
        <v>504</v>
      </c>
      <c r="DR11" s="1083"/>
      <c r="DS11" s="1083"/>
      <c r="DT11" s="1083"/>
      <c r="DU11" s="1084"/>
      <c r="DV11" s="1085"/>
      <c r="DW11" s="1086"/>
      <c r="DX11" s="1086"/>
      <c r="DY11" s="1086"/>
      <c r="DZ11" s="1087"/>
      <c r="EA11" s="255"/>
    </row>
    <row r="12" spans="1:131" s="256" customFormat="1" ht="26.25" customHeight="1" x14ac:dyDescent="0.15">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7" t="s">
        <v>579</v>
      </c>
      <c r="BT12" s="1108"/>
      <c r="BU12" s="1108"/>
      <c r="BV12" s="1108"/>
      <c r="BW12" s="1108"/>
      <c r="BX12" s="1108"/>
      <c r="BY12" s="1108"/>
      <c r="BZ12" s="1108"/>
      <c r="CA12" s="1108"/>
      <c r="CB12" s="1108"/>
      <c r="CC12" s="1108"/>
      <c r="CD12" s="1108"/>
      <c r="CE12" s="1108"/>
      <c r="CF12" s="1108"/>
      <c r="CG12" s="1109"/>
      <c r="CH12" s="1082">
        <v>1</v>
      </c>
      <c r="CI12" s="1083"/>
      <c r="CJ12" s="1083"/>
      <c r="CK12" s="1083"/>
      <c r="CL12" s="1084"/>
      <c r="CM12" s="1082">
        <v>21</v>
      </c>
      <c r="CN12" s="1083"/>
      <c r="CO12" s="1083"/>
      <c r="CP12" s="1083"/>
      <c r="CQ12" s="1084"/>
      <c r="CR12" s="1082">
        <v>5</v>
      </c>
      <c r="CS12" s="1083"/>
      <c r="CT12" s="1083"/>
      <c r="CU12" s="1083"/>
      <c r="CV12" s="1084"/>
      <c r="CW12" s="1082"/>
      <c r="CX12" s="1083"/>
      <c r="CY12" s="1083"/>
      <c r="CZ12" s="1083"/>
      <c r="DA12" s="1084"/>
      <c r="DB12" s="1082" t="s">
        <v>602</v>
      </c>
      <c r="DC12" s="1083"/>
      <c r="DD12" s="1083"/>
      <c r="DE12" s="1083"/>
      <c r="DF12" s="1084"/>
      <c r="DG12" s="1082" t="s">
        <v>504</v>
      </c>
      <c r="DH12" s="1083"/>
      <c r="DI12" s="1083"/>
      <c r="DJ12" s="1083"/>
      <c r="DK12" s="1084"/>
      <c r="DL12" s="1082" t="s">
        <v>504</v>
      </c>
      <c r="DM12" s="1083"/>
      <c r="DN12" s="1083"/>
      <c r="DO12" s="1083"/>
      <c r="DP12" s="1084"/>
      <c r="DQ12" s="1082" t="s">
        <v>504</v>
      </c>
      <c r="DR12" s="1083"/>
      <c r="DS12" s="1083"/>
      <c r="DT12" s="1083"/>
      <c r="DU12" s="1084"/>
      <c r="DV12" s="1085"/>
      <c r="DW12" s="1086"/>
      <c r="DX12" s="1086"/>
      <c r="DY12" s="1086"/>
      <c r="DZ12" s="1087"/>
      <c r="EA12" s="255"/>
    </row>
    <row r="13" spans="1:131" s="256" customFormat="1" ht="26.25" customHeight="1" x14ac:dyDescent="0.15">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7" t="s">
        <v>580</v>
      </c>
      <c r="BT13" s="1108"/>
      <c r="BU13" s="1108"/>
      <c r="BV13" s="1108"/>
      <c r="BW13" s="1108"/>
      <c r="BX13" s="1108"/>
      <c r="BY13" s="1108"/>
      <c r="BZ13" s="1108"/>
      <c r="CA13" s="1108"/>
      <c r="CB13" s="1108"/>
      <c r="CC13" s="1108"/>
      <c r="CD13" s="1108"/>
      <c r="CE13" s="1108"/>
      <c r="CF13" s="1108"/>
      <c r="CG13" s="1109"/>
      <c r="CH13" s="1082">
        <v>60</v>
      </c>
      <c r="CI13" s="1083"/>
      <c r="CJ13" s="1083"/>
      <c r="CK13" s="1083"/>
      <c r="CL13" s="1084"/>
      <c r="CM13" s="1082">
        <v>257</v>
      </c>
      <c r="CN13" s="1083"/>
      <c r="CO13" s="1083"/>
      <c r="CP13" s="1083"/>
      <c r="CQ13" s="1084"/>
      <c r="CR13" s="1082">
        <v>45</v>
      </c>
      <c r="CS13" s="1083"/>
      <c r="CT13" s="1083"/>
      <c r="CU13" s="1083"/>
      <c r="CV13" s="1084"/>
      <c r="CW13" s="1082">
        <v>6</v>
      </c>
      <c r="CX13" s="1083"/>
      <c r="CY13" s="1083"/>
      <c r="CZ13" s="1083"/>
      <c r="DA13" s="1084"/>
      <c r="DB13" s="1082" t="s">
        <v>602</v>
      </c>
      <c r="DC13" s="1083"/>
      <c r="DD13" s="1083"/>
      <c r="DE13" s="1083"/>
      <c r="DF13" s="1084"/>
      <c r="DG13" s="1082" t="s">
        <v>504</v>
      </c>
      <c r="DH13" s="1083"/>
      <c r="DI13" s="1083"/>
      <c r="DJ13" s="1083"/>
      <c r="DK13" s="1084"/>
      <c r="DL13" s="1082" t="s">
        <v>504</v>
      </c>
      <c r="DM13" s="1083"/>
      <c r="DN13" s="1083"/>
      <c r="DO13" s="1083"/>
      <c r="DP13" s="1084"/>
      <c r="DQ13" s="1082" t="s">
        <v>504</v>
      </c>
      <c r="DR13" s="1083"/>
      <c r="DS13" s="1083"/>
      <c r="DT13" s="1083"/>
      <c r="DU13" s="1084"/>
      <c r="DV13" s="1085"/>
      <c r="DW13" s="1086"/>
      <c r="DX13" s="1086"/>
      <c r="DY13" s="1086"/>
      <c r="DZ13" s="1087"/>
      <c r="EA13" s="255"/>
    </row>
    <row r="14" spans="1:131" s="256" customFormat="1" ht="26.25" customHeight="1" x14ac:dyDescent="0.15">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7" t="s">
        <v>581</v>
      </c>
      <c r="BT14" s="1108"/>
      <c r="BU14" s="1108"/>
      <c r="BV14" s="1108"/>
      <c r="BW14" s="1108"/>
      <c r="BX14" s="1108"/>
      <c r="BY14" s="1108"/>
      <c r="BZ14" s="1108"/>
      <c r="CA14" s="1108"/>
      <c r="CB14" s="1108"/>
      <c r="CC14" s="1108"/>
      <c r="CD14" s="1108"/>
      <c r="CE14" s="1108"/>
      <c r="CF14" s="1108"/>
      <c r="CG14" s="1109"/>
      <c r="CH14" s="1082">
        <v>0</v>
      </c>
      <c r="CI14" s="1083"/>
      <c r="CJ14" s="1083"/>
      <c r="CK14" s="1083"/>
      <c r="CL14" s="1084"/>
      <c r="CM14" s="1082">
        <v>62</v>
      </c>
      <c r="CN14" s="1083"/>
      <c r="CO14" s="1083"/>
      <c r="CP14" s="1083"/>
      <c r="CQ14" s="1084"/>
      <c r="CR14" s="1082">
        <v>5</v>
      </c>
      <c r="CS14" s="1083"/>
      <c r="CT14" s="1083"/>
      <c r="CU14" s="1083"/>
      <c r="CV14" s="1084"/>
      <c r="CW14" s="1082"/>
      <c r="CX14" s="1083"/>
      <c r="CY14" s="1083"/>
      <c r="CZ14" s="1083"/>
      <c r="DA14" s="1084"/>
      <c r="DB14" s="1082" t="s">
        <v>602</v>
      </c>
      <c r="DC14" s="1083"/>
      <c r="DD14" s="1083"/>
      <c r="DE14" s="1083"/>
      <c r="DF14" s="1084"/>
      <c r="DG14" s="1082" t="s">
        <v>504</v>
      </c>
      <c r="DH14" s="1083"/>
      <c r="DI14" s="1083"/>
      <c r="DJ14" s="1083"/>
      <c r="DK14" s="1084"/>
      <c r="DL14" s="1082" t="s">
        <v>504</v>
      </c>
      <c r="DM14" s="1083"/>
      <c r="DN14" s="1083"/>
      <c r="DO14" s="1083"/>
      <c r="DP14" s="1084"/>
      <c r="DQ14" s="1082" t="s">
        <v>504</v>
      </c>
      <c r="DR14" s="1083"/>
      <c r="DS14" s="1083"/>
      <c r="DT14" s="1083"/>
      <c r="DU14" s="1084"/>
      <c r="DV14" s="1085"/>
      <c r="DW14" s="1086"/>
      <c r="DX14" s="1086"/>
      <c r="DY14" s="1086"/>
      <c r="DZ14" s="1087"/>
      <c r="EA14" s="255"/>
    </row>
    <row r="15" spans="1:131" s="256" customFormat="1" ht="26.25" customHeight="1" x14ac:dyDescent="0.15">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7" t="s">
        <v>582</v>
      </c>
      <c r="BT15" s="1108"/>
      <c r="BU15" s="1108"/>
      <c r="BV15" s="1108"/>
      <c r="BW15" s="1108"/>
      <c r="BX15" s="1108"/>
      <c r="BY15" s="1108"/>
      <c r="BZ15" s="1108"/>
      <c r="CA15" s="1108"/>
      <c r="CB15" s="1108"/>
      <c r="CC15" s="1108"/>
      <c r="CD15" s="1108"/>
      <c r="CE15" s="1108"/>
      <c r="CF15" s="1108"/>
      <c r="CG15" s="1109"/>
      <c r="CH15" s="1082">
        <v>1</v>
      </c>
      <c r="CI15" s="1083"/>
      <c r="CJ15" s="1083"/>
      <c r="CK15" s="1083"/>
      <c r="CL15" s="1084"/>
      <c r="CM15" s="1082">
        <v>337</v>
      </c>
      <c r="CN15" s="1083"/>
      <c r="CO15" s="1083"/>
      <c r="CP15" s="1083"/>
      <c r="CQ15" s="1084"/>
      <c r="CR15" s="1082">
        <v>3</v>
      </c>
      <c r="CS15" s="1083"/>
      <c r="CT15" s="1083"/>
      <c r="CU15" s="1083"/>
      <c r="CV15" s="1084"/>
      <c r="CW15" s="1082">
        <v>2</v>
      </c>
      <c r="CX15" s="1083"/>
      <c r="CY15" s="1083"/>
      <c r="CZ15" s="1083"/>
      <c r="DA15" s="1084"/>
      <c r="DB15" s="1082" t="s">
        <v>602</v>
      </c>
      <c r="DC15" s="1083"/>
      <c r="DD15" s="1083"/>
      <c r="DE15" s="1083"/>
      <c r="DF15" s="1084"/>
      <c r="DG15" s="1082" t="s">
        <v>504</v>
      </c>
      <c r="DH15" s="1083"/>
      <c r="DI15" s="1083"/>
      <c r="DJ15" s="1083"/>
      <c r="DK15" s="1084"/>
      <c r="DL15" s="1082" t="s">
        <v>504</v>
      </c>
      <c r="DM15" s="1083"/>
      <c r="DN15" s="1083"/>
      <c r="DO15" s="1083"/>
      <c r="DP15" s="1084"/>
      <c r="DQ15" s="1082" t="s">
        <v>504</v>
      </c>
      <c r="DR15" s="1083"/>
      <c r="DS15" s="1083"/>
      <c r="DT15" s="1083"/>
      <c r="DU15" s="1084"/>
      <c r="DV15" s="1085"/>
      <c r="DW15" s="1086"/>
      <c r="DX15" s="1086"/>
      <c r="DY15" s="1086"/>
      <c r="DZ15" s="1087"/>
      <c r="EA15" s="255"/>
    </row>
    <row r="16" spans="1:131" s="256" customFormat="1" ht="26.25" customHeight="1" x14ac:dyDescent="0.15">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7" t="s">
        <v>583</v>
      </c>
      <c r="BT16" s="1108"/>
      <c r="BU16" s="1108"/>
      <c r="BV16" s="1108"/>
      <c r="BW16" s="1108"/>
      <c r="BX16" s="1108"/>
      <c r="BY16" s="1108"/>
      <c r="BZ16" s="1108"/>
      <c r="CA16" s="1108"/>
      <c r="CB16" s="1108"/>
      <c r="CC16" s="1108"/>
      <c r="CD16" s="1108"/>
      <c r="CE16" s="1108"/>
      <c r="CF16" s="1108"/>
      <c r="CG16" s="1109"/>
      <c r="CH16" s="1082">
        <v>-150</v>
      </c>
      <c r="CI16" s="1083"/>
      <c r="CJ16" s="1083"/>
      <c r="CK16" s="1083"/>
      <c r="CL16" s="1084"/>
      <c r="CM16" s="1082">
        <v>-669</v>
      </c>
      <c r="CN16" s="1083"/>
      <c r="CO16" s="1083"/>
      <c r="CP16" s="1083"/>
      <c r="CQ16" s="1084"/>
      <c r="CR16" s="1082">
        <v>78</v>
      </c>
      <c r="CS16" s="1083"/>
      <c r="CT16" s="1083"/>
      <c r="CU16" s="1083"/>
      <c r="CV16" s="1084"/>
      <c r="CW16" s="1082">
        <v>41</v>
      </c>
      <c r="CX16" s="1083"/>
      <c r="CY16" s="1083"/>
      <c r="CZ16" s="1083"/>
      <c r="DA16" s="1084"/>
      <c r="DB16" s="1082" t="s">
        <v>605</v>
      </c>
      <c r="DC16" s="1083"/>
      <c r="DD16" s="1083"/>
      <c r="DE16" s="1083"/>
      <c r="DF16" s="1084"/>
      <c r="DG16" s="1082" t="s">
        <v>504</v>
      </c>
      <c r="DH16" s="1083"/>
      <c r="DI16" s="1083"/>
      <c r="DJ16" s="1083"/>
      <c r="DK16" s="1084"/>
      <c r="DL16" s="1082" t="s">
        <v>504</v>
      </c>
      <c r="DM16" s="1083"/>
      <c r="DN16" s="1083"/>
      <c r="DO16" s="1083"/>
      <c r="DP16" s="1084"/>
      <c r="DQ16" s="1082" t="s">
        <v>504</v>
      </c>
      <c r="DR16" s="1083"/>
      <c r="DS16" s="1083"/>
      <c r="DT16" s="1083"/>
      <c r="DU16" s="1084"/>
      <c r="DV16" s="1085"/>
      <c r="DW16" s="1086"/>
      <c r="DX16" s="1086"/>
      <c r="DY16" s="1086"/>
      <c r="DZ16" s="1087"/>
      <c r="EA16" s="255"/>
    </row>
    <row r="17" spans="1:131" s="256" customFormat="1" ht="26.25" customHeight="1" x14ac:dyDescent="0.15">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x14ac:dyDescent="0.15">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x14ac:dyDescent="0.15">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x14ac:dyDescent="0.15">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x14ac:dyDescent="0.2">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x14ac:dyDescent="0.15">
      <c r="A22" s="262">
        <v>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2"/>
      <c r="AG22" s="1113"/>
      <c r="AH22" s="1113"/>
      <c r="AI22" s="1113"/>
      <c r="AJ22" s="1114"/>
      <c r="AK22" s="1170"/>
      <c r="AL22" s="1171"/>
      <c r="AM22" s="1171"/>
      <c r="AN22" s="1171"/>
      <c r="AO22" s="1171"/>
      <c r="AP22" s="1171"/>
      <c r="AQ22" s="1171"/>
      <c r="AR22" s="1171"/>
      <c r="AS22" s="1171"/>
      <c r="AT22" s="1171"/>
      <c r="AU22" s="1172"/>
      <c r="AV22" s="1172"/>
      <c r="AW22" s="1172"/>
      <c r="AX22" s="1172"/>
      <c r="AY22" s="1173"/>
      <c r="AZ22" s="1128" t="s">
        <v>387</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x14ac:dyDescent="0.2">
      <c r="A23" s="265" t="s">
        <v>388</v>
      </c>
      <c r="B23" s="1037" t="s">
        <v>389</v>
      </c>
      <c r="C23" s="1038"/>
      <c r="D23" s="1038"/>
      <c r="E23" s="1038"/>
      <c r="F23" s="1038"/>
      <c r="G23" s="1038"/>
      <c r="H23" s="1038"/>
      <c r="I23" s="1038"/>
      <c r="J23" s="1038"/>
      <c r="K23" s="1038"/>
      <c r="L23" s="1038"/>
      <c r="M23" s="1038"/>
      <c r="N23" s="1038"/>
      <c r="O23" s="1038"/>
      <c r="P23" s="1039"/>
      <c r="Q23" s="1161">
        <v>126018</v>
      </c>
      <c r="R23" s="1162"/>
      <c r="S23" s="1162"/>
      <c r="T23" s="1162"/>
      <c r="U23" s="1162"/>
      <c r="V23" s="1162">
        <v>119674</v>
      </c>
      <c r="W23" s="1162"/>
      <c r="X23" s="1162"/>
      <c r="Y23" s="1162"/>
      <c r="Z23" s="1162"/>
      <c r="AA23" s="1162">
        <v>6344</v>
      </c>
      <c r="AB23" s="1162"/>
      <c r="AC23" s="1162"/>
      <c r="AD23" s="1162"/>
      <c r="AE23" s="1163"/>
      <c r="AF23" s="1164">
        <v>5054</v>
      </c>
      <c r="AG23" s="1162"/>
      <c r="AH23" s="1162"/>
      <c r="AI23" s="1162"/>
      <c r="AJ23" s="1165"/>
      <c r="AK23" s="1166"/>
      <c r="AL23" s="1167"/>
      <c r="AM23" s="1167"/>
      <c r="AN23" s="1167"/>
      <c r="AO23" s="1167"/>
      <c r="AP23" s="1162">
        <v>89566</v>
      </c>
      <c r="AQ23" s="1162"/>
      <c r="AR23" s="1162"/>
      <c r="AS23" s="1162"/>
      <c r="AT23" s="1162"/>
      <c r="AU23" s="1168"/>
      <c r="AV23" s="1168"/>
      <c r="AW23" s="1168"/>
      <c r="AX23" s="1168"/>
      <c r="AY23" s="1169"/>
      <c r="AZ23" s="1158" t="s">
        <v>128</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x14ac:dyDescent="0.15">
      <c r="A24" s="1157" t="s">
        <v>390</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x14ac:dyDescent="0.2">
      <c r="A25" s="1156" t="s">
        <v>391</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x14ac:dyDescent="0.15">
      <c r="A26" s="1088" t="s">
        <v>368</v>
      </c>
      <c r="B26" s="1089"/>
      <c r="C26" s="1089"/>
      <c r="D26" s="1089"/>
      <c r="E26" s="1089"/>
      <c r="F26" s="1089"/>
      <c r="G26" s="1089"/>
      <c r="H26" s="1089"/>
      <c r="I26" s="1089"/>
      <c r="J26" s="1089"/>
      <c r="K26" s="1089"/>
      <c r="L26" s="1089"/>
      <c r="M26" s="1089"/>
      <c r="N26" s="1089"/>
      <c r="O26" s="1089"/>
      <c r="P26" s="1090"/>
      <c r="Q26" s="1094" t="s">
        <v>392</v>
      </c>
      <c r="R26" s="1095"/>
      <c r="S26" s="1095"/>
      <c r="T26" s="1095"/>
      <c r="U26" s="1096"/>
      <c r="V26" s="1094" t="s">
        <v>393</v>
      </c>
      <c r="W26" s="1095"/>
      <c r="X26" s="1095"/>
      <c r="Y26" s="1095"/>
      <c r="Z26" s="1096"/>
      <c r="AA26" s="1094" t="s">
        <v>394</v>
      </c>
      <c r="AB26" s="1095"/>
      <c r="AC26" s="1095"/>
      <c r="AD26" s="1095"/>
      <c r="AE26" s="1095"/>
      <c r="AF26" s="1152" t="s">
        <v>395</v>
      </c>
      <c r="AG26" s="1101"/>
      <c r="AH26" s="1101"/>
      <c r="AI26" s="1101"/>
      <c r="AJ26" s="1153"/>
      <c r="AK26" s="1095" t="s">
        <v>396</v>
      </c>
      <c r="AL26" s="1095"/>
      <c r="AM26" s="1095"/>
      <c r="AN26" s="1095"/>
      <c r="AO26" s="1096"/>
      <c r="AP26" s="1094" t="s">
        <v>397</v>
      </c>
      <c r="AQ26" s="1095"/>
      <c r="AR26" s="1095"/>
      <c r="AS26" s="1095"/>
      <c r="AT26" s="1096"/>
      <c r="AU26" s="1094" t="s">
        <v>572</v>
      </c>
      <c r="AV26" s="1095"/>
      <c r="AW26" s="1095"/>
      <c r="AX26" s="1095"/>
      <c r="AY26" s="1096"/>
      <c r="AZ26" s="1094" t="s">
        <v>398</v>
      </c>
      <c r="BA26" s="1095"/>
      <c r="BB26" s="1095"/>
      <c r="BC26" s="1095"/>
      <c r="BD26" s="1096"/>
      <c r="BE26" s="1094" t="s">
        <v>375</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x14ac:dyDescent="0.2">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x14ac:dyDescent="0.15">
      <c r="A28" s="267">
        <v>1</v>
      </c>
      <c r="B28" s="1143" t="s">
        <v>399</v>
      </c>
      <c r="C28" s="1144"/>
      <c r="D28" s="1144"/>
      <c r="E28" s="1144"/>
      <c r="F28" s="1144"/>
      <c r="G28" s="1144"/>
      <c r="H28" s="1144"/>
      <c r="I28" s="1144"/>
      <c r="J28" s="1144"/>
      <c r="K28" s="1144"/>
      <c r="L28" s="1144"/>
      <c r="M28" s="1144"/>
      <c r="N28" s="1144"/>
      <c r="O28" s="1144"/>
      <c r="P28" s="1145"/>
      <c r="Q28" s="1146">
        <v>25386</v>
      </c>
      <c r="R28" s="1147"/>
      <c r="S28" s="1147"/>
      <c r="T28" s="1147"/>
      <c r="U28" s="1147"/>
      <c r="V28" s="1147">
        <v>23651</v>
      </c>
      <c r="W28" s="1147"/>
      <c r="X28" s="1147"/>
      <c r="Y28" s="1147"/>
      <c r="Z28" s="1147"/>
      <c r="AA28" s="1147">
        <v>1736</v>
      </c>
      <c r="AB28" s="1147"/>
      <c r="AC28" s="1147"/>
      <c r="AD28" s="1147"/>
      <c r="AE28" s="1148"/>
      <c r="AF28" s="1149">
        <v>1736</v>
      </c>
      <c r="AG28" s="1147"/>
      <c r="AH28" s="1147"/>
      <c r="AI28" s="1147"/>
      <c r="AJ28" s="1150"/>
      <c r="AK28" s="1151">
        <v>1966</v>
      </c>
      <c r="AL28" s="1139"/>
      <c r="AM28" s="1139"/>
      <c r="AN28" s="1139"/>
      <c r="AO28" s="1139"/>
      <c r="AP28" s="1139" t="s">
        <v>604</v>
      </c>
      <c r="AQ28" s="1139"/>
      <c r="AR28" s="1139"/>
      <c r="AS28" s="1139"/>
      <c r="AT28" s="1139"/>
      <c r="AU28" s="1139" t="s">
        <v>602</v>
      </c>
      <c r="AV28" s="1139"/>
      <c r="AW28" s="1139"/>
      <c r="AX28" s="1139"/>
      <c r="AY28" s="1139"/>
      <c r="AZ28" s="1140" t="s">
        <v>602</v>
      </c>
      <c r="BA28" s="1140"/>
      <c r="BB28" s="1140"/>
      <c r="BC28" s="1140"/>
      <c r="BD28" s="1140"/>
      <c r="BE28" s="1141"/>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x14ac:dyDescent="0.15">
      <c r="A29" s="267">
        <v>2</v>
      </c>
      <c r="B29" s="1130" t="s">
        <v>400</v>
      </c>
      <c r="C29" s="1131"/>
      <c r="D29" s="1131"/>
      <c r="E29" s="1131"/>
      <c r="F29" s="1131"/>
      <c r="G29" s="1131"/>
      <c r="H29" s="1131"/>
      <c r="I29" s="1131"/>
      <c r="J29" s="1131"/>
      <c r="K29" s="1131"/>
      <c r="L29" s="1131"/>
      <c r="M29" s="1131"/>
      <c r="N29" s="1131"/>
      <c r="O29" s="1131"/>
      <c r="P29" s="1132"/>
      <c r="Q29" s="1136">
        <v>26559</v>
      </c>
      <c r="R29" s="1137"/>
      <c r="S29" s="1137"/>
      <c r="T29" s="1137"/>
      <c r="U29" s="1137"/>
      <c r="V29" s="1137">
        <v>26315</v>
      </c>
      <c r="W29" s="1137"/>
      <c r="X29" s="1137"/>
      <c r="Y29" s="1137"/>
      <c r="Z29" s="1137"/>
      <c r="AA29" s="1137">
        <v>245</v>
      </c>
      <c r="AB29" s="1137"/>
      <c r="AC29" s="1137"/>
      <c r="AD29" s="1137"/>
      <c r="AE29" s="1138"/>
      <c r="AF29" s="1112">
        <v>245</v>
      </c>
      <c r="AG29" s="1113"/>
      <c r="AH29" s="1113"/>
      <c r="AI29" s="1113"/>
      <c r="AJ29" s="1114"/>
      <c r="AK29" s="1073">
        <v>3805</v>
      </c>
      <c r="AL29" s="1064"/>
      <c r="AM29" s="1064"/>
      <c r="AN29" s="1064"/>
      <c r="AO29" s="1064"/>
      <c r="AP29" s="1064" t="s">
        <v>603</v>
      </c>
      <c r="AQ29" s="1064"/>
      <c r="AR29" s="1064"/>
      <c r="AS29" s="1064"/>
      <c r="AT29" s="1064"/>
      <c r="AU29" s="1064" t="s">
        <v>602</v>
      </c>
      <c r="AV29" s="1064"/>
      <c r="AW29" s="1064"/>
      <c r="AX29" s="1064"/>
      <c r="AY29" s="1064"/>
      <c r="AZ29" s="1135" t="s">
        <v>605</v>
      </c>
      <c r="BA29" s="1135"/>
      <c r="BB29" s="1135"/>
      <c r="BC29" s="1135"/>
      <c r="BD29" s="1135"/>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x14ac:dyDescent="0.15">
      <c r="A30" s="267">
        <v>3</v>
      </c>
      <c r="B30" s="1130" t="s">
        <v>401</v>
      </c>
      <c r="C30" s="1131"/>
      <c r="D30" s="1131"/>
      <c r="E30" s="1131"/>
      <c r="F30" s="1131"/>
      <c r="G30" s="1131"/>
      <c r="H30" s="1131"/>
      <c r="I30" s="1131"/>
      <c r="J30" s="1131"/>
      <c r="K30" s="1131"/>
      <c r="L30" s="1131"/>
      <c r="M30" s="1131"/>
      <c r="N30" s="1131"/>
      <c r="O30" s="1131"/>
      <c r="P30" s="1132"/>
      <c r="Q30" s="1136">
        <v>3522</v>
      </c>
      <c r="R30" s="1137"/>
      <c r="S30" s="1137"/>
      <c r="T30" s="1137"/>
      <c r="U30" s="1137"/>
      <c r="V30" s="1137">
        <v>3504</v>
      </c>
      <c r="W30" s="1137"/>
      <c r="X30" s="1137"/>
      <c r="Y30" s="1137"/>
      <c r="Z30" s="1137"/>
      <c r="AA30" s="1137">
        <v>19</v>
      </c>
      <c r="AB30" s="1137"/>
      <c r="AC30" s="1137"/>
      <c r="AD30" s="1137"/>
      <c r="AE30" s="1138"/>
      <c r="AF30" s="1112">
        <v>19</v>
      </c>
      <c r="AG30" s="1113"/>
      <c r="AH30" s="1113"/>
      <c r="AI30" s="1113"/>
      <c r="AJ30" s="1114"/>
      <c r="AK30" s="1073">
        <v>728</v>
      </c>
      <c r="AL30" s="1064"/>
      <c r="AM30" s="1064"/>
      <c r="AN30" s="1064"/>
      <c r="AO30" s="1064"/>
      <c r="AP30" s="1064" t="s">
        <v>602</v>
      </c>
      <c r="AQ30" s="1064"/>
      <c r="AR30" s="1064"/>
      <c r="AS30" s="1064"/>
      <c r="AT30" s="1064"/>
      <c r="AU30" s="1064" t="s">
        <v>602</v>
      </c>
      <c r="AV30" s="1064"/>
      <c r="AW30" s="1064"/>
      <c r="AX30" s="1064"/>
      <c r="AY30" s="1064"/>
      <c r="AZ30" s="1135" t="s">
        <v>602</v>
      </c>
      <c r="BA30" s="1135"/>
      <c r="BB30" s="1135"/>
      <c r="BC30" s="1135"/>
      <c r="BD30" s="1135"/>
      <c r="BE30" s="1125"/>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x14ac:dyDescent="0.15">
      <c r="A31" s="267">
        <v>4</v>
      </c>
      <c r="B31" s="1130" t="s">
        <v>402</v>
      </c>
      <c r="C31" s="1131"/>
      <c r="D31" s="1131"/>
      <c r="E31" s="1131"/>
      <c r="F31" s="1131"/>
      <c r="G31" s="1131"/>
      <c r="H31" s="1131"/>
      <c r="I31" s="1131"/>
      <c r="J31" s="1131"/>
      <c r="K31" s="1131"/>
      <c r="L31" s="1131"/>
      <c r="M31" s="1131"/>
      <c r="N31" s="1131"/>
      <c r="O31" s="1131"/>
      <c r="P31" s="1132"/>
      <c r="Q31" s="1136">
        <v>7249</v>
      </c>
      <c r="R31" s="1137"/>
      <c r="S31" s="1137"/>
      <c r="T31" s="1137"/>
      <c r="U31" s="1137"/>
      <c r="V31" s="1137">
        <v>6299</v>
      </c>
      <c r="W31" s="1137"/>
      <c r="X31" s="1137"/>
      <c r="Y31" s="1137"/>
      <c r="Z31" s="1137"/>
      <c r="AA31" s="1137">
        <v>950</v>
      </c>
      <c r="AB31" s="1137"/>
      <c r="AC31" s="1137"/>
      <c r="AD31" s="1137"/>
      <c r="AE31" s="1138"/>
      <c r="AF31" s="1112">
        <v>3845</v>
      </c>
      <c r="AG31" s="1113"/>
      <c r="AH31" s="1113"/>
      <c r="AI31" s="1113"/>
      <c r="AJ31" s="1114"/>
      <c r="AK31" s="1073" t="s">
        <v>602</v>
      </c>
      <c r="AL31" s="1064"/>
      <c r="AM31" s="1064"/>
      <c r="AN31" s="1064"/>
      <c r="AO31" s="1064"/>
      <c r="AP31" s="1064">
        <v>11693</v>
      </c>
      <c r="AQ31" s="1064"/>
      <c r="AR31" s="1064"/>
      <c r="AS31" s="1064"/>
      <c r="AT31" s="1064"/>
      <c r="AU31" s="1064">
        <v>210</v>
      </c>
      <c r="AV31" s="1064"/>
      <c r="AW31" s="1064"/>
      <c r="AX31" s="1064"/>
      <c r="AY31" s="1064"/>
      <c r="AZ31" s="1135" t="s">
        <v>571</v>
      </c>
      <c r="BA31" s="1135"/>
      <c r="BB31" s="1135"/>
      <c r="BC31" s="1135"/>
      <c r="BD31" s="1135"/>
      <c r="BE31" s="1125" t="s">
        <v>403</v>
      </c>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x14ac:dyDescent="0.15">
      <c r="A32" s="267">
        <v>5</v>
      </c>
      <c r="B32" s="1130" t="s">
        <v>404</v>
      </c>
      <c r="C32" s="1131"/>
      <c r="D32" s="1131"/>
      <c r="E32" s="1131"/>
      <c r="F32" s="1131"/>
      <c r="G32" s="1131"/>
      <c r="H32" s="1131"/>
      <c r="I32" s="1131"/>
      <c r="J32" s="1131"/>
      <c r="K32" s="1131"/>
      <c r="L32" s="1131"/>
      <c r="M32" s="1131"/>
      <c r="N32" s="1131"/>
      <c r="O32" s="1131"/>
      <c r="P32" s="1132"/>
      <c r="Q32" s="1136">
        <v>7514</v>
      </c>
      <c r="R32" s="1137"/>
      <c r="S32" s="1137"/>
      <c r="T32" s="1137"/>
      <c r="U32" s="1137"/>
      <c r="V32" s="1137">
        <v>6810</v>
      </c>
      <c r="W32" s="1137"/>
      <c r="X32" s="1137"/>
      <c r="Y32" s="1137"/>
      <c r="Z32" s="1137"/>
      <c r="AA32" s="1137">
        <v>705</v>
      </c>
      <c r="AB32" s="1137"/>
      <c r="AC32" s="1137"/>
      <c r="AD32" s="1137"/>
      <c r="AE32" s="1138"/>
      <c r="AF32" s="1112">
        <v>773</v>
      </c>
      <c r="AG32" s="1113"/>
      <c r="AH32" s="1113"/>
      <c r="AI32" s="1113"/>
      <c r="AJ32" s="1114"/>
      <c r="AK32" s="1073" t="s">
        <v>602</v>
      </c>
      <c r="AL32" s="1064"/>
      <c r="AM32" s="1064"/>
      <c r="AN32" s="1064"/>
      <c r="AO32" s="1064"/>
      <c r="AP32" s="1064">
        <v>45958</v>
      </c>
      <c r="AQ32" s="1064"/>
      <c r="AR32" s="1064"/>
      <c r="AS32" s="1064"/>
      <c r="AT32" s="1064"/>
      <c r="AU32" s="1064">
        <v>23163</v>
      </c>
      <c r="AV32" s="1064"/>
      <c r="AW32" s="1064"/>
      <c r="AX32" s="1064"/>
      <c r="AY32" s="1064"/>
      <c r="AZ32" s="1135" t="s">
        <v>570</v>
      </c>
      <c r="BA32" s="1135"/>
      <c r="BB32" s="1135"/>
      <c r="BC32" s="1135"/>
      <c r="BD32" s="1135"/>
      <c r="BE32" s="1125" t="s">
        <v>403</v>
      </c>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x14ac:dyDescent="0.15">
      <c r="A33" s="267">
        <v>6</v>
      </c>
      <c r="B33" s="1130" t="s">
        <v>405</v>
      </c>
      <c r="C33" s="1131"/>
      <c r="D33" s="1131"/>
      <c r="E33" s="1131"/>
      <c r="F33" s="1131"/>
      <c r="G33" s="1131"/>
      <c r="H33" s="1131"/>
      <c r="I33" s="1131"/>
      <c r="J33" s="1131"/>
      <c r="K33" s="1131"/>
      <c r="L33" s="1131"/>
      <c r="M33" s="1131"/>
      <c r="N33" s="1131"/>
      <c r="O33" s="1131"/>
      <c r="P33" s="1132"/>
      <c r="Q33" s="1136">
        <v>165</v>
      </c>
      <c r="R33" s="1137"/>
      <c r="S33" s="1137"/>
      <c r="T33" s="1137"/>
      <c r="U33" s="1137"/>
      <c r="V33" s="1137">
        <v>165</v>
      </c>
      <c r="W33" s="1137"/>
      <c r="X33" s="1137"/>
      <c r="Y33" s="1137"/>
      <c r="Z33" s="1137"/>
      <c r="AA33" s="1137" t="s">
        <v>570</v>
      </c>
      <c r="AB33" s="1137"/>
      <c r="AC33" s="1137"/>
      <c r="AD33" s="1137"/>
      <c r="AE33" s="1138"/>
      <c r="AF33" s="1112">
        <v>70</v>
      </c>
      <c r="AG33" s="1113"/>
      <c r="AH33" s="1113"/>
      <c r="AI33" s="1113"/>
      <c r="AJ33" s="1114"/>
      <c r="AK33" s="1073" t="s">
        <v>602</v>
      </c>
      <c r="AL33" s="1064"/>
      <c r="AM33" s="1064"/>
      <c r="AN33" s="1064"/>
      <c r="AO33" s="1064"/>
      <c r="AP33" s="1064">
        <v>1463</v>
      </c>
      <c r="AQ33" s="1064"/>
      <c r="AR33" s="1064"/>
      <c r="AS33" s="1064"/>
      <c r="AT33" s="1064"/>
      <c r="AU33" s="1064">
        <v>1006</v>
      </c>
      <c r="AV33" s="1064"/>
      <c r="AW33" s="1064"/>
      <c r="AX33" s="1064"/>
      <c r="AY33" s="1064"/>
      <c r="AZ33" s="1135" t="s">
        <v>570</v>
      </c>
      <c r="BA33" s="1135"/>
      <c r="BB33" s="1135"/>
      <c r="BC33" s="1135"/>
      <c r="BD33" s="1135"/>
      <c r="BE33" s="1125" t="s">
        <v>403</v>
      </c>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x14ac:dyDescent="0.15">
      <c r="A34" s="267">
        <v>7</v>
      </c>
      <c r="B34" s="1130" t="s">
        <v>406</v>
      </c>
      <c r="C34" s="1131"/>
      <c r="D34" s="1131"/>
      <c r="E34" s="1131"/>
      <c r="F34" s="1131"/>
      <c r="G34" s="1131"/>
      <c r="H34" s="1131"/>
      <c r="I34" s="1131"/>
      <c r="J34" s="1131"/>
      <c r="K34" s="1131"/>
      <c r="L34" s="1131"/>
      <c r="M34" s="1131"/>
      <c r="N34" s="1131"/>
      <c r="O34" s="1131"/>
      <c r="P34" s="1132"/>
      <c r="Q34" s="1136">
        <v>260</v>
      </c>
      <c r="R34" s="1137"/>
      <c r="S34" s="1137"/>
      <c r="T34" s="1137"/>
      <c r="U34" s="1137"/>
      <c r="V34" s="1137">
        <v>215</v>
      </c>
      <c r="W34" s="1137"/>
      <c r="X34" s="1137"/>
      <c r="Y34" s="1137"/>
      <c r="Z34" s="1137"/>
      <c r="AA34" s="1137">
        <v>45</v>
      </c>
      <c r="AB34" s="1137"/>
      <c r="AC34" s="1137"/>
      <c r="AD34" s="1137"/>
      <c r="AE34" s="1138"/>
      <c r="AF34" s="1112">
        <v>45</v>
      </c>
      <c r="AG34" s="1113"/>
      <c r="AH34" s="1113"/>
      <c r="AI34" s="1113"/>
      <c r="AJ34" s="1114"/>
      <c r="AK34" s="1073">
        <v>46</v>
      </c>
      <c r="AL34" s="1064"/>
      <c r="AM34" s="1064"/>
      <c r="AN34" s="1064"/>
      <c r="AO34" s="1064"/>
      <c r="AP34" s="1064">
        <v>120</v>
      </c>
      <c r="AQ34" s="1064"/>
      <c r="AR34" s="1064"/>
      <c r="AS34" s="1064"/>
      <c r="AT34" s="1064"/>
      <c r="AU34" s="1064">
        <v>71</v>
      </c>
      <c r="AV34" s="1064"/>
      <c r="AW34" s="1064"/>
      <c r="AX34" s="1064"/>
      <c r="AY34" s="1064"/>
      <c r="AZ34" s="1135" t="s">
        <v>570</v>
      </c>
      <c r="BA34" s="1135"/>
      <c r="BB34" s="1135"/>
      <c r="BC34" s="1135"/>
      <c r="BD34" s="1135"/>
      <c r="BE34" s="1125" t="s">
        <v>407</v>
      </c>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x14ac:dyDescent="0.15">
      <c r="A35" s="267">
        <v>8</v>
      </c>
      <c r="B35" s="1130" t="s">
        <v>408</v>
      </c>
      <c r="C35" s="1131"/>
      <c r="D35" s="1131"/>
      <c r="E35" s="1131"/>
      <c r="F35" s="1131"/>
      <c r="G35" s="1131"/>
      <c r="H35" s="1131"/>
      <c r="I35" s="1131"/>
      <c r="J35" s="1131"/>
      <c r="K35" s="1131"/>
      <c r="L35" s="1131"/>
      <c r="M35" s="1131"/>
      <c r="N35" s="1131"/>
      <c r="O35" s="1131"/>
      <c r="P35" s="1132"/>
      <c r="Q35" s="1136">
        <v>412</v>
      </c>
      <c r="R35" s="1137"/>
      <c r="S35" s="1137"/>
      <c r="T35" s="1137"/>
      <c r="U35" s="1137"/>
      <c r="V35" s="1137">
        <v>338</v>
      </c>
      <c r="W35" s="1137"/>
      <c r="X35" s="1137"/>
      <c r="Y35" s="1137"/>
      <c r="Z35" s="1137"/>
      <c r="AA35" s="1137">
        <v>128</v>
      </c>
      <c r="AB35" s="1137"/>
      <c r="AC35" s="1137"/>
      <c r="AD35" s="1137"/>
      <c r="AE35" s="1138"/>
      <c r="AF35" s="1112">
        <v>128</v>
      </c>
      <c r="AG35" s="1113"/>
      <c r="AH35" s="1113"/>
      <c r="AI35" s="1113"/>
      <c r="AJ35" s="1114"/>
      <c r="AK35" s="1073">
        <v>162</v>
      </c>
      <c r="AL35" s="1064"/>
      <c r="AM35" s="1064"/>
      <c r="AN35" s="1064"/>
      <c r="AO35" s="1064"/>
      <c r="AP35" s="1064">
        <v>193</v>
      </c>
      <c r="AQ35" s="1064"/>
      <c r="AR35" s="1064"/>
      <c r="AS35" s="1064"/>
      <c r="AT35" s="1064"/>
      <c r="AU35" s="1064">
        <v>193</v>
      </c>
      <c r="AV35" s="1064"/>
      <c r="AW35" s="1064"/>
      <c r="AX35" s="1064"/>
      <c r="AY35" s="1064"/>
      <c r="AZ35" s="1135" t="s">
        <v>570</v>
      </c>
      <c r="BA35" s="1135"/>
      <c r="BB35" s="1135"/>
      <c r="BC35" s="1135"/>
      <c r="BD35" s="1135"/>
      <c r="BE35" s="1125" t="s">
        <v>407</v>
      </c>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x14ac:dyDescent="0.15">
      <c r="A36" s="267">
        <v>9</v>
      </c>
      <c r="B36" s="1130" t="s">
        <v>409</v>
      </c>
      <c r="C36" s="1131"/>
      <c r="D36" s="1131"/>
      <c r="E36" s="1131"/>
      <c r="F36" s="1131"/>
      <c r="G36" s="1131"/>
      <c r="H36" s="1131"/>
      <c r="I36" s="1131"/>
      <c r="J36" s="1131"/>
      <c r="K36" s="1131"/>
      <c r="L36" s="1131"/>
      <c r="M36" s="1131"/>
      <c r="N36" s="1131"/>
      <c r="O36" s="1131"/>
      <c r="P36" s="1132"/>
      <c r="Q36" s="1136">
        <v>1275</v>
      </c>
      <c r="R36" s="1137"/>
      <c r="S36" s="1137"/>
      <c r="T36" s="1137"/>
      <c r="U36" s="1137"/>
      <c r="V36" s="1137">
        <v>1275</v>
      </c>
      <c r="W36" s="1137"/>
      <c r="X36" s="1137"/>
      <c r="Y36" s="1137"/>
      <c r="Z36" s="1137"/>
      <c r="AA36" s="1137" t="s">
        <v>570</v>
      </c>
      <c r="AB36" s="1137"/>
      <c r="AC36" s="1137"/>
      <c r="AD36" s="1137"/>
      <c r="AE36" s="1138"/>
      <c r="AF36" s="1112" t="s">
        <v>128</v>
      </c>
      <c r="AG36" s="1113"/>
      <c r="AH36" s="1113"/>
      <c r="AI36" s="1113"/>
      <c r="AJ36" s="1114"/>
      <c r="AK36" s="1073" t="s">
        <v>570</v>
      </c>
      <c r="AL36" s="1064"/>
      <c r="AM36" s="1064"/>
      <c r="AN36" s="1064"/>
      <c r="AO36" s="1064"/>
      <c r="AP36" s="1064">
        <v>873</v>
      </c>
      <c r="AQ36" s="1064"/>
      <c r="AR36" s="1064"/>
      <c r="AS36" s="1064"/>
      <c r="AT36" s="1064"/>
      <c r="AU36" s="1064" t="s">
        <v>570</v>
      </c>
      <c r="AV36" s="1064"/>
      <c r="AW36" s="1064"/>
      <c r="AX36" s="1064"/>
      <c r="AY36" s="1064"/>
      <c r="AZ36" s="1135" t="s">
        <v>570</v>
      </c>
      <c r="BA36" s="1135"/>
      <c r="BB36" s="1135"/>
      <c r="BC36" s="1135"/>
      <c r="BD36" s="1135"/>
      <c r="BE36" s="1125" t="s">
        <v>407</v>
      </c>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x14ac:dyDescent="0.15">
      <c r="A37" s="267">
        <v>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2"/>
      <c r="AG37" s="1113"/>
      <c r="AH37" s="1113"/>
      <c r="AI37" s="1113"/>
      <c r="AJ37" s="1114"/>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25"/>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x14ac:dyDescent="0.15">
      <c r="A38" s="267">
        <v>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x14ac:dyDescent="0.15">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x14ac:dyDescent="0.15">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x14ac:dyDescent="0.15">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x14ac:dyDescent="0.15">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x14ac:dyDescent="0.15">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x14ac:dyDescent="0.15">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x14ac:dyDescent="0.15">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x14ac:dyDescent="0.15">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x14ac:dyDescent="0.15">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x14ac:dyDescent="0.15">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x14ac:dyDescent="0.15">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x14ac:dyDescent="0.15">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x14ac:dyDescent="0.15">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x14ac:dyDescent="0.15">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x14ac:dyDescent="0.15">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x14ac:dyDescent="0.15">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x14ac:dyDescent="0.15">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x14ac:dyDescent="0.15">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x14ac:dyDescent="0.15">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x14ac:dyDescent="0.15">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x14ac:dyDescent="0.15">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x14ac:dyDescent="0.15">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x14ac:dyDescent="0.2">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x14ac:dyDescent="0.15">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410</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x14ac:dyDescent="0.2">
      <c r="A63" s="265" t="s">
        <v>388</v>
      </c>
      <c r="B63" s="1037" t="s">
        <v>411</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6860</v>
      </c>
      <c r="AG63" s="1052"/>
      <c r="AH63" s="1052"/>
      <c r="AI63" s="1052"/>
      <c r="AJ63" s="1123"/>
      <c r="AK63" s="1124"/>
      <c r="AL63" s="1056"/>
      <c r="AM63" s="1056"/>
      <c r="AN63" s="1056"/>
      <c r="AO63" s="1056"/>
      <c r="AP63" s="1052">
        <v>60299</v>
      </c>
      <c r="AQ63" s="1052"/>
      <c r="AR63" s="1052"/>
      <c r="AS63" s="1052"/>
      <c r="AT63" s="1052"/>
      <c r="AU63" s="1052">
        <v>24643</v>
      </c>
      <c r="AV63" s="1052"/>
      <c r="AW63" s="1052"/>
      <c r="AX63" s="1052"/>
      <c r="AY63" s="1052"/>
      <c r="AZ63" s="1118"/>
      <c r="BA63" s="1118"/>
      <c r="BB63" s="1118"/>
      <c r="BC63" s="1118"/>
      <c r="BD63" s="1118"/>
      <c r="BE63" s="1053"/>
      <c r="BF63" s="1053"/>
      <c r="BG63" s="1053"/>
      <c r="BH63" s="1053"/>
      <c r="BI63" s="1054"/>
      <c r="BJ63" s="1119" t="s">
        <v>128</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x14ac:dyDescent="0.2">
      <c r="A65" s="253" t="s">
        <v>412</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x14ac:dyDescent="0.15">
      <c r="A66" s="1088" t="s">
        <v>413</v>
      </c>
      <c r="B66" s="1089"/>
      <c r="C66" s="1089"/>
      <c r="D66" s="1089"/>
      <c r="E66" s="1089"/>
      <c r="F66" s="1089"/>
      <c r="G66" s="1089"/>
      <c r="H66" s="1089"/>
      <c r="I66" s="1089"/>
      <c r="J66" s="1089"/>
      <c r="K66" s="1089"/>
      <c r="L66" s="1089"/>
      <c r="M66" s="1089"/>
      <c r="N66" s="1089"/>
      <c r="O66" s="1089"/>
      <c r="P66" s="1090"/>
      <c r="Q66" s="1094" t="s">
        <v>392</v>
      </c>
      <c r="R66" s="1095"/>
      <c r="S66" s="1095"/>
      <c r="T66" s="1095"/>
      <c r="U66" s="1096"/>
      <c r="V66" s="1094" t="s">
        <v>393</v>
      </c>
      <c r="W66" s="1095"/>
      <c r="X66" s="1095"/>
      <c r="Y66" s="1095"/>
      <c r="Z66" s="1096"/>
      <c r="AA66" s="1094" t="s">
        <v>394</v>
      </c>
      <c r="AB66" s="1095"/>
      <c r="AC66" s="1095"/>
      <c r="AD66" s="1095"/>
      <c r="AE66" s="1096"/>
      <c r="AF66" s="1100" t="s">
        <v>395</v>
      </c>
      <c r="AG66" s="1101"/>
      <c r="AH66" s="1101"/>
      <c r="AI66" s="1101"/>
      <c r="AJ66" s="1102"/>
      <c r="AK66" s="1094" t="s">
        <v>396</v>
      </c>
      <c r="AL66" s="1089"/>
      <c r="AM66" s="1089"/>
      <c r="AN66" s="1089"/>
      <c r="AO66" s="1090"/>
      <c r="AP66" s="1094" t="s">
        <v>414</v>
      </c>
      <c r="AQ66" s="1095"/>
      <c r="AR66" s="1095"/>
      <c r="AS66" s="1095"/>
      <c r="AT66" s="1096"/>
      <c r="AU66" s="1094" t="s">
        <v>415</v>
      </c>
      <c r="AV66" s="1095"/>
      <c r="AW66" s="1095"/>
      <c r="AX66" s="1095"/>
      <c r="AY66" s="1096"/>
      <c r="AZ66" s="1094" t="s">
        <v>375</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x14ac:dyDescent="0.2">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x14ac:dyDescent="0.15">
      <c r="A68" s="259">
        <v>1</v>
      </c>
      <c r="B68" s="1078" t="s">
        <v>601</v>
      </c>
      <c r="C68" s="1079"/>
      <c r="D68" s="1079"/>
      <c r="E68" s="1079"/>
      <c r="F68" s="1079"/>
      <c r="G68" s="1079"/>
      <c r="H68" s="1079"/>
      <c r="I68" s="1079"/>
      <c r="J68" s="1079"/>
      <c r="K68" s="1079"/>
      <c r="L68" s="1079"/>
      <c r="M68" s="1079"/>
      <c r="N68" s="1079"/>
      <c r="O68" s="1079"/>
      <c r="P68" s="1080"/>
      <c r="Q68" s="1081">
        <v>4276</v>
      </c>
      <c r="R68" s="1075"/>
      <c r="S68" s="1075"/>
      <c r="T68" s="1075"/>
      <c r="U68" s="1075"/>
      <c r="V68" s="1075">
        <v>4539</v>
      </c>
      <c r="W68" s="1075"/>
      <c r="X68" s="1075"/>
      <c r="Y68" s="1075"/>
      <c r="Z68" s="1075"/>
      <c r="AA68" s="1075">
        <v>-263</v>
      </c>
      <c r="AB68" s="1075"/>
      <c r="AC68" s="1075"/>
      <c r="AD68" s="1075"/>
      <c r="AE68" s="1075"/>
      <c r="AF68" s="1075">
        <v>5974</v>
      </c>
      <c r="AG68" s="1075"/>
      <c r="AH68" s="1075"/>
      <c r="AI68" s="1075"/>
      <c r="AJ68" s="1075"/>
      <c r="AK68" s="1075" t="s">
        <v>602</v>
      </c>
      <c r="AL68" s="1075"/>
      <c r="AM68" s="1075"/>
      <c r="AN68" s="1075"/>
      <c r="AO68" s="1075"/>
      <c r="AP68" s="1075" t="s">
        <v>603</v>
      </c>
      <c r="AQ68" s="1075"/>
      <c r="AR68" s="1075"/>
      <c r="AS68" s="1075"/>
      <c r="AT68" s="1075"/>
      <c r="AU68" s="1075" t="s">
        <v>602</v>
      </c>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x14ac:dyDescent="0.15">
      <c r="A69" s="262">
        <v>2</v>
      </c>
      <c r="B69" s="1067" t="s">
        <v>589</v>
      </c>
      <c r="C69" s="1068"/>
      <c r="D69" s="1068"/>
      <c r="E69" s="1068"/>
      <c r="F69" s="1068"/>
      <c r="G69" s="1068"/>
      <c r="H69" s="1068"/>
      <c r="I69" s="1068"/>
      <c r="J69" s="1068"/>
      <c r="K69" s="1068"/>
      <c r="L69" s="1068"/>
      <c r="M69" s="1068"/>
      <c r="N69" s="1068"/>
      <c r="O69" s="1068"/>
      <c r="P69" s="1069"/>
      <c r="Q69" s="1070">
        <v>899</v>
      </c>
      <c r="R69" s="1064"/>
      <c r="S69" s="1064"/>
      <c r="T69" s="1064"/>
      <c r="U69" s="1064"/>
      <c r="V69" s="1064">
        <v>853</v>
      </c>
      <c r="W69" s="1064"/>
      <c r="X69" s="1064"/>
      <c r="Y69" s="1064"/>
      <c r="Z69" s="1064"/>
      <c r="AA69" s="1064">
        <v>46</v>
      </c>
      <c r="AB69" s="1064"/>
      <c r="AC69" s="1064"/>
      <c r="AD69" s="1064"/>
      <c r="AE69" s="1064"/>
      <c r="AF69" s="1064">
        <v>46</v>
      </c>
      <c r="AG69" s="1064"/>
      <c r="AH69" s="1064"/>
      <c r="AI69" s="1064"/>
      <c r="AJ69" s="1064"/>
      <c r="AK69" s="1064" t="s">
        <v>602</v>
      </c>
      <c r="AL69" s="1064"/>
      <c r="AM69" s="1064"/>
      <c r="AN69" s="1064"/>
      <c r="AO69" s="1064"/>
      <c r="AP69" s="1064" t="s">
        <v>602</v>
      </c>
      <c r="AQ69" s="1064"/>
      <c r="AR69" s="1064"/>
      <c r="AS69" s="1064"/>
      <c r="AT69" s="1064"/>
      <c r="AU69" s="1064" t="s">
        <v>602</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x14ac:dyDescent="0.15">
      <c r="A70" s="262">
        <v>3</v>
      </c>
      <c r="B70" s="1067" t="s">
        <v>590</v>
      </c>
      <c r="C70" s="1068"/>
      <c r="D70" s="1068"/>
      <c r="E70" s="1068"/>
      <c r="F70" s="1068"/>
      <c r="G70" s="1068"/>
      <c r="H70" s="1068"/>
      <c r="I70" s="1068"/>
      <c r="J70" s="1068"/>
      <c r="K70" s="1068"/>
      <c r="L70" s="1068"/>
      <c r="M70" s="1068"/>
      <c r="N70" s="1068"/>
      <c r="O70" s="1068"/>
      <c r="P70" s="1069"/>
      <c r="Q70" s="1070">
        <v>255217</v>
      </c>
      <c r="R70" s="1064"/>
      <c r="S70" s="1064"/>
      <c r="T70" s="1064"/>
      <c r="U70" s="1064"/>
      <c r="V70" s="1064">
        <v>243412</v>
      </c>
      <c r="W70" s="1064"/>
      <c r="X70" s="1064"/>
      <c r="Y70" s="1064"/>
      <c r="Z70" s="1064"/>
      <c r="AA70" s="1064">
        <v>11805</v>
      </c>
      <c r="AB70" s="1064"/>
      <c r="AC70" s="1064"/>
      <c r="AD70" s="1064"/>
      <c r="AE70" s="1064"/>
      <c r="AF70" s="1064">
        <v>11805</v>
      </c>
      <c r="AG70" s="1064"/>
      <c r="AH70" s="1064"/>
      <c r="AI70" s="1064"/>
      <c r="AJ70" s="1064"/>
      <c r="AK70" s="1064">
        <v>646</v>
      </c>
      <c r="AL70" s="1064"/>
      <c r="AM70" s="1064"/>
      <c r="AN70" s="1064"/>
      <c r="AO70" s="1064"/>
      <c r="AP70" s="1064" t="s">
        <v>602</v>
      </c>
      <c r="AQ70" s="1064"/>
      <c r="AR70" s="1064"/>
      <c r="AS70" s="1064"/>
      <c r="AT70" s="1064"/>
      <c r="AU70" s="1064" t="s">
        <v>602</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x14ac:dyDescent="0.15">
      <c r="A71" s="262">
        <v>4</v>
      </c>
      <c r="B71" s="1067" t="s">
        <v>591</v>
      </c>
      <c r="C71" s="1068"/>
      <c r="D71" s="1068"/>
      <c r="E71" s="1068"/>
      <c r="F71" s="1068"/>
      <c r="G71" s="1068"/>
      <c r="H71" s="1068"/>
      <c r="I71" s="1068"/>
      <c r="J71" s="1068"/>
      <c r="K71" s="1068"/>
      <c r="L71" s="1068"/>
      <c r="M71" s="1068"/>
      <c r="N71" s="1068"/>
      <c r="O71" s="1068"/>
      <c r="P71" s="1069"/>
      <c r="Q71" s="1070">
        <v>7032</v>
      </c>
      <c r="R71" s="1064"/>
      <c r="S71" s="1064"/>
      <c r="T71" s="1064"/>
      <c r="U71" s="1064"/>
      <c r="V71" s="1064">
        <v>6827</v>
      </c>
      <c r="W71" s="1064"/>
      <c r="X71" s="1064"/>
      <c r="Y71" s="1064"/>
      <c r="Z71" s="1064"/>
      <c r="AA71" s="1064">
        <v>205</v>
      </c>
      <c r="AB71" s="1064"/>
      <c r="AC71" s="1064"/>
      <c r="AD71" s="1064"/>
      <c r="AE71" s="1064"/>
      <c r="AF71" s="1064" t="s">
        <v>602</v>
      </c>
      <c r="AG71" s="1064"/>
      <c r="AH71" s="1064"/>
      <c r="AI71" s="1064"/>
      <c r="AJ71" s="1064"/>
      <c r="AK71" s="1064">
        <v>15</v>
      </c>
      <c r="AL71" s="1064"/>
      <c r="AM71" s="1064"/>
      <c r="AN71" s="1064"/>
      <c r="AO71" s="1064"/>
      <c r="AP71" s="1064" t="s">
        <v>602</v>
      </c>
      <c r="AQ71" s="1064"/>
      <c r="AR71" s="1064"/>
      <c r="AS71" s="1064"/>
      <c r="AT71" s="1064"/>
      <c r="AU71" s="1064" t="s">
        <v>602</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x14ac:dyDescent="0.15">
      <c r="A72" s="262">
        <v>5</v>
      </c>
      <c r="B72" s="1067" t="s">
        <v>592</v>
      </c>
      <c r="C72" s="1068"/>
      <c r="D72" s="1068"/>
      <c r="E72" s="1068"/>
      <c r="F72" s="1068"/>
      <c r="G72" s="1068"/>
      <c r="H72" s="1068"/>
      <c r="I72" s="1068"/>
      <c r="J72" s="1068"/>
      <c r="K72" s="1068"/>
      <c r="L72" s="1068"/>
      <c r="M72" s="1068"/>
      <c r="N72" s="1068"/>
      <c r="O72" s="1068"/>
      <c r="P72" s="1069"/>
      <c r="Q72" s="1070">
        <v>1625</v>
      </c>
      <c r="R72" s="1064"/>
      <c r="S72" s="1064"/>
      <c r="T72" s="1064"/>
      <c r="U72" s="1064"/>
      <c r="V72" s="1064">
        <v>1624</v>
      </c>
      <c r="W72" s="1064"/>
      <c r="X72" s="1064"/>
      <c r="Y72" s="1064"/>
      <c r="Z72" s="1064"/>
      <c r="AA72" s="1064">
        <v>1</v>
      </c>
      <c r="AB72" s="1064"/>
      <c r="AC72" s="1064"/>
      <c r="AD72" s="1064"/>
      <c r="AE72" s="1064"/>
      <c r="AF72" s="1064" t="s">
        <v>602</v>
      </c>
      <c r="AG72" s="1064"/>
      <c r="AH72" s="1064"/>
      <c r="AI72" s="1064"/>
      <c r="AJ72" s="1064"/>
      <c r="AK72" s="1064" t="s">
        <v>602</v>
      </c>
      <c r="AL72" s="1064"/>
      <c r="AM72" s="1064"/>
      <c r="AN72" s="1064"/>
      <c r="AO72" s="1064"/>
      <c r="AP72" s="1064" t="s">
        <v>602</v>
      </c>
      <c r="AQ72" s="1064"/>
      <c r="AR72" s="1064"/>
      <c r="AS72" s="1064"/>
      <c r="AT72" s="1064"/>
      <c r="AU72" s="1064" t="s">
        <v>605</v>
      </c>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x14ac:dyDescent="0.15">
      <c r="A73" s="262">
        <v>6</v>
      </c>
      <c r="B73" s="1067" t="s">
        <v>593</v>
      </c>
      <c r="C73" s="1068"/>
      <c r="D73" s="1068"/>
      <c r="E73" s="1068"/>
      <c r="F73" s="1068"/>
      <c r="G73" s="1068"/>
      <c r="H73" s="1068"/>
      <c r="I73" s="1068"/>
      <c r="J73" s="1068"/>
      <c r="K73" s="1068"/>
      <c r="L73" s="1068"/>
      <c r="M73" s="1068"/>
      <c r="N73" s="1068"/>
      <c r="O73" s="1068"/>
      <c r="P73" s="1069"/>
      <c r="Q73" s="1070">
        <v>1</v>
      </c>
      <c r="R73" s="1064"/>
      <c r="S73" s="1064"/>
      <c r="T73" s="1064"/>
      <c r="U73" s="1064"/>
      <c r="V73" s="1064">
        <v>0</v>
      </c>
      <c r="W73" s="1064"/>
      <c r="X73" s="1064"/>
      <c r="Y73" s="1064"/>
      <c r="Z73" s="1064"/>
      <c r="AA73" s="1064">
        <v>1</v>
      </c>
      <c r="AB73" s="1064"/>
      <c r="AC73" s="1064"/>
      <c r="AD73" s="1064"/>
      <c r="AE73" s="1064"/>
      <c r="AF73" s="1064" t="s">
        <v>602</v>
      </c>
      <c r="AG73" s="1064"/>
      <c r="AH73" s="1064"/>
      <c r="AI73" s="1064"/>
      <c r="AJ73" s="1064"/>
      <c r="AK73" s="1064" t="s">
        <v>602</v>
      </c>
      <c r="AL73" s="1064"/>
      <c r="AM73" s="1064"/>
      <c r="AN73" s="1064"/>
      <c r="AO73" s="1064"/>
      <c r="AP73" s="1064" t="s">
        <v>602</v>
      </c>
      <c r="AQ73" s="1064"/>
      <c r="AR73" s="1064"/>
      <c r="AS73" s="1064"/>
      <c r="AT73" s="1064"/>
      <c r="AU73" s="1064" t="s">
        <v>602</v>
      </c>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x14ac:dyDescent="0.15">
      <c r="A74" s="262">
        <v>7</v>
      </c>
      <c r="B74" s="1067" t="s">
        <v>594</v>
      </c>
      <c r="C74" s="1068"/>
      <c r="D74" s="1068"/>
      <c r="E74" s="1068"/>
      <c r="F74" s="1068"/>
      <c r="G74" s="1068"/>
      <c r="H74" s="1068"/>
      <c r="I74" s="1068"/>
      <c r="J74" s="1068"/>
      <c r="K74" s="1068"/>
      <c r="L74" s="1068"/>
      <c r="M74" s="1068"/>
      <c r="N74" s="1068"/>
      <c r="O74" s="1068"/>
      <c r="P74" s="1069"/>
      <c r="Q74" s="1070">
        <v>65</v>
      </c>
      <c r="R74" s="1064"/>
      <c r="S74" s="1064"/>
      <c r="T74" s="1064"/>
      <c r="U74" s="1064"/>
      <c r="V74" s="1064">
        <v>53</v>
      </c>
      <c r="W74" s="1064"/>
      <c r="X74" s="1064"/>
      <c r="Y74" s="1064"/>
      <c r="Z74" s="1064"/>
      <c r="AA74" s="1064">
        <v>12</v>
      </c>
      <c r="AB74" s="1064"/>
      <c r="AC74" s="1064"/>
      <c r="AD74" s="1064"/>
      <c r="AE74" s="1064"/>
      <c r="AF74" s="1064" t="s">
        <v>602</v>
      </c>
      <c r="AG74" s="1064"/>
      <c r="AH74" s="1064"/>
      <c r="AI74" s="1064"/>
      <c r="AJ74" s="1064"/>
      <c r="AK74" s="1064">
        <v>26</v>
      </c>
      <c r="AL74" s="1064"/>
      <c r="AM74" s="1064"/>
      <c r="AN74" s="1064"/>
      <c r="AO74" s="1064"/>
      <c r="AP74" s="1064" t="s">
        <v>602</v>
      </c>
      <c r="AQ74" s="1064"/>
      <c r="AR74" s="1064"/>
      <c r="AS74" s="1064"/>
      <c r="AT74" s="1064"/>
      <c r="AU74" s="1064" t="s">
        <v>602</v>
      </c>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x14ac:dyDescent="0.15">
      <c r="A75" s="262">
        <v>8</v>
      </c>
      <c r="B75" s="1067" t="s">
        <v>595</v>
      </c>
      <c r="C75" s="1068"/>
      <c r="D75" s="1068"/>
      <c r="E75" s="1068"/>
      <c r="F75" s="1068"/>
      <c r="G75" s="1068"/>
      <c r="H75" s="1068"/>
      <c r="I75" s="1068"/>
      <c r="J75" s="1068"/>
      <c r="K75" s="1068"/>
      <c r="L75" s="1068"/>
      <c r="M75" s="1068"/>
      <c r="N75" s="1068"/>
      <c r="O75" s="1068"/>
      <c r="P75" s="1069"/>
      <c r="Q75" s="1071">
        <v>30</v>
      </c>
      <c r="R75" s="1072"/>
      <c r="S75" s="1072"/>
      <c r="T75" s="1072"/>
      <c r="U75" s="1073"/>
      <c r="V75" s="1074">
        <v>26</v>
      </c>
      <c r="W75" s="1072"/>
      <c r="X75" s="1072"/>
      <c r="Y75" s="1072"/>
      <c r="Z75" s="1073"/>
      <c r="AA75" s="1074">
        <v>4</v>
      </c>
      <c r="AB75" s="1072"/>
      <c r="AC75" s="1072"/>
      <c r="AD75" s="1072"/>
      <c r="AE75" s="1073"/>
      <c r="AF75" s="1074" t="s">
        <v>602</v>
      </c>
      <c r="AG75" s="1072"/>
      <c r="AH75" s="1072"/>
      <c r="AI75" s="1072"/>
      <c r="AJ75" s="1073"/>
      <c r="AK75" s="1074" t="s">
        <v>602</v>
      </c>
      <c r="AL75" s="1072"/>
      <c r="AM75" s="1072"/>
      <c r="AN75" s="1072"/>
      <c r="AO75" s="1073"/>
      <c r="AP75" s="1074" t="s">
        <v>603</v>
      </c>
      <c r="AQ75" s="1072"/>
      <c r="AR75" s="1072"/>
      <c r="AS75" s="1072"/>
      <c r="AT75" s="1073"/>
      <c r="AU75" s="1074" t="s">
        <v>602</v>
      </c>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x14ac:dyDescent="0.15">
      <c r="A76" s="262">
        <v>9</v>
      </c>
      <c r="B76" s="1067" t="s">
        <v>596</v>
      </c>
      <c r="C76" s="1068"/>
      <c r="D76" s="1068"/>
      <c r="E76" s="1068"/>
      <c r="F76" s="1068"/>
      <c r="G76" s="1068"/>
      <c r="H76" s="1068"/>
      <c r="I76" s="1068"/>
      <c r="J76" s="1068"/>
      <c r="K76" s="1068"/>
      <c r="L76" s="1068"/>
      <c r="M76" s="1068"/>
      <c r="N76" s="1068"/>
      <c r="O76" s="1068"/>
      <c r="P76" s="1069"/>
      <c r="Q76" s="1071">
        <v>228</v>
      </c>
      <c r="R76" s="1072"/>
      <c r="S76" s="1072"/>
      <c r="T76" s="1072"/>
      <c r="U76" s="1073"/>
      <c r="V76" s="1074">
        <v>228</v>
      </c>
      <c r="W76" s="1072"/>
      <c r="X76" s="1072"/>
      <c r="Y76" s="1072"/>
      <c r="Z76" s="1073"/>
      <c r="AA76" s="1074" t="s">
        <v>606</v>
      </c>
      <c r="AB76" s="1072"/>
      <c r="AC76" s="1072"/>
      <c r="AD76" s="1072"/>
      <c r="AE76" s="1073"/>
      <c r="AF76" s="1074" t="s">
        <v>606</v>
      </c>
      <c r="AG76" s="1072"/>
      <c r="AH76" s="1072"/>
      <c r="AI76" s="1072"/>
      <c r="AJ76" s="1073"/>
      <c r="AK76" s="1074">
        <v>8</v>
      </c>
      <c r="AL76" s="1072"/>
      <c r="AM76" s="1072"/>
      <c r="AN76" s="1072"/>
      <c r="AO76" s="1073"/>
      <c r="AP76" s="1074" t="s">
        <v>606</v>
      </c>
      <c r="AQ76" s="1072"/>
      <c r="AR76" s="1072"/>
      <c r="AS76" s="1072"/>
      <c r="AT76" s="1073"/>
      <c r="AU76" s="1074" t="s">
        <v>606</v>
      </c>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x14ac:dyDescent="0.15">
      <c r="A77" s="262">
        <v>10</v>
      </c>
      <c r="B77" s="1067" t="s">
        <v>597</v>
      </c>
      <c r="C77" s="1068"/>
      <c r="D77" s="1068"/>
      <c r="E77" s="1068"/>
      <c r="F77" s="1068"/>
      <c r="G77" s="1068"/>
      <c r="H77" s="1068"/>
      <c r="I77" s="1068"/>
      <c r="J77" s="1068"/>
      <c r="K77" s="1068"/>
      <c r="L77" s="1068"/>
      <c r="M77" s="1068"/>
      <c r="N77" s="1068"/>
      <c r="O77" s="1068"/>
      <c r="P77" s="1069"/>
      <c r="Q77" s="1071">
        <v>152</v>
      </c>
      <c r="R77" s="1072"/>
      <c r="S77" s="1072"/>
      <c r="T77" s="1072"/>
      <c r="U77" s="1073"/>
      <c r="V77" s="1074">
        <v>145</v>
      </c>
      <c r="W77" s="1072"/>
      <c r="X77" s="1072"/>
      <c r="Y77" s="1072"/>
      <c r="Z77" s="1073"/>
      <c r="AA77" s="1074">
        <v>7</v>
      </c>
      <c r="AB77" s="1072"/>
      <c r="AC77" s="1072"/>
      <c r="AD77" s="1072"/>
      <c r="AE77" s="1073"/>
      <c r="AF77" s="1074">
        <v>7</v>
      </c>
      <c r="AG77" s="1072"/>
      <c r="AH77" s="1072"/>
      <c r="AI77" s="1072"/>
      <c r="AJ77" s="1073"/>
      <c r="AK77" s="1074">
        <v>14</v>
      </c>
      <c r="AL77" s="1072"/>
      <c r="AM77" s="1072"/>
      <c r="AN77" s="1072"/>
      <c r="AO77" s="1073"/>
      <c r="AP77" s="1074" t="s">
        <v>607</v>
      </c>
      <c r="AQ77" s="1072"/>
      <c r="AR77" s="1072"/>
      <c r="AS77" s="1072"/>
      <c r="AT77" s="1073"/>
      <c r="AU77" s="1074" t="s">
        <v>607</v>
      </c>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x14ac:dyDescent="0.15">
      <c r="A78" s="262">
        <v>11</v>
      </c>
      <c r="B78" s="1067" t="s">
        <v>598</v>
      </c>
      <c r="C78" s="1068"/>
      <c r="D78" s="1068"/>
      <c r="E78" s="1068"/>
      <c r="F78" s="1068"/>
      <c r="G78" s="1068"/>
      <c r="H78" s="1068"/>
      <c r="I78" s="1068"/>
      <c r="J78" s="1068"/>
      <c r="K78" s="1068"/>
      <c r="L78" s="1068"/>
      <c r="M78" s="1068"/>
      <c r="N78" s="1068"/>
      <c r="O78" s="1068"/>
      <c r="P78" s="1069"/>
      <c r="Q78" s="1070">
        <v>58</v>
      </c>
      <c r="R78" s="1064"/>
      <c r="S78" s="1064"/>
      <c r="T78" s="1064"/>
      <c r="U78" s="1064"/>
      <c r="V78" s="1064">
        <v>57</v>
      </c>
      <c r="W78" s="1064"/>
      <c r="X78" s="1064"/>
      <c r="Y78" s="1064"/>
      <c r="Z78" s="1064"/>
      <c r="AA78" s="1064">
        <v>1</v>
      </c>
      <c r="AB78" s="1064"/>
      <c r="AC78" s="1064"/>
      <c r="AD78" s="1064"/>
      <c r="AE78" s="1064"/>
      <c r="AF78" s="1064">
        <v>1</v>
      </c>
      <c r="AG78" s="1064"/>
      <c r="AH78" s="1064"/>
      <c r="AI78" s="1064"/>
      <c r="AJ78" s="1064"/>
      <c r="AK78" s="1064">
        <v>1</v>
      </c>
      <c r="AL78" s="1064"/>
      <c r="AM78" s="1064"/>
      <c r="AN78" s="1064"/>
      <c r="AO78" s="1064"/>
      <c r="AP78" s="1064" t="s">
        <v>607</v>
      </c>
      <c r="AQ78" s="1064"/>
      <c r="AR78" s="1064"/>
      <c r="AS78" s="1064"/>
      <c r="AT78" s="1064"/>
      <c r="AU78" s="1064" t="s">
        <v>607</v>
      </c>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x14ac:dyDescent="0.15">
      <c r="A79" s="262">
        <v>12</v>
      </c>
      <c r="B79" s="1067" t="s">
        <v>599</v>
      </c>
      <c r="C79" s="1068"/>
      <c r="D79" s="1068"/>
      <c r="E79" s="1068"/>
      <c r="F79" s="1068"/>
      <c r="G79" s="1068"/>
      <c r="H79" s="1068"/>
      <c r="I79" s="1068"/>
      <c r="J79" s="1068"/>
      <c r="K79" s="1068"/>
      <c r="L79" s="1068"/>
      <c r="M79" s="1068"/>
      <c r="N79" s="1068"/>
      <c r="O79" s="1068"/>
      <c r="P79" s="1069"/>
      <c r="Q79" s="1070">
        <v>365</v>
      </c>
      <c r="R79" s="1064"/>
      <c r="S79" s="1064"/>
      <c r="T79" s="1064"/>
      <c r="U79" s="1064"/>
      <c r="V79" s="1064">
        <v>363</v>
      </c>
      <c r="W79" s="1064"/>
      <c r="X79" s="1064"/>
      <c r="Y79" s="1064"/>
      <c r="Z79" s="1064"/>
      <c r="AA79" s="1064">
        <v>2</v>
      </c>
      <c r="AB79" s="1064"/>
      <c r="AC79" s="1064"/>
      <c r="AD79" s="1064"/>
      <c r="AE79" s="1064"/>
      <c r="AF79" s="1064">
        <v>2</v>
      </c>
      <c r="AG79" s="1064"/>
      <c r="AH79" s="1064"/>
      <c r="AI79" s="1064"/>
      <c r="AJ79" s="1064"/>
      <c r="AK79" s="1064">
        <v>38</v>
      </c>
      <c r="AL79" s="1064"/>
      <c r="AM79" s="1064"/>
      <c r="AN79" s="1064"/>
      <c r="AO79" s="1064"/>
      <c r="AP79" s="1064">
        <v>432</v>
      </c>
      <c r="AQ79" s="1064"/>
      <c r="AR79" s="1064"/>
      <c r="AS79" s="1064"/>
      <c r="AT79" s="1064"/>
      <c r="AU79" s="1064" t="s">
        <v>608</v>
      </c>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x14ac:dyDescent="0.15">
      <c r="A80" s="262">
        <v>13</v>
      </c>
      <c r="B80" s="1067" t="s">
        <v>600</v>
      </c>
      <c r="C80" s="1068"/>
      <c r="D80" s="1068"/>
      <c r="E80" s="1068"/>
      <c r="F80" s="1068"/>
      <c r="G80" s="1068"/>
      <c r="H80" s="1068"/>
      <c r="I80" s="1068"/>
      <c r="J80" s="1068"/>
      <c r="K80" s="1068"/>
      <c r="L80" s="1068"/>
      <c r="M80" s="1068"/>
      <c r="N80" s="1068"/>
      <c r="O80" s="1068"/>
      <c r="P80" s="1069"/>
      <c r="Q80" s="1070">
        <v>1554</v>
      </c>
      <c r="R80" s="1064"/>
      <c r="S80" s="1064"/>
      <c r="T80" s="1064"/>
      <c r="U80" s="1064"/>
      <c r="V80" s="1064">
        <v>1531</v>
      </c>
      <c r="W80" s="1064"/>
      <c r="X80" s="1064"/>
      <c r="Y80" s="1064"/>
      <c r="Z80" s="1064"/>
      <c r="AA80" s="1064">
        <v>23</v>
      </c>
      <c r="AB80" s="1064"/>
      <c r="AC80" s="1064"/>
      <c r="AD80" s="1064"/>
      <c r="AE80" s="1064"/>
      <c r="AF80" s="1064">
        <v>23</v>
      </c>
      <c r="AG80" s="1064"/>
      <c r="AH80" s="1064"/>
      <c r="AI80" s="1064"/>
      <c r="AJ80" s="1064"/>
      <c r="AK80" s="1064">
        <v>6</v>
      </c>
      <c r="AL80" s="1064"/>
      <c r="AM80" s="1064"/>
      <c r="AN80" s="1064"/>
      <c r="AO80" s="1064"/>
      <c r="AP80" s="1064">
        <v>214</v>
      </c>
      <c r="AQ80" s="1064"/>
      <c r="AR80" s="1064"/>
      <c r="AS80" s="1064"/>
      <c r="AT80" s="1064"/>
      <c r="AU80" s="1064" t="s">
        <v>607</v>
      </c>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x14ac:dyDescent="0.15">
      <c r="A81" s="262">
        <v>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x14ac:dyDescent="0.15">
      <c r="A82" s="262">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x14ac:dyDescent="0.15">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x14ac:dyDescent="0.15">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x14ac:dyDescent="0.15">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x14ac:dyDescent="0.15">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x14ac:dyDescent="0.15">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x14ac:dyDescent="0.2">
      <c r="A88" s="265" t="s">
        <v>388</v>
      </c>
      <c r="B88" s="1037" t="s">
        <v>416</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c r="AG88" s="1052"/>
      <c r="AH88" s="1052"/>
      <c r="AI88" s="1052"/>
      <c r="AJ88" s="1052"/>
      <c r="AK88" s="1056"/>
      <c r="AL88" s="1056"/>
      <c r="AM88" s="1056"/>
      <c r="AN88" s="1056"/>
      <c r="AO88" s="1056"/>
      <c r="AP88" s="1052"/>
      <c r="AQ88" s="1052"/>
      <c r="AR88" s="1052"/>
      <c r="AS88" s="1052"/>
      <c r="AT88" s="1052"/>
      <c r="AU88" s="1052"/>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388</v>
      </c>
      <c r="BR102" s="1037" t="s">
        <v>417</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c r="CS102" s="1044"/>
      <c r="CT102" s="1044"/>
      <c r="CU102" s="1044"/>
      <c r="CV102" s="1045"/>
      <c r="CW102" s="1043"/>
      <c r="CX102" s="1044"/>
      <c r="CY102" s="1044"/>
      <c r="CZ102" s="1044"/>
      <c r="DA102" s="1045"/>
      <c r="DB102" s="1043"/>
      <c r="DC102" s="1044"/>
      <c r="DD102" s="1044"/>
      <c r="DE102" s="1044"/>
      <c r="DF102" s="1045"/>
      <c r="DG102" s="1043"/>
      <c r="DH102" s="1044"/>
      <c r="DI102" s="1044"/>
      <c r="DJ102" s="1044"/>
      <c r="DK102" s="1045"/>
      <c r="DL102" s="1043"/>
      <c r="DM102" s="1044"/>
      <c r="DN102" s="1044"/>
      <c r="DO102" s="1044"/>
      <c r="DP102" s="1045"/>
      <c r="DQ102" s="1043"/>
      <c r="DR102" s="1044"/>
      <c r="DS102" s="1044"/>
      <c r="DT102" s="1044"/>
      <c r="DU102" s="1045"/>
      <c r="DV102" s="1026"/>
      <c r="DW102" s="1027"/>
      <c r="DX102" s="1027"/>
      <c r="DY102" s="1027"/>
      <c r="DZ102" s="1028"/>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418</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419</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420</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421</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31" t="s">
        <v>422</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423</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x14ac:dyDescent="0.15">
      <c r="A109" s="986" t="s">
        <v>424</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425</v>
      </c>
      <c r="AB109" s="987"/>
      <c r="AC109" s="987"/>
      <c r="AD109" s="987"/>
      <c r="AE109" s="988"/>
      <c r="AF109" s="989" t="s">
        <v>305</v>
      </c>
      <c r="AG109" s="987"/>
      <c r="AH109" s="987"/>
      <c r="AI109" s="987"/>
      <c r="AJ109" s="988"/>
      <c r="AK109" s="989" t="s">
        <v>304</v>
      </c>
      <c r="AL109" s="987"/>
      <c r="AM109" s="987"/>
      <c r="AN109" s="987"/>
      <c r="AO109" s="988"/>
      <c r="AP109" s="989" t="s">
        <v>426</v>
      </c>
      <c r="AQ109" s="987"/>
      <c r="AR109" s="987"/>
      <c r="AS109" s="987"/>
      <c r="AT109" s="1018"/>
      <c r="AU109" s="986" t="s">
        <v>424</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425</v>
      </c>
      <c r="BR109" s="987"/>
      <c r="BS109" s="987"/>
      <c r="BT109" s="987"/>
      <c r="BU109" s="988"/>
      <c r="BV109" s="989" t="s">
        <v>305</v>
      </c>
      <c r="BW109" s="987"/>
      <c r="BX109" s="987"/>
      <c r="BY109" s="987"/>
      <c r="BZ109" s="988"/>
      <c r="CA109" s="989" t="s">
        <v>304</v>
      </c>
      <c r="CB109" s="987"/>
      <c r="CC109" s="987"/>
      <c r="CD109" s="987"/>
      <c r="CE109" s="988"/>
      <c r="CF109" s="1025" t="s">
        <v>426</v>
      </c>
      <c r="CG109" s="1025"/>
      <c r="CH109" s="1025"/>
      <c r="CI109" s="1025"/>
      <c r="CJ109" s="1025"/>
      <c r="CK109" s="989" t="s">
        <v>427</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425</v>
      </c>
      <c r="DH109" s="987"/>
      <c r="DI109" s="987"/>
      <c r="DJ109" s="987"/>
      <c r="DK109" s="988"/>
      <c r="DL109" s="989" t="s">
        <v>305</v>
      </c>
      <c r="DM109" s="987"/>
      <c r="DN109" s="987"/>
      <c r="DO109" s="987"/>
      <c r="DP109" s="988"/>
      <c r="DQ109" s="989" t="s">
        <v>304</v>
      </c>
      <c r="DR109" s="987"/>
      <c r="DS109" s="987"/>
      <c r="DT109" s="987"/>
      <c r="DU109" s="988"/>
      <c r="DV109" s="989" t="s">
        <v>426</v>
      </c>
      <c r="DW109" s="987"/>
      <c r="DX109" s="987"/>
      <c r="DY109" s="987"/>
      <c r="DZ109" s="1018"/>
    </row>
    <row r="110" spans="1:131" s="247" customFormat="1" ht="26.25" customHeight="1" x14ac:dyDescent="0.15">
      <c r="A110" s="889" t="s">
        <v>428</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8206268</v>
      </c>
      <c r="AB110" s="980"/>
      <c r="AC110" s="980"/>
      <c r="AD110" s="980"/>
      <c r="AE110" s="981"/>
      <c r="AF110" s="982">
        <v>8174066</v>
      </c>
      <c r="AG110" s="980"/>
      <c r="AH110" s="980"/>
      <c r="AI110" s="980"/>
      <c r="AJ110" s="981"/>
      <c r="AK110" s="982">
        <v>8100197</v>
      </c>
      <c r="AL110" s="980"/>
      <c r="AM110" s="980"/>
      <c r="AN110" s="980"/>
      <c r="AO110" s="981"/>
      <c r="AP110" s="983">
        <v>16</v>
      </c>
      <c r="AQ110" s="984"/>
      <c r="AR110" s="984"/>
      <c r="AS110" s="984"/>
      <c r="AT110" s="985"/>
      <c r="AU110" s="1019" t="s">
        <v>72</v>
      </c>
      <c r="AV110" s="1020"/>
      <c r="AW110" s="1020"/>
      <c r="AX110" s="1020"/>
      <c r="AY110" s="1020"/>
      <c r="AZ110" s="945" t="s">
        <v>429</v>
      </c>
      <c r="BA110" s="890"/>
      <c r="BB110" s="890"/>
      <c r="BC110" s="890"/>
      <c r="BD110" s="890"/>
      <c r="BE110" s="890"/>
      <c r="BF110" s="890"/>
      <c r="BG110" s="890"/>
      <c r="BH110" s="890"/>
      <c r="BI110" s="890"/>
      <c r="BJ110" s="890"/>
      <c r="BK110" s="890"/>
      <c r="BL110" s="890"/>
      <c r="BM110" s="890"/>
      <c r="BN110" s="890"/>
      <c r="BO110" s="890"/>
      <c r="BP110" s="891"/>
      <c r="BQ110" s="946">
        <v>81635691</v>
      </c>
      <c r="BR110" s="927"/>
      <c r="BS110" s="927"/>
      <c r="BT110" s="927"/>
      <c r="BU110" s="927"/>
      <c r="BV110" s="927">
        <v>86302820</v>
      </c>
      <c r="BW110" s="927"/>
      <c r="BX110" s="927"/>
      <c r="BY110" s="927"/>
      <c r="BZ110" s="927"/>
      <c r="CA110" s="927">
        <v>89566356</v>
      </c>
      <c r="CB110" s="927"/>
      <c r="CC110" s="927"/>
      <c r="CD110" s="927"/>
      <c r="CE110" s="927"/>
      <c r="CF110" s="951">
        <v>177.1</v>
      </c>
      <c r="CG110" s="952"/>
      <c r="CH110" s="952"/>
      <c r="CI110" s="952"/>
      <c r="CJ110" s="952"/>
      <c r="CK110" s="1015" t="s">
        <v>430</v>
      </c>
      <c r="CL110" s="901"/>
      <c r="CM110" s="976" t="s">
        <v>431</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432</v>
      </c>
      <c r="DH110" s="927"/>
      <c r="DI110" s="927"/>
      <c r="DJ110" s="927"/>
      <c r="DK110" s="927"/>
      <c r="DL110" s="927" t="s">
        <v>128</v>
      </c>
      <c r="DM110" s="927"/>
      <c r="DN110" s="927"/>
      <c r="DO110" s="927"/>
      <c r="DP110" s="927"/>
      <c r="DQ110" s="927" t="s">
        <v>433</v>
      </c>
      <c r="DR110" s="927"/>
      <c r="DS110" s="927"/>
      <c r="DT110" s="927"/>
      <c r="DU110" s="927"/>
      <c r="DV110" s="928" t="s">
        <v>128</v>
      </c>
      <c r="DW110" s="928"/>
      <c r="DX110" s="928"/>
      <c r="DY110" s="928"/>
      <c r="DZ110" s="929"/>
    </row>
    <row r="111" spans="1:131" s="247" customFormat="1" ht="26.25" customHeight="1" x14ac:dyDescent="0.15">
      <c r="A111" s="856" t="s">
        <v>434</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128</v>
      </c>
      <c r="AB111" s="1008"/>
      <c r="AC111" s="1008"/>
      <c r="AD111" s="1008"/>
      <c r="AE111" s="1009"/>
      <c r="AF111" s="1010" t="s">
        <v>128</v>
      </c>
      <c r="AG111" s="1008"/>
      <c r="AH111" s="1008"/>
      <c r="AI111" s="1008"/>
      <c r="AJ111" s="1009"/>
      <c r="AK111" s="1010" t="s">
        <v>432</v>
      </c>
      <c r="AL111" s="1008"/>
      <c r="AM111" s="1008"/>
      <c r="AN111" s="1008"/>
      <c r="AO111" s="1009"/>
      <c r="AP111" s="1011" t="s">
        <v>432</v>
      </c>
      <c r="AQ111" s="1012"/>
      <c r="AR111" s="1012"/>
      <c r="AS111" s="1012"/>
      <c r="AT111" s="1013"/>
      <c r="AU111" s="1021"/>
      <c r="AV111" s="1022"/>
      <c r="AW111" s="1022"/>
      <c r="AX111" s="1022"/>
      <c r="AY111" s="1022"/>
      <c r="AZ111" s="897" t="s">
        <v>435</v>
      </c>
      <c r="BA111" s="832"/>
      <c r="BB111" s="832"/>
      <c r="BC111" s="832"/>
      <c r="BD111" s="832"/>
      <c r="BE111" s="832"/>
      <c r="BF111" s="832"/>
      <c r="BG111" s="832"/>
      <c r="BH111" s="832"/>
      <c r="BI111" s="832"/>
      <c r="BJ111" s="832"/>
      <c r="BK111" s="832"/>
      <c r="BL111" s="832"/>
      <c r="BM111" s="832"/>
      <c r="BN111" s="832"/>
      <c r="BO111" s="832"/>
      <c r="BP111" s="833"/>
      <c r="BQ111" s="898">
        <v>45116</v>
      </c>
      <c r="BR111" s="899"/>
      <c r="BS111" s="899"/>
      <c r="BT111" s="899"/>
      <c r="BU111" s="899"/>
      <c r="BV111" s="899">
        <v>39503</v>
      </c>
      <c r="BW111" s="899"/>
      <c r="BX111" s="899"/>
      <c r="BY111" s="899"/>
      <c r="BZ111" s="899"/>
      <c r="CA111" s="899">
        <v>35091</v>
      </c>
      <c r="CB111" s="899"/>
      <c r="CC111" s="899"/>
      <c r="CD111" s="899"/>
      <c r="CE111" s="899"/>
      <c r="CF111" s="960">
        <v>0.1</v>
      </c>
      <c r="CG111" s="961"/>
      <c r="CH111" s="961"/>
      <c r="CI111" s="961"/>
      <c r="CJ111" s="961"/>
      <c r="CK111" s="1016"/>
      <c r="CL111" s="903"/>
      <c r="CM111" s="906" t="s">
        <v>436</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432</v>
      </c>
      <c r="DH111" s="899"/>
      <c r="DI111" s="899"/>
      <c r="DJ111" s="899"/>
      <c r="DK111" s="899"/>
      <c r="DL111" s="899" t="s">
        <v>128</v>
      </c>
      <c r="DM111" s="899"/>
      <c r="DN111" s="899"/>
      <c r="DO111" s="899"/>
      <c r="DP111" s="899"/>
      <c r="DQ111" s="899" t="s">
        <v>128</v>
      </c>
      <c r="DR111" s="899"/>
      <c r="DS111" s="899"/>
      <c r="DT111" s="899"/>
      <c r="DU111" s="899"/>
      <c r="DV111" s="876" t="s">
        <v>432</v>
      </c>
      <c r="DW111" s="876"/>
      <c r="DX111" s="876"/>
      <c r="DY111" s="876"/>
      <c r="DZ111" s="877"/>
    </row>
    <row r="112" spans="1:131" s="247" customFormat="1" ht="26.25" customHeight="1" x14ac:dyDescent="0.15">
      <c r="A112" s="1001" t="s">
        <v>437</v>
      </c>
      <c r="B112" s="1002"/>
      <c r="C112" s="832" t="s">
        <v>438</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432</v>
      </c>
      <c r="AB112" s="862"/>
      <c r="AC112" s="862"/>
      <c r="AD112" s="862"/>
      <c r="AE112" s="863"/>
      <c r="AF112" s="864" t="s">
        <v>432</v>
      </c>
      <c r="AG112" s="862"/>
      <c r="AH112" s="862"/>
      <c r="AI112" s="862"/>
      <c r="AJ112" s="863"/>
      <c r="AK112" s="864" t="s">
        <v>433</v>
      </c>
      <c r="AL112" s="862"/>
      <c r="AM112" s="862"/>
      <c r="AN112" s="862"/>
      <c r="AO112" s="863"/>
      <c r="AP112" s="909" t="s">
        <v>432</v>
      </c>
      <c r="AQ112" s="910"/>
      <c r="AR112" s="910"/>
      <c r="AS112" s="910"/>
      <c r="AT112" s="911"/>
      <c r="AU112" s="1021"/>
      <c r="AV112" s="1022"/>
      <c r="AW112" s="1022"/>
      <c r="AX112" s="1022"/>
      <c r="AY112" s="1022"/>
      <c r="AZ112" s="897" t="s">
        <v>439</v>
      </c>
      <c r="BA112" s="832"/>
      <c r="BB112" s="832"/>
      <c r="BC112" s="832"/>
      <c r="BD112" s="832"/>
      <c r="BE112" s="832"/>
      <c r="BF112" s="832"/>
      <c r="BG112" s="832"/>
      <c r="BH112" s="832"/>
      <c r="BI112" s="832"/>
      <c r="BJ112" s="832"/>
      <c r="BK112" s="832"/>
      <c r="BL112" s="832"/>
      <c r="BM112" s="832"/>
      <c r="BN112" s="832"/>
      <c r="BO112" s="832"/>
      <c r="BP112" s="833"/>
      <c r="BQ112" s="898">
        <v>28180852</v>
      </c>
      <c r="BR112" s="899"/>
      <c r="BS112" s="899"/>
      <c r="BT112" s="899"/>
      <c r="BU112" s="899"/>
      <c r="BV112" s="899">
        <v>23851254</v>
      </c>
      <c r="BW112" s="899"/>
      <c r="BX112" s="899"/>
      <c r="BY112" s="899"/>
      <c r="BZ112" s="899"/>
      <c r="CA112" s="899">
        <v>24642638</v>
      </c>
      <c r="CB112" s="899"/>
      <c r="CC112" s="899"/>
      <c r="CD112" s="899"/>
      <c r="CE112" s="899"/>
      <c r="CF112" s="960">
        <v>48.7</v>
      </c>
      <c r="CG112" s="961"/>
      <c r="CH112" s="961"/>
      <c r="CI112" s="961"/>
      <c r="CJ112" s="961"/>
      <c r="CK112" s="1016"/>
      <c r="CL112" s="903"/>
      <c r="CM112" s="906" t="s">
        <v>440</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128</v>
      </c>
      <c r="DH112" s="899"/>
      <c r="DI112" s="899"/>
      <c r="DJ112" s="899"/>
      <c r="DK112" s="899"/>
      <c r="DL112" s="899" t="s">
        <v>433</v>
      </c>
      <c r="DM112" s="899"/>
      <c r="DN112" s="899"/>
      <c r="DO112" s="899"/>
      <c r="DP112" s="899"/>
      <c r="DQ112" s="899" t="s">
        <v>128</v>
      </c>
      <c r="DR112" s="899"/>
      <c r="DS112" s="899"/>
      <c r="DT112" s="899"/>
      <c r="DU112" s="899"/>
      <c r="DV112" s="876" t="s">
        <v>432</v>
      </c>
      <c r="DW112" s="876"/>
      <c r="DX112" s="876"/>
      <c r="DY112" s="876"/>
      <c r="DZ112" s="877"/>
    </row>
    <row r="113" spans="1:130" s="247" customFormat="1" ht="26.25" customHeight="1" x14ac:dyDescent="0.15">
      <c r="A113" s="1003"/>
      <c r="B113" s="1004"/>
      <c r="C113" s="832" t="s">
        <v>441</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3023732</v>
      </c>
      <c r="AB113" s="1008"/>
      <c r="AC113" s="1008"/>
      <c r="AD113" s="1008"/>
      <c r="AE113" s="1009"/>
      <c r="AF113" s="1010">
        <v>2782113</v>
      </c>
      <c r="AG113" s="1008"/>
      <c r="AH113" s="1008"/>
      <c r="AI113" s="1008"/>
      <c r="AJ113" s="1009"/>
      <c r="AK113" s="1010">
        <v>2714668</v>
      </c>
      <c r="AL113" s="1008"/>
      <c r="AM113" s="1008"/>
      <c r="AN113" s="1008"/>
      <c r="AO113" s="1009"/>
      <c r="AP113" s="1011">
        <v>5.4</v>
      </c>
      <c r="AQ113" s="1012"/>
      <c r="AR113" s="1012"/>
      <c r="AS113" s="1012"/>
      <c r="AT113" s="1013"/>
      <c r="AU113" s="1021"/>
      <c r="AV113" s="1022"/>
      <c r="AW113" s="1022"/>
      <c r="AX113" s="1022"/>
      <c r="AY113" s="1022"/>
      <c r="AZ113" s="897" t="s">
        <v>442</v>
      </c>
      <c r="BA113" s="832"/>
      <c r="BB113" s="832"/>
      <c r="BC113" s="832"/>
      <c r="BD113" s="832"/>
      <c r="BE113" s="832"/>
      <c r="BF113" s="832"/>
      <c r="BG113" s="832"/>
      <c r="BH113" s="832"/>
      <c r="BI113" s="832"/>
      <c r="BJ113" s="832"/>
      <c r="BK113" s="832"/>
      <c r="BL113" s="832"/>
      <c r="BM113" s="832"/>
      <c r="BN113" s="832"/>
      <c r="BO113" s="832"/>
      <c r="BP113" s="833"/>
      <c r="BQ113" s="898">
        <v>158713</v>
      </c>
      <c r="BR113" s="899"/>
      <c r="BS113" s="899"/>
      <c r="BT113" s="899"/>
      <c r="BU113" s="899"/>
      <c r="BV113" s="899">
        <v>128320</v>
      </c>
      <c r="BW113" s="899"/>
      <c r="BX113" s="899"/>
      <c r="BY113" s="899"/>
      <c r="BZ113" s="899"/>
      <c r="CA113" s="899">
        <v>97491</v>
      </c>
      <c r="CB113" s="899"/>
      <c r="CC113" s="899"/>
      <c r="CD113" s="899"/>
      <c r="CE113" s="899"/>
      <c r="CF113" s="960">
        <v>0.2</v>
      </c>
      <c r="CG113" s="961"/>
      <c r="CH113" s="961"/>
      <c r="CI113" s="961"/>
      <c r="CJ113" s="961"/>
      <c r="CK113" s="1016"/>
      <c r="CL113" s="903"/>
      <c r="CM113" s="906" t="s">
        <v>443</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432</v>
      </c>
      <c r="DH113" s="862"/>
      <c r="DI113" s="862"/>
      <c r="DJ113" s="862"/>
      <c r="DK113" s="863"/>
      <c r="DL113" s="864" t="s">
        <v>432</v>
      </c>
      <c r="DM113" s="862"/>
      <c r="DN113" s="862"/>
      <c r="DO113" s="862"/>
      <c r="DP113" s="863"/>
      <c r="DQ113" s="864" t="s">
        <v>432</v>
      </c>
      <c r="DR113" s="862"/>
      <c r="DS113" s="862"/>
      <c r="DT113" s="862"/>
      <c r="DU113" s="863"/>
      <c r="DV113" s="909" t="s">
        <v>432</v>
      </c>
      <c r="DW113" s="910"/>
      <c r="DX113" s="910"/>
      <c r="DY113" s="910"/>
      <c r="DZ113" s="911"/>
    </row>
    <row r="114" spans="1:130" s="247" customFormat="1" ht="26.25" customHeight="1" x14ac:dyDescent="0.15">
      <c r="A114" s="1003"/>
      <c r="B114" s="1004"/>
      <c r="C114" s="832" t="s">
        <v>444</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19986</v>
      </c>
      <c r="AB114" s="862"/>
      <c r="AC114" s="862"/>
      <c r="AD114" s="862"/>
      <c r="AE114" s="863"/>
      <c r="AF114" s="864">
        <v>20020</v>
      </c>
      <c r="AG114" s="862"/>
      <c r="AH114" s="862"/>
      <c r="AI114" s="862"/>
      <c r="AJ114" s="863"/>
      <c r="AK114" s="864">
        <v>20110</v>
      </c>
      <c r="AL114" s="862"/>
      <c r="AM114" s="862"/>
      <c r="AN114" s="862"/>
      <c r="AO114" s="863"/>
      <c r="AP114" s="909">
        <v>0</v>
      </c>
      <c r="AQ114" s="910"/>
      <c r="AR114" s="910"/>
      <c r="AS114" s="910"/>
      <c r="AT114" s="911"/>
      <c r="AU114" s="1021"/>
      <c r="AV114" s="1022"/>
      <c r="AW114" s="1022"/>
      <c r="AX114" s="1022"/>
      <c r="AY114" s="1022"/>
      <c r="AZ114" s="897" t="s">
        <v>445</v>
      </c>
      <c r="BA114" s="832"/>
      <c r="BB114" s="832"/>
      <c r="BC114" s="832"/>
      <c r="BD114" s="832"/>
      <c r="BE114" s="832"/>
      <c r="BF114" s="832"/>
      <c r="BG114" s="832"/>
      <c r="BH114" s="832"/>
      <c r="BI114" s="832"/>
      <c r="BJ114" s="832"/>
      <c r="BK114" s="832"/>
      <c r="BL114" s="832"/>
      <c r="BM114" s="832"/>
      <c r="BN114" s="832"/>
      <c r="BO114" s="832"/>
      <c r="BP114" s="833"/>
      <c r="BQ114" s="898">
        <v>15685679</v>
      </c>
      <c r="BR114" s="899"/>
      <c r="BS114" s="899"/>
      <c r="BT114" s="899"/>
      <c r="BU114" s="899"/>
      <c r="BV114" s="899">
        <v>14834802</v>
      </c>
      <c r="BW114" s="899"/>
      <c r="BX114" s="899"/>
      <c r="BY114" s="899"/>
      <c r="BZ114" s="899"/>
      <c r="CA114" s="899">
        <v>14644520</v>
      </c>
      <c r="CB114" s="899"/>
      <c r="CC114" s="899"/>
      <c r="CD114" s="899"/>
      <c r="CE114" s="899"/>
      <c r="CF114" s="960">
        <v>29</v>
      </c>
      <c r="CG114" s="961"/>
      <c r="CH114" s="961"/>
      <c r="CI114" s="961"/>
      <c r="CJ114" s="961"/>
      <c r="CK114" s="1016"/>
      <c r="CL114" s="903"/>
      <c r="CM114" s="906" t="s">
        <v>446</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128</v>
      </c>
      <c r="DH114" s="862"/>
      <c r="DI114" s="862"/>
      <c r="DJ114" s="862"/>
      <c r="DK114" s="863"/>
      <c r="DL114" s="864" t="s">
        <v>432</v>
      </c>
      <c r="DM114" s="862"/>
      <c r="DN114" s="862"/>
      <c r="DO114" s="862"/>
      <c r="DP114" s="863"/>
      <c r="DQ114" s="864" t="s">
        <v>128</v>
      </c>
      <c r="DR114" s="862"/>
      <c r="DS114" s="862"/>
      <c r="DT114" s="862"/>
      <c r="DU114" s="863"/>
      <c r="DV114" s="909" t="s">
        <v>433</v>
      </c>
      <c r="DW114" s="910"/>
      <c r="DX114" s="910"/>
      <c r="DY114" s="910"/>
      <c r="DZ114" s="911"/>
    </row>
    <row r="115" spans="1:130" s="247" customFormat="1" ht="26.25" customHeight="1" x14ac:dyDescent="0.15">
      <c r="A115" s="1003"/>
      <c r="B115" s="1004"/>
      <c r="C115" s="832" t="s">
        <v>447</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v>18528</v>
      </c>
      <c r="AB115" s="1008"/>
      <c r="AC115" s="1008"/>
      <c r="AD115" s="1008"/>
      <c r="AE115" s="1009"/>
      <c r="AF115" s="1010">
        <v>17809</v>
      </c>
      <c r="AG115" s="1008"/>
      <c r="AH115" s="1008"/>
      <c r="AI115" s="1008"/>
      <c r="AJ115" s="1009"/>
      <c r="AK115" s="1010">
        <v>16504</v>
      </c>
      <c r="AL115" s="1008"/>
      <c r="AM115" s="1008"/>
      <c r="AN115" s="1008"/>
      <c r="AO115" s="1009"/>
      <c r="AP115" s="1011">
        <v>0</v>
      </c>
      <c r="AQ115" s="1012"/>
      <c r="AR115" s="1012"/>
      <c r="AS115" s="1012"/>
      <c r="AT115" s="1013"/>
      <c r="AU115" s="1021"/>
      <c r="AV115" s="1022"/>
      <c r="AW115" s="1022"/>
      <c r="AX115" s="1022"/>
      <c r="AY115" s="1022"/>
      <c r="AZ115" s="897" t="s">
        <v>448</v>
      </c>
      <c r="BA115" s="832"/>
      <c r="BB115" s="832"/>
      <c r="BC115" s="832"/>
      <c r="BD115" s="832"/>
      <c r="BE115" s="832"/>
      <c r="BF115" s="832"/>
      <c r="BG115" s="832"/>
      <c r="BH115" s="832"/>
      <c r="BI115" s="832"/>
      <c r="BJ115" s="832"/>
      <c r="BK115" s="832"/>
      <c r="BL115" s="832"/>
      <c r="BM115" s="832"/>
      <c r="BN115" s="832"/>
      <c r="BO115" s="832"/>
      <c r="BP115" s="833"/>
      <c r="BQ115" s="898">
        <v>3902257</v>
      </c>
      <c r="BR115" s="899"/>
      <c r="BS115" s="899"/>
      <c r="BT115" s="899"/>
      <c r="BU115" s="899"/>
      <c r="BV115" s="899">
        <v>3731747</v>
      </c>
      <c r="BW115" s="899"/>
      <c r="BX115" s="899"/>
      <c r="BY115" s="899"/>
      <c r="BZ115" s="899"/>
      <c r="CA115" s="899">
        <v>2948195</v>
      </c>
      <c r="CB115" s="899"/>
      <c r="CC115" s="899"/>
      <c r="CD115" s="899"/>
      <c r="CE115" s="899"/>
      <c r="CF115" s="960">
        <v>5.8</v>
      </c>
      <c r="CG115" s="961"/>
      <c r="CH115" s="961"/>
      <c r="CI115" s="961"/>
      <c r="CJ115" s="961"/>
      <c r="CK115" s="1016"/>
      <c r="CL115" s="903"/>
      <c r="CM115" s="897" t="s">
        <v>449</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128</v>
      </c>
      <c r="DH115" s="862"/>
      <c r="DI115" s="862"/>
      <c r="DJ115" s="862"/>
      <c r="DK115" s="863"/>
      <c r="DL115" s="864" t="s">
        <v>432</v>
      </c>
      <c r="DM115" s="862"/>
      <c r="DN115" s="862"/>
      <c r="DO115" s="862"/>
      <c r="DP115" s="863"/>
      <c r="DQ115" s="864" t="s">
        <v>432</v>
      </c>
      <c r="DR115" s="862"/>
      <c r="DS115" s="862"/>
      <c r="DT115" s="862"/>
      <c r="DU115" s="863"/>
      <c r="DV115" s="909" t="s">
        <v>433</v>
      </c>
      <c r="DW115" s="910"/>
      <c r="DX115" s="910"/>
      <c r="DY115" s="910"/>
      <c r="DZ115" s="911"/>
    </row>
    <row r="116" spans="1:130" s="247" customFormat="1" ht="26.25" customHeight="1" x14ac:dyDescent="0.15">
      <c r="A116" s="1005"/>
      <c r="B116" s="1006"/>
      <c r="C116" s="965" t="s">
        <v>450</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t="s">
        <v>128</v>
      </c>
      <c r="AB116" s="862"/>
      <c r="AC116" s="862"/>
      <c r="AD116" s="862"/>
      <c r="AE116" s="863"/>
      <c r="AF116" s="864" t="s">
        <v>432</v>
      </c>
      <c r="AG116" s="862"/>
      <c r="AH116" s="862"/>
      <c r="AI116" s="862"/>
      <c r="AJ116" s="863"/>
      <c r="AK116" s="864" t="s">
        <v>432</v>
      </c>
      <c r="AL116" s="862"/>
      <c r="AM116" s="862"/>
      <c r="AN116" s="862"/>
      <c r="AO116" s="863"/>
      <c r="AP116" s="909" t="s">
        <v>128</v>
      </c>
      <c r="AQ116" s="910"/>
      <c r="AR116" s="910"/>
      <c r="AS116" s="910"/>
      <c r="AT116" s="911"/>
      <c r="AU116" s="1021"/>
      <c r="AV116" s="1022"/>
      <c r="AW116" s="1022"/>
      <c r="AX116" s="1022"/>
      <c r="AY116" s="1022"/>
      <c r="AZ116" s="948" t="s">
        <v>451</v>
      </c>
      <c r="BA116" s="949"/>
      <c r="BB116" s="949"/>
      <c r="BC116" s="949"/>
      <c r="BD116" s="949"/>
      <c r="BE116" s="949"/>
      <c r="BF116" s="949"/>
      <c r="BG116" s="949"/>
      <c r="BH116" s="949"/>
      <c r="BI116" s="949"/>
      <c r="BJ116" s="949"/>
      <c r="BK116" s="949"/>
      <c r="BL116" s="949"/>
      <c r="BM116" s="949"/>
      <c r="BN116" s="949"/>
      <c r="BO116" s="949"/>
      <c r="BP116" s="950"/>
      <c r="BQ116" s="898" t="s">
        <v>128</v>
      </c>
      <c r="BR116" s="899"/>
      <c r="BS116" s="899"/>
      <c r="BT116" s="899"/>
      <c r="BU116" s="899"/>
      <c r="BV116" s="899" t="s">
        <v>433</v>
      </c>
      <c r="BW116" s="899"/>
      <c r="BX116" s="899"/>
      <c r="BY116" s="899"/>
      <c r="BZ116" s="899"/>
      <c r="CA116" s="899" t="s">
        <v>433</v>
      </c>
      <c r="CB116" s="899"/>
      <c r="CC116" s="899"/>
      <c r="CD116" s="899"/>
      <c r="CE116" s="899"/>
      <c r="CF116" s="960" t="s">
        <v>128</v>
      </c>
      <c r="CG116" s="961"/>
      <c r="CH116" s="961"/>
      <c r="CI116" s="961"/>
      <c r="CJ116" s="961"/>
      <c r="CK116" s="1016"/>
      <c r="CL116" s="903"/>
      <c r="CM116" s="906" t="s">
        <v>452</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v>1415</v>
      </c>
      <c r="DH116" s="862"/>
      <c r="DI116" s="862"/>
      <c r="DJ116" s="862"/>
      <c r="DK116" s="863"/>
      <c r="DL116" s="864" t="s">
        <v>128</v>
      </c>
      <c r="DM116" s="862"/>
      <c r="DN116" s="862"/>
      <c r="DO116" s="862"/>
      <c r="DP116" s="863"/>
      <c r="DQ116" s="864" t="s">
        <v>433</v>
      </c>
      <c r="DR116" s="862"/>
      <c r="DS116" s="862"/>
      <c r="DT116" s="862"/>
      <c r="DU116" s="863"/>
      <c r="DV116" s="909" t="s">
        <v>432</v>
      </c>
      <c r="DW116" s="910"/>
      <c r="DX116" s="910"/>
      <c r="DY116" s="910"/>
      <c r="DZ116" s="911"/>
    </row>
    <row r="117" spans="1:130" s="247" customFormat="1" ht="26.25" customHeight="1" x14ac:dyDescent="0.15">
      <c r="A117" s="986" t="s">
        <v>184</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453</v>
      </c>
      <c r="Z117" s="988"/>
      <c r="AA117" s="993">
        <v>11268514</v>
      </c>
      <c r="AB117" s="994"/>
      <c r="AC117" s="994"/>
      <c r="AD117" s="994"/>
      <c r="AE117" s="995"/>
      <c r="AF117" s="996">
        <v>10994008</v>
      </c>
      <c r="AG117" s="994"/>
      <c r="AH117" s="994"/>
      <c r="AI117" s="994"/>
      <c r="AJ117" s="995"/>
      <c r="AK117" s="996">
        <v>10851479</v>
      </c>
      <c r="AL117" s="994"/>
      <c r="AM117" s="994"/>
      <c r="AN117" s="994"/>
      <c r="AO117" s="995"/>
      <c r="AP117" s="997"/>
      <c r="AQ117" s="998"/>
      <c r="AR117" s="998"/>
      <c r="AS117" s="998"/>
      <c r="AT117" s="999"/>
      <c r="AU117" s="1021"/>
      <c r="AV117" s="1022"/>
      <c r="AW117" s="1022"/>
      <c r="AX117" s="1022"/>
      <c r="AY117" s="1022"/>
      <c r="AZ117" s="948" t="s">
        <v>454</v>
      </c>
      <c r="BA117" s="949"/>
      <c r="BB117" s="949"/>
      <c r="BC117" s="949"/>
      <c r="BD117" s="949"/>
      <c r="BE117" s="949"/>
      <c r="BF117" s="949"/>
      <c r="BG117" s="949"/>
      <c r="BH117" s="949"/>
      <c r="BI117" s="949"/>
      <c r="BJ117" s="949"/>
      <c r="BK117" s="949"/>
      <c r="BL117" s="949"/>
      <c r="BM117" s="949"/>
      <c r="BN117" s="949"/>
      <c r="BO117" s="949"/>
      <c r="BP117" s="950"/>
      <c r="BQ117" s="898" t="s">
        <v>432</v>
      </c>
      <c r="BR117" s="899"/>
      <c r="BS117" s="899"/>
      <c r="BT117" s="899"/>
      <c r="BU117" s="899"/>
      <c r="BV117" s="899" t="s">
        <v>432</v>
      </c>
      <c r="BW117" s="899"/>
      <c r="BX117" s="899"/>
      <c r="BY117" s="899"/>
      <c r="BZ117" s="899"/>
      <c r="CA117" s="899" t="s">
        <v>128</v>
      </c>
      <c r="CB117" s="899"/>
      <c r="CC117" s="899"/>
      <c r="CD117" s="899"/>
      <c r="CE117" s="899"/>
      <c r="CF117" s="960" t="s">
        <v>128</v>
      </c>
      <c r="CG117" s="961"/>
      <c r="CH117" s="961"/>
      <c r="CI117" s="961"/>
      <c r="CJ117" s="961"/>
      <c r="CK117" s="1016"/>
      <c r="CL117" s="903"/>
      <c r="CM117" s="906" t="s">
        <v>455</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128</v>
      </c>
      <c r="DH117" s="862"/>
      <c r="DI117" s="862"/>
      <c r="DJ117" s="862"/>
      <c r="DK117" s="863"/>
      <c r="DL117" s="864" t="s">
        <v>128</v>
      </c>
      <c r="DM117" s="862"/>
      <c r="DN117" s="862"/>
      <c r="DO117" s="862"/>
      <c r="DP117" s="863"/>
      <c r="DQ117" s="864" t="s">
        <v>128</v>
      </c>
      <c r="DR117" s="862"/>
      <c r="DS117" s="862"/>
      <c r="DT117" s="862"/>
      <c r="DU117" s="863"/>
      <c r="DV117" s="909" t="s">
        <v>128</v>
      </c>
      <c r="DW117" s="910"/>
      <c r="DX117" s="910"/>
      <c r="DY117" s="910"/>
      <c r="DZ117" s="911"/>
    </row>
    <row r="118" spans="1:130" s="247" customFormat="1" ht="26.25" customHeight="1" x14ac:dyDescent="0.15">
      <c r="A118" s="986" t="s">
        <v>427</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425</v>
      </c>
      <c r="AB118" s="987"/>
      <c r="AC118" s="987"/>
      <c r="AD118" s="987"/>
      <c r="AE118" s="988"/>
      <c r="AF118" s="989" t="s">
        <v>305</v>
      </c>
      <c r="AG118" s="987"/>
      <c r="AH118" s="987"/>
      <c r="AI118" s="987"/>
      <c r="AJ118" s="988"/>
      <c r="AK118" s="989" t="s">
        <v>304</v>
      </c>
      <c r="AL118" s="987"/>
      <c r="AM118" s="987"/>
      <c r="AN118" s="987"/>
      <c r="AO118" s="988"/>
      <c r="AP118" s="990" t="s">
        <v>426</v>
      </c>
      <c r="AQ118" s="991"/>
      <c r="AR118" s="991"/>
      <c r="AS118" s="991"/>
      <c r="AT118" s="992"/>
      <c r="AU118" s="1021"/>
      <c r="AV118" s="1022"/>
      <c r="AW118" s="1022"/>
      <c r="AX118" s="1022"/>
      <c r="AY118" s="1022"/>
      <c r="AZ118" s="964" t="s">
        <v>456</v>
      </c>
      <c r="BA118" s="965"/>
      <c r="BB118" s="965"/>
      <c r="BC118" s="965"/>
      <c r="BD118" s="965"/>
      <c r="BE118" s="965"/>
      <c r="BF118" s="965"/>
      <c r="BG118" s="965"/>
      <c r="BH118" s="965"/>
      <c r="BI118" s="965"/>
      <c r="BJ118" s="965"/>
      <c r="BK118" s="965"/>
      <c r="BL118" s="965"/>
      <c r="BM118" s="965"/>
      <c r="BN118" s="965"/>
      <c r="BO118" s="965"/>
      <c r="BP118" s="966"/>
      <c r="BQ118" s="967" t="s">
        <v>128</v>
      </c>
      <c r="BR118" s="930"/>
      <c r="BS118" s="930"/>
      <c r="BT118" s="930"/>
      <c r="BU118" s="930"/>
      <c r="BV118" s="930" t="s">
        <v>128</v>
      </c>
      <c r="BW118" s="930"/>
      <c r="BX118" s="930"/>
      <c r="BY118" s="930"/>
      <c r="BZ118" s="930"/>
      <c r="CA118" s="930" t="s">
        <v>128</v>
      </c>
      <c r="CB118" s="930"/>
      <c r="CC118" s="930"/>
      <c r="CD118" s="930"/>
      <c r="CE118" s="930"/>
      <c r="CF118" s="960" t="s">
        <v>128</v>
      </c>
      <c r="CG118" s="961"/>
      <c r="CH118" s="961"/>
      <c r="CI118" s="961"/>
      <c r="CJ118" s="961"/>
      <c r="CK118" s="1016"/>
      <c r="CL118" s="903"/>
      <c r="CM118" s="906" t="s">
        <v>457</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128</v>
      </c>
      <c r="DH118" s="862"/>
      <c r="DI118" s="862"/>
      <c r="DJ118" s="862"/>
      <c r="DK118" s="863"/>
      <c r="DL118" s="864" t="s">
        <v>432</v>
      </c>
      <c r="DM118" s="862"/>
      <c r="DN118" s="862"/>
      <c r="DO118" s="862"/>
      <c r="DP118" s="863"/>
      <c r="DQ118" s="864" t="s">
        <v>128</v>
      </c>
      <c r="DR118" s="862"/>
      <c r="DS118" s="862"/>
      <c r="DT118" s="862"/>
      <c r="DU118" s="863"/>
      <c r="DV118" s="909" t="s">
        <v>128</v>
      </c>
      <c r="DW118" s="910"/>
      <c r="DX118" s="910"/>
      <c r="DY118" s="910"/>
      <c r="DZ118" s="911"/>
    </row>
    <row r="119" spans="1:130" s="247" customFormat="1" ht="26.25" customHeight="1" x14ac:dyDescent="0.15">
      <c r="A119" s="900" t="s">
        <v>430</v>
      </c>
      <c r="B119" s="901"/>
      <c r="C119" s="976" t="s">
        <v>431</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128</v>
      </c>
      <c r="AB119" s="980"/>
      <c r="AC119" s="980"/>
      <c r="AD119" s="980"/>
      <c r="AE119" s="981"/>
      <c r="AF119" s="982" t="s">
        <v>432</v>
      </c>
      <c r="AG119" s="980"/>
      <c r="AH119" s="980"/>
      <c r="AI119" s="980"/>
      <c r="AJ119" s="981"/>
      <c r="AK119" s="982" t="s">
        <v>128</v>
      </c>
      <c r="AL119" s="980"/>
      <c r="AM119" s="980"/>
      <c r="AN119" s="980"/>
      <c r="AO119" s="981"/>
      <c r="AP119" s="983" t="s">
        <v>128</v>
      </c>
      <c r="AQ119" s="984"/>
      <c r="AR119" s="984"/>
      <c r="AS119" s="984"/>
      <c r="AT119" s="985"/>
      <c r="AU119" s="1023"/>
      <c r="AV119" s="1024"/>
      <c r="AW119" s="1024"/>
      <c r="AX119" s="1024"/>
      <c r="AY119" s="1024"/>
      <c r="AZ119" s="278" t="s">
        <v>184</v>
      </c>
      <c r="BA119" s="278"/>
      <c r="BB119" s="278"/>
      <c r="BC119" s="278"/>
      <c r="BD119" s="278"/>
      <c r="BE119" s="278"/>
      <c r="BF119" s="278"/>
      <c r="BG119" s="278"/>
      <c r="BH119" s="278"/>
      <c r="BI119" s="278"/>
      <c r="BJ119" s="278"/>
      <c r="BK119" s="278"/>
      <c r="BL119" s="278"/>
      <c r="BM119" s="278"/>
      <c r="BN119" s="278"/>
      <c r="BO119" s="962" t="s">
        <v>458</v>
      </c>
      <c r="BP119" s="963"/>
      <c r="BQ119" s="967">
        <v>129608308</v>
      </c>
      <c r="BR119" s="930"/>
      <c r="BS119" s="930"/>
      <c r="BT119" s="930"/>
      <c r="BU119" s="930"/>
      <c r="BV119" s="930">
        <v>128888446</v>
      </c>
      <c r="BW119" s="930"/>
      <c r="BX119" s="930"/>
      <c r="BY119" s="930"/>
      <c r="BZ119" s="930"/>
      <c r="CA119" s="930">
        <v>131934291</v>
      </c>
      <c r="CB119" s="930"/>
      <c r="CC119" s="930"/>
      <c r="CD119" s="930"/>
      <c r="CE119" s="930"/>
      <c r="CF119" s="828"/>
      <c r="CG119" s="829"/>
      <c r="CH119" s="829"/>
      <c r="CI119" s="829"/>
      <c r="CJ119" s="919"/>
      <c r="CK119" s="1017"/>
      <c r="CL119" s="905"/>
      <c r="CM119" s="923" t="s">
        <v>459</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v>43701</v>
      </c>
      <c r="DH119" s="845"/>
      <c r="DI119" s="845"/>
      <c r="DJ119" s="845"/>
      <c r="DK119" s="846"/>
      <c r="DL119" s="847">
        <v>39503</v>
      </c>
      <c r="DM119" s="845"/>
      <c r="DN119" s="845"/>
      <c r="DO119" s="845"/>
      <c r="DP119" s="846"/>
      <c r="DQ119" s="847">
        <v>35091</v>
      </c>
      <c r="DR119" s="845"/>
      <c r="DS119" s="845"/>
      <c r="DT119" s="845"/>
      <c r="DU119" s="846"/>
      <c r="DV119" s="933">
        <v>0.1</v>
      </c>
      <c r="DW119" s="934"/>
      <c r="DX119" s="934"/>
      <c r="DY119" s="934"/>
      <c r="DZ119" s="935"/>
    </row>
    <row r="120" spans="1:130" s="247" customFormat="1" ht="26.25" customHeight="1" x14ac:dyDescent="0.15">
      <c r="A120" s="902"/>
      <c r="B120" s="903"/>
      <c r="C120" s="906" t="s">
        <v>436</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128</v>
      </c>
      <c r="AB120" s="862"/>
      <c r="AC120" s="862"/>
      <c r="AD120" s="862"/>
      <c r="AE120" s="863"/>
      <c r="AF120" s="864" t="s">
        <v>128</v>
      </c>
      <c r="AG120" s="862"/>
      <c r="AH120" s="862"/>
      <c r="AI120" s="862"/>
      <c r="AJ120" s="863"/>
      <c r="AK120" s="864" t="s">
        <v>128</v>
      </c>
      <c r="AL120" s="862"/>
      <c r="AM120" s="862"/>
      <c r="AN120" s="862"/>
      <c r="AO120" s="863"/>
      <c r="AP120" s="909" t="s">
        <v>128</v>
      </c>
      <c r="AQ120" s="910"/>
      <c r="AR120" s="910"/>
      <c r="AS120" s="910"/>
      <c r="AT120" s="911"/>
      <c r="AU120" s="968" t="s">
        <v>460</v>
      </c>
      <c r="AV120" s="969"/>
      <c r="AW120" s="969"/>
      <c r="AX120" s="969"/>
      <c r="AY120" s="970"/>
      <c r="AZ120" s="945" t="s">
        <v>461</v>
      </c>
      <c r="BA120" s="890"/>
      <c r="BB120" s="890"/>
      <c r="BC120" s="890"/>
      <c r="BD120" s="890"/>
      <c r="BE120" s="890"/>
      <c r="BF120" s="890"/>
      <c r="BG120" s="890"/>
      <c r="BH120" s="890"/>
      <c r="BI120" s="890"/>
      <c r="BJ120" s="890"/>
      <c r="BK120" s="890"/>
      <c r="BL120" s="890"/>
      <c r="BM120" s="890"/>
      <c r="BN120" s="890"/>
      <c r="BO120" s="890"/>
      <c r="BP120" s="891"/>
      <c r="BQ120" s="946">
        <v>16800009</v>
      </c>
      <c r="BR120" s="927"/>
      <c r="BS120" s="927"/>
      <c r="BT120" s="927"/>
      <c r="BU120" s="927"/>
      <c r="BV120" s="927">
        <v>16894182</v>
      </c>
      <c r="BW120" s="927"/>
      <c r="BX120" s="927"/>
      <c r="BY120" s="927"/>
      <c r="BZ120" s="927"/>
      <c r="CA120" s="927">
        <v>21476229</v>
      </c>
      <c r="CB120" s="927"/>
      <c r="CC120" s="927"/>
      <c r="CD120" s="927"/>
      <c r="CE120" s="927"/>
      <c r="CF120" s="951">
        <v>42.5</v>
      </c>
      <c r="CG120" s="952"/>
      <c r="CH120" s="952"/>
      <c r="CI120" s="952"/>
      <c r="CJ120" s="952"/>
      <c r="CK120" s="953" t="s">
        <v>462</v>
      </c>
      <c r="CL120" s="937"/>
      <c r="CM120" s="937"/>
      <c r="CN120" s="937"/>
      <c r="CO120" s="938"/>
      <c r="CP120" s="957" t="s">
        <v>404</v>
      </c>
      <c r="CQ120" s="958"/>
      <c r="CR120" s="958"/>
      <c r="CS120" s="958"/>
      <c r="CT120" s="958"/>
      <c r="CU120" s="958"/>
      <c r="CV120" s="958"/>
      <c r="CW120" s="958"/>
      <c r="CX120" s="958"/>
      <c r="CY120" s="958"/>
      <c r="CZ120" s="958"/>
      <c r="DA120" s="958"/>
      <c r="DB120" s="958"/>
      <c r="DC120" s="958"/>
      <c r="DD120" s="958"/>
      <c r="DE120" s="958"/>
      <c r="DF120" s="959"/>
      <c r="DG120" s="946">
        <v>25138088</v>
      </c>
      <c r="DH120" s="927"/>
      <c r="DI120" s="927"/>
      <c r="DJ120" s="927"/>
      <c r="DK120" s="927"/>
      <c r="DL120" s="927">
        <v>22200521</v>
      </c>
      <c r="DM120" s="927"/>
      <c r="DN120" s="927"/>
      <c r="DO120" s="927"/>
      <c r="DP120" s="927"/>
      <c r="DQ120" s="927">
        <v>23162716</v>
      </c>
      <c r="DR120" s="927"/>
      <c r="DS120" s="927"/>
      <c r="DT120" s="927"/>
      <c r="DU120" s="927"/>
      <c r="DV120" s="928">
        <v>45.8</v>
      </c>
      <c r="DW120" s="928"/>
      <c r="DX120" s="928"/>
      <c r="DY120" s="928"/>
      <c r="DZ120" s="929"/>
    </row>
    <row r="121" spans="1:130" s="247" customFormat="1" ht="26.25" customHeight="1" x14ac:dyDescent="0.15">
      <c r="A121" s="902"/>
      <c r="B121" s="903"/>
      <c r="C121" s="948" t="s">
        <v>463</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128</v>
      </c>
      <c r="AB121" s="862"/>
      <c r="AC121" s="862"/>
      <c r="AD121" s="862"/>
      <c r="AE121" s="863"/>
      <c r="AF121" s="864" t="s">
        <v>128</v>
      </c>
      <c r="AG121" s="862"/>
      <c r="AH121" s="862"/>
      <c r="AI121" s="862"/>
      <c r="AJ121" s="863"/>
      <c r="AK121" s="864" t="s">
        <v>128</v>
      </c>
      <c r="AL121" s="862"/>
      <c r="AM121" s="862"/>
      <c r="AN121" s="862"/>
      <c r="AO121" s="863"/>
      <c r="AP121" s="909" t="s">
        <v>128</v>
      </c>
      <c r="AQ121" s="910"/>
      <c r="AR121" s="910"/>
      <c r="AS121" s="910"/>
      <c r="AT121" s="911"/>
      <c r="AU121" s="971"/>
      <c r="AV121" s="972"/>
      <c r="AW121" s="972"/>
      <c r="AX121" s="972"/>
      <c r="AY121" s="973"/>
      <c r="AZ121" s="897" t="s">
        <v>464</v>
      </c>
      <c r="BA121" s="832"/>
      <c r="BB121" s="832"/>
      <c r="BC121" s="832"/>
      <c r="BD121" s="832"/>
      <c r="BE121" s="832"/>
      <c r="BF121" s="832"/>
      <c r="BG121" s="832"/>
      <c r="BH121" s="832"/>
      <c r="BI121" s="832"/>
      <c r="BJ121" s="832"/>
      <c r="BK121" s="832"/>
      <c r="BL121" s="832"/>
      <c r="BM121" s="832"/>
      <c r="BN121" s="832"/>
      <c r="BO121" s="832"/>
      <c r="BP121" s="833"/>
      <c r="BQ121" s="898">
        <v>13775558</v>
      </c>
      <c r="BR121" s="899"/>
      <c r="BS121" s="899"/>
      <c r="BT121" s="899"/>
      <c r="BU121" s="899"/>
      <c r="BV121" s="899">
        <v>14224157</v>
      </c>
      <c r="BW121" s="899"/>
      <c r="BX121" s="899"/>
      <c r="BY121" s="899"/>
      <c r="BZ121" s="899"/>
      <c r="CA121" s="899">
        <v>15468879</v>
      </c>
      <c r="CB121" s="899"/>
      <c r="CC121" s="899"/>
      <c r="CD121" s="899"/>
      <c r="CE121" s="899"/>
      <c r="CF121" s="960">
        <v>30.6</v>
      </c>
      <c r="CG121" s="961"/>
      <c r="CH121" s="961"/>
      <c r="CI121" s="961"/>
      <c r="CJ121" s="961"/>
      <c r="CK121" s="954"/>
      <c r="CL121" s="940"/>
      <c r="CM121" s="940"/>
      <c r="CN121" s="940"/>
      <c r="CO121" s="941"/>
      <c r="CP121" s="920" t="s">
        <v>405</v>
      </c>
      <c r="CQ121" s="921"/>
      <c r="CR121" s="921"/>
      <c r="CS121" s="921"/>
      <c r="CT121" s="921"/>
      <c r="CU121" s="921"/>
      <c r="CV121" s="921"/>
      <c r="CW121" s="921"/>
      <c r="CX121" s="921"/>
      <c r="CY121" s="921"/>
      <c r="CZ121" s="921"/>
      <c r="DA121" s="921"/>
      <c r="DB121" s="921"/>
      <c r="DC121" s="921"/>
      <c r="DD121" s="921"/>
      <c r="DE121" s="921"/>
      <c r="DF121" s="922"/>
      <c r="DG121" s="898">
        <v>1329714</v>
      </c>
      <c r="DH121" s="899"/>
      <c r="DI121" s="899"/>
      <c r="DJ121" s="899"/>
      <c r="DK121" s="899"/>
      <c r="DL121" s="899">
        <v>1117498</v>
      </c>
      <c r="DM121" s="899"/>
      <c r="DN121" s="899"/>
      <c r="DO121" s="899"/>
      <c r="DP121" s="899"/>
      <c r="DQ121" s="899">
        <v>1006314</v>
      </c>
      <c r="DR121" s="899"/>
      <c r="DS121" s="899"/>
      <c r="DT121" s="899"/>
      <c r="DU121" s="899"/>
      <c r="DV121" s="876">
        <v>2</v>
      </c>
      <c r="DW121" s="876"/>
      <c r="DX121" s="876"/>
      <c r="DY121" s="876"/>
      <c r="DZ121" s="877"/>
    </row>
    <row r="122" spans="1:130" s="247" customFormat="1" ht="26.25" customHeight="1" x14ac:dyDescent="0.15">
      <c r="A122" s="902"/>
      <c r="B122" s="903"/>
      <c r="C122" s="906" t="s">
        <v>446</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128</v>
      </c>
      <c r="AB122" s="862"/>
      <c r="AC122" s="862"/>
      <c r="AD122" s="862"/>
      <c r="AE122" s="863"/>
      <c r="AF122" s="864" t="s">
        <v>432</v>
      </c>
      <c r="AG122" s="862"/>
      <c r="AH122" s="862"/>
      <c r="AI122" s="862"/>
      <c r="AJ122" s="863"/>
      <c r="AK122" s="864" t="s">
        <v>128</v>
      </c>
      <c r="AL122" s="862"/>
      <c r="AM122" s="862"/>
      <c r="AN122" s="862"/>
      <c r="AO122" s="863"/>
      <c r="AP122" s="909" t="s">
        <v>128</v>
      </c>
      <c r="AQ122" s="910"/>
      <c r="AR122" s="910"/>
      <c r="AS122" s="910"/>
      <c r="AT122" s="911"/>
      <c r="AU122" s="971"/>
      <c r="AV122" s="972"/>
      <c r="AW122" s="972"/>
      <c r="AX122" s="972"/>
      <c r="AY122" s="973"/>
      <c r="AZ122" s="964" t="s">
        <v>465</v>
      </c>
      <c r="BA122" s="965"/>
      <c r="BB122" s="965"/>
      <c r="BC122" s="965"/>
      <c r="BD122" s="965"/>
      <c r="BE122" s="965"/>
      <c r="BF122" s="965"/>
      <c r="BG122" s="965"/>
      <c r="BH122" s="965"/>
      <c r="BI122" s="965"/>
      <c r="BJ122" s="965"/>
      <c r="BK122" s="965"/>
      <c r="BL122" s="965"/>
      <c r="BM122" s="965"/>
      <c r="BN122" s="965"/>
      <c r="BO122" s="965"/>
      <c r="BP122" s="966"/>
      <c r="BQ122" s="967">
        <v>89568928</v>
      </c>
      <c r="BR122" s="930"/>
      <c r="BS122" s="930"/>
      <c r="BT122" s="930"/>
      <c r="BU122" s="930"/>
      <c r="BV122" s="930">
        <v>88532678</v>
      </c>
      <c r="BW122" s="930"/>
      <c r="BX122" s="930"/>
      <c r="BY122" s="930"/>
      <c r="BZ122" s="930"/>
      <c r="CA122" s="930">
        <v>87731311</v>
      </c>
      <c r="CB122" s="930"/>
      <c r="CC122" s="930"/>
      <c r="CD122" s="930"/>
      <c r="CE122" s="930"/>
      <c r="CF122" s="931">
        <v>173.5</v>
      </c>
      <c r="CG122" s="932"/>
      <c r="CH122" s="932"/>
      <c r="CI122" s="932"/>
      <c r="CJ122" s="932"/>
      <c r="CK122" s="954"/>
      <c r="CL122" s="940"/>
      <c r="CM122" s="940"/>
      <c r="CN122" s="940"/>
      <c r="CO122" s="941"/>
      <c r="CP122" s="920" t="s">
        <v>402</v>
      </c>
      <c r="CQ122" s="921"/>
      <c r="CR122" s="921"/>
      <c r="CS122" s="921"/>
      <c r="CT122" s="921"/>
      <c r="CU122" s="921"/>
      <c r="CV122" s="921"/>
      <c r="CW122" s="921"/>
      <c r="CX122" s="921"/>
      <c r="CY122" s="921"/>
      <c r="CZ122" s="921"/>
      <c r="DA122" s="921"/>
      <c r="DB122" s="921"/>
      <c r="DC122" s="921"/>
      <c r="DD122" s="921"/>
      <c r="DE122" s="921"/>
      <c r="DF122" s="922"/>
      <c r="DG122" s="898">
        <v>173390</v>
      </c>
      <c r="DH122" s="899"/>
      <c r="DI122" s="899"/>
      <c r="DJ122" s="899"/>
      <c r="DK122" s="899"/>
      <c r="DL122" s="899">
        <v>184858</v>
      </c>
      <c r="DM122" s="899"/>
      <c r="DN122" s="899"/>
      <c r="DO122" s="899"/>
      <c r="DP122" s="899"/>
      <c r="DQ122" s="899">
        <v>210466</v>
      </c>
      <c r="DR122" s="899"/>
      <c r="DS122" s="899"/>
      <c r="DT122" s="899"/>
      <c r="DU122" s="899"/>
      <c r="DV122" s="876">
        <v>0.4</v>
      </c>
      <c r="DW122" s="876"/>
      <c r="DX122" s="876"/>
      <c r="DY122" s="876"/>
      <c r="DZ122" s="877"/>
    </row>
    <row r="123" spans="1:130" s="247" customFormat="1" ht="26.25" customHeight="1" x14ac:dyDescent="0.15">
      <c r="A123" s="902"/>
      <c r="B123" s="903"/>
      <c r="C123" s="906" t="s">
        <v>452</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v>1453</v>
      </c>
      <c r="AB123" s="862"/>
      <c r="AC123" s="862"/>
      <c r="AD123" s="862"/>
      <c r="AE123" s="863"/>
      <c r="AF123" s="864">
        <v>1439</v>
      </c>
      <c r="AG123" s="862"/>
      <c r="AH123" s="862"/>
      <c r="AI123" s="862"/>
      <c r="AJ123" s="863"/>
      <c r="AK123" s="864" t="s">
        <v>128</v>
      </c>
      <c r="AL123" s="862"/>
      <c r="AM123" s="862"/>
      <c r="AN123" s="862"/>
      <c r="AO123" s="863"/>
      <c r="AP123" s="909" t="s">
        <v>128</v>
      </c>
      <c r="AQ123" s="910"/>
      <c r="AR123" s="910"/>
      <c r="AS123" s="910"/>
      <c r="AT123" s="911"/>
      <c r="AU123" s="974"/>
      <c r="AV123" s="975"/>
      <c r="AW123" s="975"/>
      <c r="AX123" s="975"/>
      <c r="AY123" s="975"/>
      <c r="AZ123" s="278" t="s">
        <v>184</v>
      </c>
      <c r="BA123" s="278"/>
      <c r="BB123" s="278"/>
      <c r="BC123" s="278"/>
      <c r="BD123" s="278"/>
      <c r="BE123" s="278"/>
      <c r="BF123" s="278"/>
      <c r="BG123" s="278"/>
      <c r="BH123" s="278"/>
      <c r="BI123" s="278"/>
      <c r="BJ123" s="278"/>
      <c r="BK123" s="278"/>
      <c r="BL123" s="278"/>
      <c r="BM123" s="278"/>
      <c r="BN123" s="278"/>
      <c r="BO123" s="962" t="s">
        <v>466</v>
      </c>
      <c r="BP123" s="963"/>
      <c r="BQ123" s="917">
        <v>120144495</v>
      </c>
      <c r="BR123" s="918"/>
      <c r="BS123" s="918"/>
      <c r="BT123" s="918"/>
      <c r="BU123" s="918"/>
      <c r="BV123" s="918">
        <v>119651017</v>
      </c>
      <c r="BW123" s="918"/>
      <c r="BX123" s="918"/>
      <c r="BY123" s="918"/>
      <c r="BZ123" s="918"/>
      <c r="CA123" s="918">
        <v>124676419</v>
      </c>
      <c r="CB123" s="918"/>
      <c r="CC123" s="918"/>
      <c r="CD123" s="918"/>
      <c r="CE123" s="918"/>
      <c r="CF123" s="828"/>
      <c r="CG123" s="829"/>
      <c r="CH123" s="829"/>
      <c r="CI123" s="829"/>
      <c r="CJ123" s="919"/>
      <c r="CK123" s="954"/>
      <c r="CL123" s="940"/>
      <c r="CM123" s="940"/>
      <c r="CN123" s="940"/>
      <c r="CO123" s="941"/>
      <c r="CP123" s="920" t="s">
        <v>408</v>
      </c>
      <c r="CQ123" s="921"/>
      <c r="CR123" s="921"/>
      <c r="CS123" s="921"/>
      <c r="CT123" s="921"/>
      <c r="CU123" s="921"/>
      <c r="CV123" s="921"/>
      <c r="CW123" s="921"/>
      <c r="CX123" s="921"/>
      <c r="CY123" s="921"/>
      <c r="CZ123" s="921"/>
      <c r="DA123" s="921"/>
      <c r="DB123" s="921"/>
      <c r="DC123" s="921"/>
      <c r="DD123" s="921"/>
      <c r="DE123" s="921"/>
      <c r="DF123" s="922"/>
      <c r="DG123" s="861">
        <v>764291</v>
      </c>
      <c r="DH123" s="862"/>
      <c r="DI123" s="862"/>
      <c r="DJ123" s="862"/>
      <c r="DK123" s="863"/>
      <c r="DL123" s="864">
        <v>254591</v>
      </c>
      <c r="DM123" s="862"/>
      <c r="DN123" s="862"/>
      <c r="DO123" s="862"/>
      <c r="DP123" s="863"/>
      <c r="DQ123" s="864">
        <v>192527</v>
      </c>
      <c r="DR123" s="862"/>
      <c r="DS123" s="862"/>
      <c r="DT123" s="862"/>
      <c r="DU123" s="863"/>
      <c r="DV123" s="909">
        <v>0.4</v>
      </c>
      <c r="DW123" s="910"/>
      <c r="DX123" s="910"/>
      <c r="DY123" s="910"/>
      <c r="DZ123" s="911"/>
    </row>
    <row r="124" spans="1:130" s="247" customFormat="1" ht="26.25" customHeight="1" thickBot="1" x14ac:dyDescent="0.2">
      <c r="A124" s="902"/>
      <c r="B124" s="903"/>
      <c r="C124" s="906" t="s">
        <v>455</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433</v>
      </c>
      <c r="AB124" s="862"/>
      <c r="AC124" s="862"/>
      <c r="AD124" s="862"/>
      <c r="AE124" s="863"/>
      <c r="AF124" s="864" t="s">
        <v>433</v>
      </c>
      <c r="AG124" s="862"/>
      <c r="AH124" s="862"/>
      <c r="AI124" s="862"/>
      <c r="AJ124" s="863"/>
      <c r="AK124" s="864" t="s">
        <v>433</v>
      </c>
      <c r="AL124" s="862"/>
      <c r="AM124" s="862"/>
      <c r="AN124" s="862"/>
      <c r="AO124" s="863"/>
      <c r="AP124" s="909" t="s">
        <v>433</v>
      </c>
      <c r="AQ124" s="910"/>
      <c r="AR124" s="910"/>
      <c r="AS124" s="910"/>
      <c r="AT124" s="911"/>
      <c r="AU124" s="912" t="s">
        <v>467</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v>19.3</v>
      </c>
      <c r="BR124" s="916"/>
      <c r="BS124" s="916"/>
      <c r="BT124" s="916"/>
      <c r="BU124" s="916"/>
      <c r="BV124" s="916">
        <v>18.2</v>
      </c>
      <c r="BW124" s="916"/>
      <c r="BX124" s="916"/>
      <c r="BY124" s="916"/>
      <c r="BZ124" s="916"/>
      <c r="CA124" s="916">
        <v>14.3</v>
      </c>
      <c r="CB124" s="916"/>
      <c r="CC124" s="916"/>
      <c r="CD124" s="916"/>
      <c r="CE124" s="916"/>
      <c r="CF124" s="806"/>
      <c r="CG124" s="807"/>
      <c r="CH124" s="807"/>
      <c r="CI124" s="807"/>
      <c r="CJ124" s="947"/>
      <c r="CK124" s="955"/>
      <c r="CL124" s="955"/>
      <c r="CM124" s="955"/>
      <c r="CN124" s="955"/>
      <c r="CO124" s="956"/>
      <c r="CP124" s="920" t="s">
        <v>468</v>
      </c>
      <c r="CQ124" s="921"/>
      <c r="CR124" s="921"/>
      <c r="CS124" s="921"/>
      <c r="CT124" s="921"/>
      <c r="CU124" s="921"/>
      <c r="CV124" s="921"/>
      <c r="CW124" s="921"/>
      <c r="CX124" s="921"/>
      <c r="CY124" s="921"/>
      <c r="CZ124" s="921"/>
      <c r="DA124" s="921"/>
      <c r="DB124" s="921"/>
      <c r="DC124" s="921"/>
      <c r="DD124" s="921"/>
      <c r="DE124" s="921"/>
      <c r="DF124" s="922"/>
      <c r="DG124" s="844">
        <v>775369</v>
      </c>
      <c r="DH124" s="845"/>
      <c r="DI124" s="845"/>
      <c r="DJ124" s="845"/>
      <c r="DK124" s="846"/>
      <c r="DL124" s="847">
        <v>93786</v>
      </c>
      <c r="DM124" s="845"/>
      <c r="DN124" s="845"/>
      <c r="DO124" s="845"/>
      <c r="DP124" s="846"/>
      <c r="DQ124" s="847">
        <v>70615</v>
      </c>
      <c r="DR124" s="845"/>
      <c r="DS124" s="845"/>
      <c r="DT124" s="845"/>
      <c r="DU124" s="846"/>
      <c r="DV124" s="933">
        <v>0.1</v>
      </c>
      <c r="DW124" s="934"/>
      <c r="DX124" s="934"/>
      <c r="DY124" s="934"/>
      <c r="DZ124" s="935"/>
    </row>
    <row r="125" spans="1:130" s="247" customFormat="1" ht="26.25" customHeight="1" x14ac:dyDescent="0.15">
      <c r="A125" s="902"/>
      <c r="B125" s="903"/>
      <c r="C125" s="906" t="s">
        <v>457</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128</v>
      </c>
      <c r="AB125" s="862"/>
      <c r="AC125" s="862"/>
      <c r="AD125" s="862"/>
      <c r="AE125" s="863"/>
      <c r="AF125" s="864" t="s">
        <v>128</v>
      </c>
      <c r="AG125" s="862"/>
      <c r="AH125" s="862"/>
      <c r="AI125" s="862"/>
      <c r="AJ125" s="863"/>
      <c r="AK125" s="864" t="s">
        <v>128</v>
      </c>
      <c r="AL125" s="862"/>
      <c r="AM125" s="862"/>
      <c r="AN125" s="862"/>
      <c r="AO125" s="863"/>
      <c r="AP125" s="909" t="s">
        <v>128</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469</v>
      </c>
      <c r="CL125" s="937"/>
      <c r="CM125" s="937"/>
      <c r="CN125" s="937"/>
      <c r="CO125" s="938"/>
      <c r="CP125" s="945" t="s">
        <v>470</v>
      </c>
      <c r="CQ125" s="890"/>
      <c r="CR125" s="890"/>
      <c r="CS125" s="890"/>
      <c r="CT125" s="890"/>
      <c r="CU125" s="890"/>
      <c r="CV125" s="890"/>
      <c r="CW125" s="890"/>
      <c r="CX125" s="890"/>
      <c r="CY125" s="890"/>
      <c r="CZ125" s="890"/>
      <c r="DA125" s="890"/>
      <c r="DB125" s="890"/>
      <c r="DC125" s="890"/>
      <c r="DD125" s="890"/>
      <c r="DE125" s="890"/>
      <c r="DF125" s="891"/>
      <c r="DG125" s="946" t="s">
        <v>128</v>
      </c>
      <c r="DH125" s="927"/>
      <c r="DI125" s="927"/>
      <c r="DJ125" s="927"/>
      <c r="DK125" s="927"/>
      <c r="DL125" s="927" t="s">
        <v>128</v>
      </c>
      <c r="DM125" s="927"/>
      <c r="DN125" s="927"/>
      <c r="DO125" s="927"/>
      <c r="DP125" s="927"/>
      <c r="DQ125" s="927" t="s">
        <v>128</v>
      </c>
      <c r="DR125" s="927"/>
      <c r="DS125" s="927"/>
      <c r="DT125" s="927"/>
      <c r="DU125" s="927"/>
      <c r="DV125" s="928" t="s">
        <v>128</v>
      </c>
      <c r="DW125" s="928"/>
      <c r="DX125" s="928"/>
      <c r="DY125" s="928"/>
      <c r="DZ125" s="929"/>
    </row>
    <row r="126" spans="1:130" s="247" customFormat="1" ht="26.25" customHeight="1" thickBot="1" x14ac:dyDescent="0.2">
      <c r="A126" s="902"/>
      <c r="B126" s="903"/>
      <c r="C126" s="906" t="s">
        <v>459</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v>4646</v>
      </c>
      <c r="AB126" s="862"/>
      <c r="AC126" s="862"/>
      <c r="AD126" s="862"/>
      <c r="AE126" s="863"/>
      <c r="AF126" s="864">
        <v>4639</v>
      </c>
      <c r="AG126" s="862"/>
      <c r="AH126" s="862"/>
      <c r="AI126" s="862"/>
      <c r="AJ126" s="863"/>
      <c r="AK126" s="864">
        <v>4621</v>
      </c>
      <c r="AL126" s="862"/>
      <c r="AM126" s="862"/>
      <c r="AN126" s="862"/>
      <c r="AO126" s="863"/>
      <c r="AP126" s="909">
        <v>0</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471</v>
      </c>
      <c r="CQ126" s="832"/>
      <c r="CR126" s="832"/>
      <c r="CS126" s="832"/>
      <c r="CT126" s="832"/>
      <c r="CU126" s="832"/>
      <c r="CV126" s="832"/>
      <c r="CW126" s="832"/>
      <c r="CX126" s="832"/>
      <c r="CY126" s="832"/>
      <c r="CZ126" s="832"/>
      <c r="DA126" s="832"/>
      <c r="DB126" s="832"/>
      <c r="DC126" s="832"/>
      <c r="DD126" s="832"/>
      <c r="DE126" s="832"/>
      <c r="DF126" s="833"/>
      <c r="DG126" s="898">
        <v>3902257</v>
      </c>
      <c r="DH126" s="899"/>
      <c r="DI126" s="899"/>
      <c r="DJ126" s="899"/>
      <c r="DK126" s="899"/>
      <c r="DL126" s="899">
        <v>3731747</v>
      </c>
      <c r="DM126" s="899"/>
      <c r="DN126" s="899"/>
      <c r="DO126" s="899"/>
      <c r="DP126" s="899"/>
      <c r="DQ126" s="899">
        <v>2948195</v>
      </c>
      <c r="DR126" s="899"/>
      <c r="DS126" s="899"/>
      <c r="DT126" s="899"/>
      <c r="DU126" s="899"/>
      <c r="DV126" s="876">
        <v>5.8</v>
      </c>
      <c r="DW126" s="876"/>
      <c r="DX126" s="876"/>
      <c r="DY126" s="876"/>
      <c r="DZ126" s="877"/>
    </row>
    <row r="127" spans="1:130" s="247" customFormat="1" ht="26.25" customHeight="1" x14ac:dyDescent="0.15">
      <c r="A127" s="904"/>
      <c r="B127" s="905"/>
      <c r="C127" s="923" t="s">
        <v>472</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v>12429</v>
      </c>
      <c r="AB127" s="862"/>
      <c r="AC127" s="862"/>
      <c r="AD127" s="862"/>
      <c r="AE127" s="863"/>
      <c r="AF127" s="864">
        <v>11731</v>
      </c>
      <c r="AG127" s="862"/>
      <c r="AH127" s="862"/>
      <c r="AI127" s="862"/>
      <c r="AJ127" s="863"/>
      <c r="AK127" s="864">
        <v>11883</v>
      </c>
      <c r="AL127" s="862"/>
      <c r="AM127" s="862"/>
      <c r="AN127" s="862"/>
      <c r="AO127" s="863"/>
      <c r="AP127" s="909">
        <v>0</v>
      </c>
      <c r="AQ127" s="910"/>
      <c r="AR127" s="910"/>
      <c r="AS127" s="910"/>
      <c r="AT127" s="911"/>
      <c r="AU127" s="283"/>
      <c r="AV127" s="283"/>
      <c r="AW127" s="283"/>
      <c r="AX127" s="926" t="s">
        <v>473</v>
      </c>
      <c r="AY127" s="894"/>
      <c r="AZ127" s="894"/>
      <c r="BA127" s="894"/>
      <c r="BB127" s="894"/>
      <c r="BC127" s="894"/>
      <c r="BD127" s="894"/>
      <c r="BE127" s="895"/>
      <c r="BF127" s="893" t="s">
        <v>474</v>
      </c>
      <c r="BG127" s="894"/>
      <c r="BH127" s="894"/>
      <c r="BI127" s="894"/>
      <c r="BJ127" s="894"/>
      <c r="BK127" s="894"/>
      <c r="BL127" s="895"/>
      <c r="BM127" s="893" t="s">
        <v>475</v>
      </c>
      <c r="BN127" s="894"/>
      <c r="BO127" s="894"/>
      <c r="BP127" s="894"/>
      <c r="BQ127" s="894"/>
      <c r="BR127" s="894"/>
      <c r="BS127" s="895"/>
      <c r="BT127" s="893" t="s">
        <v>476</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477</v>
      </c>
      <c r="CQ127" s="832"/>
      <c r="CR127" s="832"/>
      <c r="CS127" s="832"/>
      <c r="CT127" s="832"/>
      <c r="CU127" s="832"/>
      <c r="CV127" s="832"/>
      <c r="CW127" s="832"/>
      <c r="CX127" s="832"/>
      <c r="CY127" s="832"/>
      <c r="CZ127" s="832"/>
      <c r="DA127" s="832"/>
      <c r="DB127" s="832"/>
      <c r="DC127" s="832"/>
      <c r="DD127" s="832"/>
      <c r="DE127" s="832"/>
      <c r="DF127" s="833"/>
      <c r="DG127" s="898" t="s">
        <v>128</v>
      </c>
      <c r="DH127" s="899"/>
      <c r="DI127" s="899"/>
      <c r="DJ127" s="899"/>
      <c r="DK127" s="899"/>
      <c r="DL127" s="899" t="s">
        <v>128</v>
      </c>
      <c r="DM127" s="899"/>
      <c r="DN127" s="899"/>
      <c r="DO127" s="899"/>
      <c r="DP127" s="899"/>
      <c r="DQ127" s="899" t="s">
        <v>128</v>
      </c>
      <c r="DR127" s="899"/>
      <c r="DS127" s="899"/>
      <c r="DT127" s="899"/>
      <c r="DU127" s="899"/>
      <c r="DV127" s="876" t="s">
        <v>128</v>
      </c>
      <c r="DW127" s="876"/>
      <c r="DX127" s="876"/>
      <c r="DY127" s="876"/>
      <c r="DZ127" s="877"/>
    </row>
    <row r="128" spans="1:130" s="247" customFormat="1" ht="26.25" customHeight="1" thickBot="1" x14ac:dyDescent="0.2">
      <c r="A128" s="878" t="s">
        <v>478</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479</v>
      </c>
      <c r="X128" s="880"/>
      <c r="Y128" s="880"/>
      <c r="Z128" s="881"/>
      <c r="AA128" s="882">
        <v>1849899</v>
      </c>
      <c r="AB128" s="883"/>
      <c r="AC128" s="883"/>
      <c r="AD128" s="883"/>
      <c r="AE128" s="884"/>
      <c r="AF128" s="885">
        <v>2009858</v>
      </c>
      <c r="AG128" s="883"/>
      <c r="AH128" s="883"/>
      <c r="AI128" s="883"/>
      <c r="AJ128" s="884"/>
      <c r="AK128" s="885">
        <v>2348738</v>
      </c>
      <c r="AL128" s="883"/>
      <c r="AM128" s="883"/>
      <c r="AN128" s="883"/>
      <c r="AO128" s="884"/>
      <c r="AP128" s="886"/>
      <c r="AQ128" s="887"/>
      <c r="AR128" s="887"/>
      <c r="AS128" s="887"/>
      <c r="AT128" s="888"/>
      <c r="AU128" s="283"/>
      <c r="AV128" s="283"/>
      <c r="AW128" s="283"/>
      <c r="AX128" s="889" t="s">
        <v>480</v>
      </c>
      <c r="AY128" s="890"/>
      <c r="AZ128" s="890"/>
      <c r="BA128" s="890"/>
      <c r="BB128" s="890"/>
      <c r="BC128" s="890"/>
      <c r="BD128" s="890"/>
      <c r="BE128" s="891"/>
      <c r="BF128" s="868" t="s">
        <v>128</v>
      </c>
      <c r="BG128" s="869"/>
      <c r="BH128" s="869"/>
      <c r="BI128" s="869"/>
      <c r="BJ128" s="869"/>
      <c r="BK128" s="869"/>
      <c r="BL128" s="892"/>
      <c r="BM128" s="868">
        <v>11.25</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481</v>
      </c>
      <c r="CQ128" s="810"/>
      <c r="CR128" s="810"/>
      <c r="CS128" s="810"/>
      <c r="CT128" s="810"/>
      <c r="CU128" s="810"/>
      <c r="CV128" s="810"/>
      <c r="CW128" s="810"/>
      <c r="CX128" s="810"/>
      <c r="CY128" s="810"/>
      <c r="CZ128" s="810"/>
      <c r="DA128" s="810"/>
      <c r="DB128" s="810"/>
      <c r="DC128" s="810"/>
      <c r="DD128" s="810"/>
      <c r="DE128" s="810"/>
      <c r="DF128" s="811"/>
      <c r="DG128" s="872" t="s">
        <v>128</v>
      </c>
      <c r="DH128" s="873"/>
      <c r="DI128" s="873"/>
      <c r="DJ128" s="873"/>
      <c r="DK128" s="873"/>
      <c r="DL128" s="873" t="s">
        <v>128</v>
      </c>
      <c r="DM128" s="873"/>
      <c r="DN128" s="873"/>
      <c r="DO128" s="873"/>
      <c r="DP128" s="873"/>
      <c r="DQ128" s="873" t="s">
        <v>128</v>
      </c>
      <c r="DR128" s="873"/>
      <c r="DS128" s="873"/>
      <c r="DT128" s="873"/>
      <c r="DU128" s="873"/>
      <c r="DV128" s="874" t="s">
        <v>128</v>
      </c>
      <c r="DW128" s="874"/>
      <c r="DX128" s="874"/>
      <c r="DY128" s="874"/>
      <c r="DZ128" s="875"/>
    </row>
    <row r="129" spans="1:131" s="247" customFormat="1" ht="26.25" customHeight="1" x14ac:dyDescent="0.15">
      <c r="A129" s="856" t="s">
        <v>107</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482</v>
      </c>
      <c r="X129" s="859"/>
      <c r="Y129" s="859"/>
      <c r="Z129" s="860"/>
      <c r="AA129" s="861">
        <v>57584613</v>
      </c>
      <c r="AB129" s="862"/>
      <c r="AC129" s="862"/>
      <c r="AD129" s="862"/>
      <c r="AE129" s="863"/>
      <c r="AF129" s="864">
        <v>59100498</v>
      </c>
      <c r="AG129" s="862"/>
      <c r="AH129" s="862"/>
      <c r="AI129" s="862"/>
      <c r="AJ129" s="863"/>
      <c r="AK129" s="864">
        <v>58596763</v>
      </c>
      <c r="AL129" s="862"/>
      <c r="AM129" s="862"/>
      <c r="AN129" s="862"/>
      <c r="AO129" s="863"/>
      <c r="AP129" s="865"/>
      <c r="AQ129" s="866"/>
      <c r="AR129" s="866"/>
      <c r="AS129" s="866"/>
      <c r="AT129" s="867"/>
      <c r="AU129" s="285"/>
      <c r="AV129" s="285"/>
      <c r="AW129" s="285"/>
      <c r="AX129" s="831" t="s">
        <v>483</v>
      </c>
      <c r="AY129" s="832"/>
      <c r="AZ129" s="832"/>
      <c r="BA129" s="832"/>
      <c r="BB129" s="832"/>
      <c r="BC129" s="832"/>
      <c r="BD129" s="832"/>
      <c r="BE129" s="833"/>
      <c r="BF129" s="851" t="s">
        <v>128</v>
      </c>
      <c r="BG129" s="852"/>
      <c r="BH129" s="852"/>
      <c r="BI129" s="852"/>
      <c r="BJ129" s="852"/>
      <c r="BK129" s="852"/>
      <c r="BL129" s="853"/>
      <c r="BM129" s="851">
        <v>16.25</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56" t="s">
        <v>484</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485</v>
      </c>
      <c r="X130" s="859"/>
      <c r="Y130" s="859"/>
      <c r="Z130" s="860"/>
      <c r="AA130" s="861">
        <v>8598246</v>
      </c>
      <c r="AB130" s="862"/>
      <c r="AC130" s="862"/>
      <c r="AD130" s="862"/>
      <c r="AE130" s="863"/>
      <c r="AF130" s="864">
        <v>8394709</v>
      </c>
      <c r="AG130" s="862"/>
      <c r="AH130" s="862"/>
      <c r="AI130" s="862"/>
      <c r="AJ130" s="863"/>
      <c r="AK130" s="864">
        <v>8029225</v>
      </c>
      <c r="AL130" s="862"/>
      <c r="AM130" s="862"/>
      <c r="AN130" s="862"/>
      <c r="AO130" s="863"/>
      <c r="AP130" s="865"/>
      <c r="AQ130" s="866"/>
      <c r="AR130" s="866"/>
      <c r="AS130" s="866"/>
      <c r="AT130" s="867"/>
      <c r="AU130" s="285"/>
      <c r="AV130" s="285"/>
      <c r="AW130" s="285"/>
      <c r="AX130" s="831" t="s">
        <v>486</v>
      </c>
      <c r="AY130" s="832"/>
      <c r="AZ130" s="832"/>
      <c r="BA130" s="832"/>
      <c r="BB130" s="832"/>
      <c r="BC130" s="832"/>
      <c r="BD130" s="832"/>
      <c r="BE130" s="833"/>
      <c r="BF130" s="834">
        <v>1.2</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487</v>
      </c>
      <c r="X131" s="842"/>
      <c r="Y131" s="842"/>
      <c r="Z131" s="843"/>
      <c r="AA131" s="844">
        <v>48986367</v>
      </c>
      <c r="AB131" s="845"/>
      <c r="AC131" s="845"/>
      <c r="AD131" s="845"/>
      <c r="AE131" s="846"/>
      <c r="AF131" s="847">
        <v>50705789</v>
      </c>
      <c r="AG131" s="845"/>
      <c r="AH131" s="845"/>
      <c r="AI131" s="845"/>
      <c r="AJ131" s="846"/>
      <c r="AK131" s="847">
        <v>50567538</v>
      </c>
      <c r="AL131" s="845"/>
      <c r="AM131" s="845"/>
      <c r="AN131" s="845"/>
      <c r="AO131" s="846"/>
      <c r="AP131" s="848"/>
      <c r="AQ131" s="849"/>
      <c r="AR131" s="849"/>
      <c r="AS131" s="849"/>
      <c r="AT131" s="850"/>
      <c r="AU131" s="285"/>
      <c r="AV131" s="285"/>
      <c r="AW131" s="285"/>
      <c r="AX131" s="809" t="s">
        <v>488</v>
      </c>
      <c r="AY131" s="810"/>
      <c r="AZ131" s="810"/>
      <c r="BA131" s="810"/>
      <c r="BB131" s="810"/>
      <c r="BC131" s="810"/>
      <c r="BD131" s="810"/>
      <c r="BE131" s="811"/>
      <c r="BF131" s="812">
        <v>14.3</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818" t="s">
        <v>489</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490</v>
      </c>
      <c r="W132" s="822"/>
      <c r="X132" s="822"/>
      <c r="Y132" s="822"/>
      <c r="Z132" s="823"/>
      <c r="AA132" s="824">
        <v>1.6746883880000001</v>
      </c>
      <c r="AB132" s="825"/>
      <c r="AC132" s="825"/>
      <c r="AD132" s="825"/>
      <c r="AE132" s="826"/>
      <c r="AF132" s="827">
        <v>1.16247279</v>
      </c>
      <c r="AG132" s="825"/>
      <c r="AH132" s="825"/>
      <c r="AI132" s="825"/>
      <c r="AJ132" s="826"/>
      <c r="AK132" s="827">
        <v>0.93640264100000004</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491</v>
      </c>
      <c r="W133" s="801"/>
      <c r="X133" s="801"/>
      <c r="Y133" s="801"/>
      <c r="Z133" s="802"/>
      <c r="AA133" s="803">
        <v>1.6</v>
      </c>
      <c r="AB133" s="804"/>
      <c r="AC133" s="804"/>
      <c r="AD133" s="804"/>
      <c r="AE133" s="805"/>
      <c r="AF133" s="803">
        <v>1.1000000000000001</v>
      </c>
      <c r="AG133" s="804"/>
      <c r="AH133" s="804"/>
      <c r="AI133" s="804"/>
      <c r="AJ133" s="805"/>
      <c r="AK133" s="803">
        <v>1.2</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U/dCbgGYZMnQKUR8mybbhTDj+KH6qS90H5qcj6aOd4FGkfZRwcFaqP1sKO7CjqQTnvKJkv51WWipJi8M+STdzA==" saltValue="X31DAwtonpOBMbqPb0ZYM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492</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jthtFUlbxVeFk43A0q1mzcNHiyqPH/AT9jA6ooKhblFFPgHC4Y4+Y4NxInMlUiqewAm9GCzN3SVzZ8lmSUiq6A==" saltValue="s9BwGz7/dbfiY4dRB0LNu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34" zoomScale="80" zoomScaleNormal="8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1WqsYxk/fekDujcy2Ch3395Zmg/7kiAOnSgpr5Ts6v+lDoD60iMOMvSUeDbtHQt/0c0fXCREkvWVXxf03y4PVQ==" saltValue="9icWbCrUGs7WrFpDtU+NKg==" spinCount="100000" sheet="1" objects="1" scenarios="1"/>
  <dataConsolidate/>
  <phoneticPr fontId="2"/>
  <printOptions horizontalCentered="1" verticalCentered="1"/>
  <pageMargins left="0" right="0" top="0" bottom="0" header="0" footer="0"/>
  <pageSetup paperSize="9" scale="46"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80" zoomScaleSheetLayoutView="80" workbookViewId="0"/>
  </sheetViews>
  <sheetFormatPr defaultColWidth="0" defaultRowHeight="13.5" customHeight="1" zeroHeight="1" x14ac:dyDescent="0.15"/>
  <cols>
    <col min="1" max="36" width="2.37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493</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494</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495</v>
      </c>
      <c r="AP7" s="304"/>
      <c r="AQ7" s="305" t="s">
        <v>496</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497</v>
      </c>
      <c r="AQ8" s="311" t="s">
        <v>498</v>
      </c>
      <c r="AR8" s="312" t="s">
        <v>499</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500</v>
      </c>
      <c r="AL9" s="1231"/>
      <c r="AM9" s="1231"/>
      <c r="AN9" s="1232"/>
      <c r="AO9" s="313">
        <v>16795770</v>
      </c>
      <c r="AP9" s="313">
        <v>60605</v>
      </c>
      <c r="AQ9" s="314">
        <v>58073</v>
      </c>
      <c r="AR9" s="315">
        <v>4.4000000000000004</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501</v>
      </c>
      <c r="AL10" s="1231"/>
      <c r="AM10" s="1231"/>
      <c r="AN10" s="1232"/>
      <c r="AO10" s="316">
        <v>1414075</v>
      </c>
      <c r="AP10" s="316">
        <v>5103</v>
      </c>
      <c r="AQ10" s="317">
        <v>2762</v>
      </c>
      <c r="AR10" s="318">
        <v>84.8</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502</v>
      </c>
      <c r="AL11" s="1231"/>
      <c r="AM11" s="1231"/>
      <c r="AN11" s="1232"/>
      <c r="AO11" s="316">
        <v>48730</v>
      </c>
      <c r="AP11" s="316">
        <v>176</v>
      </c>
      <c r="AQ11" s="317">
        <v>1714</v>
      </c>
      <c r="AR11" s="318">
        <v>-89.7</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503</v>
      </c>
      <c r="AL12" s="1231"/>
      <c r="AM12" s="1231"/>
      <c r="AN12" s="1232"/>
      <c r="AO12" s="316" t="s">
        <v>504</v>
      </c>
      <c r="AP12" s="316" t="s">
        <v>504</v>
      </c>
      <c r="AQ12" s="317">
        <v>632</v>
      </c>
      <c r="AR12" s="318" t="s">
        <v>504</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505</v>
      </c>
      <c r="AL13" s="1231"/>
      <c r="AM13" s="1231"/>
      <c r="AN13" s="1232"/>
      <c r="AO13" s="316" t="s">
        <v>504</v>
      </c>
      <c r="AP13" s="316" t="s">
        <v>504</v>
      </c>
      <c r="AQ13" s="317">
        <v>9</v>
      </c>
      <c r="AR13" s="318" t="s">
        <v>504</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506</v>
      </c>
      <c r="AL14" s="1231"/>
      <c r="AM14" s="1231"/>
      <c r="AN14" s="1232"/>
      <c r="AO14" s="316">
        <v>454383</v>
      </c>
      <c r="AP14" s="316">
        <v>1640</v>
      </c>
      <c r="AQ14" s="317">
        <v>1980</v>
      </c>
      <c r="AR14" s="318">
        <v>-17.2</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507</v>
      </c>
      <c r="AL15" s="1231"/>
      <c r="AM15" s="1231"/>
      <c r="AN15" s="1232"/>
      <c r="AO15" s="316">
        <v>349569</v>
      </c>
      <c r="AP15" s="316">
        <v>1261</v>
      </c>
      <c r="AQ15" s="317">
        <v>1379</v>
      </c>
      <c r="AR15" s="318">
        <v>-8.6</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508</v>
      </c>
      <c r="AL16" s="1234"/>
      <c r="AM16" s="1234"/>
      <c r="AN16" s="1235"/>
      <c r="AO16" s="316">
        <v>-1401005</v>
      </c>
      <c r="AP16" s="316">
        <v>-5055</v>
      </c>
      <c r="AQ16" s="317">
        <v>-3914</v>
      </c>
      <c r="AR16" s="318">
        <v>29.2</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184</v>
      </c>
      <c r="AL17" s="1234"/>
      <c r="AM17" s="1234"/>
      <c r="AN17" s="1235"/>
      <c r="AO17" s="316">
        <v>17661522</v>
      </c>
      <c r="AP17" s="316">
        <v>63729</v>
      </c>
      <c r="AQ17" s="317">
        <v>62636</v>
      </c>
      <c r="AR17" s="318">
        <v>1.7</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509</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510</v>
      </c>
      <c r="AP20" s="324" t="s">
        <v>511</v>
      </c>
      <c r="AQ20" s="325" t="s">
        <v>512</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513</v>
      </c>
      <c r="AL21" s="1228"/>
      <c r="AM21" s="1228"/>
      <c r="AN21" s="1229"/>
      <c r="AO21" s="328">
        <v>7.15</v>
      </c>
      <c r="AP21" s="329">
        <v>6.32</v>
      </c>
      <c r="AQ21" s="330">
        <v>0.83</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514</v>
      </c>
      <c r="AL22" s="1228"/>
      <c r="AM22" s="1228"/>
      <c r="AN22" s="1229"/>
      <c r="AO22" s="333">
        <v>101.5</v>
      </c>
      <c r="AP22" s="334">
        <v>99.9</v>
      </c>
      <c r="AQ22" s="335">
        <v>1.6</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515</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516</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517</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495</v>
      </c>
      <c r="AP30" s="304"/>
      <c r="AQ30" s="305" t="s">
        <v>496</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497</v>
      </c>
      <c r="AQ31" s="311" t="s">
        <v>498</v>
      </c>
      <c r="AR31" s="312" t="s">
        <v>499</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518</v>
      </c>
      <c r="AL32" s="1219"/>
      <c r="AM32" s="1219"/>
      <c r="AN32" s="1220"/>
      <c r="AO32" s="343">
        <v>8100197</v>
      </c>
      <c r="AP32" s="343">
        <v>29229</v>
      </c>
      <c r="AQ32" s="344">
        <v>36995</v>
      </c>
      <c r="AR32" s="345">
        <v>-21</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519</v>
      </c>
      <c r="AL33" s="1219"/>
      <c r="AM33" s="1219"/>
      <c r="AN33" s="1220"/>
      <c r="AO33" s="343" t="s">
        <v>504</v>
      </c>
      <c r="AP33" s="343" t="s">
        <v>504</v>
      </c>
      <c r="AQ33" s="344">
        <v>3</v>
      </c>
      <c r="AR33" s="345" t="s">
        <v>504</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520</v>
      </c>
      <c r="AL34" s="1219"/>
      <c r="AM34" s="1219"/>
      <c r="AN34" s="1220"/>
      <c r="AO34" s="343" t="s">
        <v>504</v>
      </c>
      <c r="AP34" s="343" t="s">
        <v>504</v>
      </c>
      <c r="AQ34" s="344">
        <v>81</v>
      </c>
      <c r="AR34" s="345" t="s">
        <v>504</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521</v>
      </c>
      <c r="AL35" s="1219"/>
      <c r="AM35" s="1219"/>
      <c r="AN35" s="1220"/>
      <c r="AO35" s="343">
        <v>2714668</v>
      </c>
      <c r="AP35" s="343">
        <v>9796</v>
      </c>
      <c r="AQ35" s="344">
        <v>8919</v>
      </c>
      <c r="AR35" s="345">
        <v>9.8000000000000007</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522</v>
      </c>
      <c r="AL36" s="1219"/>
      <c r="AM36" s="1219"/>
      <c r="AN36" s="1220"/>
      <c r="AO36" s="343">
        <v>20110</v>
      </c>
      <c r="AP36" s="343">
        <v>73</v>
      </c>
      <c r="AQ36" s="344">
        <v>380</v>
      </c>
      <c r="AR36" s="345">
        <v>-80.8</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523</v>
      </c>
      <c r="AL37" s="1219"/>
      <c r="AM37" s="1219"/>
      <c r="AN37" s="1220"/>
      <c r="AO37" s="343">
        <v>16504</v>
      </c>
      <c r="AP37" s="343">
        <v>60</v>
      </c>
      <c r="AQ37" s="344">
        <v>886</v>
      </c>
      <c r="AR37" s="345">
        <v>-93.2</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524</v>
      </c>
      <c r="AL38" s="1222"/>
      <c r="AM38" s="1222"/>
      <c r="AN38" s="1223"/>
      <c r="AO38" s="346" t="s">
        <v>504</v>
      </c>
      <c r="AP38" s="346" t="s">
        <v>504</v>
      </c>
      <c r="AQ38" s="347">
        <v>1</v>
      </c>
      <c r="AR38" s="335" t="s">
        <v>504</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525</v>
      </c>
      <c r="AL39" s="1222"/>
      <c r="AM39" s="1222"/>
      <c r="AN39" s="1223"/>
      <c r="AO39" s="343">
        <v>-2348738</v>
      </c>
      <c r="AP39" s="343">
        <v>-8475</v>
      </c>
      <c r="AQ39" s="344">
        <v>-8108</v>
      </c>
      <c r="AR39" s="345">
        <v>4.5</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526</v>
      </c>
      <c r="AL40" s="1219"/>
      <c r="AM40" s="1219"/>
      <c r="AN40" s="1220"/>
      <c r="AO40" s="343">
        <v>-8029225</v>
      </c>
      <c r="AP40" s="343">
        <v>-28972</v>
      </c>
      <c r="AQ40" s="344">
        <v>-28743</v>
      </c>
      <c r="AR40" s="345">
        <v>0.8</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297</v>
      </c>
      <c r="AL41" s="1225"/>
      <c r="AM41" s="1225"/>
      <c r="AN41" s="1226"/>
      <c r="AO41" s="343">
        <v>473516</v>
      </c>
      <c r="AP41" s="343">
        <v>1709</v>
      </c>
      <c r="AQ41" s="344">
        <v>10414</v>
      </c>
      <c r="AR41" s="345">
        <v>-83.6</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527</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528</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529</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495</v>
      </c>
      <c r="AN49" s="1213" t="s">
        <v>530</v>
      </c>
      <c r="AO49" s="1214"/>
      <c r="AP49" s="1214"/>
      <c r="AQ49" s="1214"/>
      <c r="AR49" s="1215"/>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531</v>
      </c>
      <c r="AO50" s="360" t="s">
        <v>532</v>
      </c>
      <c r="AP50" s="361" t="s">
        <v>533</v>
      </c>
      <c r="AQ50" s="362" t="s">
        <v>534</v>
      </c>
      <c r="AR50" s="363" t="s">
        <v>535</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536</v>
      </c>
      <c r="AL51" s="356"/>
      <c r="AM51" s="364">
        <v>13109770</v>
      </c>
      <c r="AN51" s="365">
        <v>45995</v>
      </c>
      <c r="AO51" s="366">
        <v>-10.6</v>
      </c>
      <c r="AP51" s="367">
        <v>39951</v>
      </c>
      <c r="AQ51" s="368">
        <v>-11.5</v>
      </c>
      <c r="AR51" s="369">
        <v>0.9</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537</v>
      </c>
      <c r="AM52" s="372">
        <v>4271135</v>
      </c>
      <c r="AN52" s="373">
        <v>14985</v>
      </c>
      <c r="AO52" s="374">
        <v>-17.399999999999999</v>
      </c>
      <c r="AP52" s="375">
        <v>22555</v>
      </c>
      <c r="AQ52" s="376">
        <v>-11.9</v>
      </c>
      <c r="AR52" s="377">
        <v>-5.5</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538</v>
      </c>
      <c r="AL53" s="356"/>
      <c r="AM53" s="364">
        <v>12343554</v>
      </c>
      <c r="AN53" s="365">
        <v>43541</v>
      </c>
      <c r="AO53" s="366">
        <v>-5.3</v>
      </c>
      <c r="AP53" s="367">
        <v>39893</v>
      </c>
      <c r="AQ53" s="368">
        <v>-0.1</v>
      </c>
      <c r="AR53" s="369">
        <v>-5.2</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537</v>
      </c>
      <c r="AM54" s="372">
        <v>4173748</v>
      </c>
      <c r="AN54" s="373">
        <v>14723</v>
      </c>
      <c r="AO54" s="374">
        <v>-1.7</v>
      </c>
      <c r="AP54" s="375">
        <v>26170</v>
      </c>
      <c r="AQ54" s="376">
        <v>16</v>
      </c>
      <c r="AR54" s="377">
        <v>-17.7</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539</v>
      </c>
      <c r="AL55" s="356"/>
      <c r="AM55" s="364">
        <v>12367101</v>
      </c>
      <c r="AN55" s="365">
        <v>43939</v>
      </c>
      <c r="AO55" s="366">
        <v>0.9</v>
      </c>
      <c r="AP55" s="367">
        <v>41080</v>
      </c>
      <c r="AQ55" s="368">
        <v>3</v>
      </c>
      <c r="AR55" s="369">
        <v>-2.1</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537</v>
      </c>
      <c r="AM56" s="372">
        <v>6187680</v>
      </c>
      <c r="AN56" s="373">
        <v>21984</v>
      </c>
      <c r="AO56" s="374">
        <v>49.3</v>
      </c>
      <c r="AP56" s="375">
        <v>27265</v>
      </c>
      <c r="AQ56" s="376">
        <v>4.2</v>
      </c>
      <c r="AR56" s="377">
        <v>45.1</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540</v>
      </c>
      <c r="AL57" s="356"/>
      <c r="AM57" s="364">
        <v>17031031</v>
      </c>
      <c r="AN57" s="365">
        <v>60976</v>
      </c>
      <c r="AO57" s="366">
        <v>38.799999999999997</v>
      </c>
      <c r="AP57" s="367">
        <v>46457</v>
      </c>
      <c r="AQ57" s="368">
        <v>13.1</v>
      </c>
      <c r="AR57" s="369">
        <v>25.7</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537</v>
      </c>
      <c r="AM58" s="372">
        <v>8965174</v>
      </c>
      <c r="AN58" s="373">
        <v>32098</v>
      </c>
      <c r="AO58" s="374">
        <v>46</v>
      </c>
      <c r="AP58" s="375">
        <v>24020</v>
      </c>
      <c r="AQ58" s="376">
        <v>-11.9</v>
      </c>
      <c r="AR58" s="377">
        <v>57.9</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541</v>
      </c>
      <c r="AL59" s="356"/>
      <c r="AM59" s="364">
        <v>15434276</v>
      </c>
      <c r="AN59" s="365">
        <v>55693</v>
      </c>
      <c r="AO59" s="366">
        <v>-8.6999999999999993</v>
      </c>
      <c r="AP59" s="367">
        <v>51849</v>
      </c>
      <c r="AQ59" s="368">
        <v>11.6</v>
      </c>
      <c r="AR59" s="369">
        <v>-20.3</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537</v>
      </c>
      <c r="AM60" s="372">
        <v>7804872</v>
      </c>
      <c r="AN60" s="373">
        <v>28163</v>
      </c>
      <c r="AO60" s="374">
        <v>-12.3</v>
      </c>
      <c r="AP60" s="375">
        <v>26326</v>
      </c>
      <c r="AQ60" s="376">
        <v>9.6</v>
      </c>
      <c r="AR60" s="377">
        <v>-21.9</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542</v>
      </c>
      <c r="AL61" s="378"/>
      <c r="AM61" s="379">
        <v>14057146</v>
      </c>
      <c r="AN61" s="380">
        <v>50029</v>
      </c>
      <c r="AO61" s="381">
        <v>3</v>
      </c>
      <c r="AP61" s="382">
        <v>43846</v>
      </c>
      <c r="AQ61" s="383">
        <v>3.2</v>
      </c>
      <c r="AR61" s="369">
        <v>-0.2</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537</v>
      </c>
      <c r="AM62" s="372">
        <v>6280522</v>
      </c>
      <c r="AN62" s="373">
        <v>22391</v>
      </c>
      <c r="AO62" s="374">
        <v>12.8</v>
      </c>
      <c r="AP62" s="375">
        <v>25267</v>
      </c>
      <c r="AQ62" s="376">
        <v>1.2</v>
      </c>
      <c r="AR62" s="377">
        <v>11.6</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wrZ16e6d5q6A4glKMOlmOTDWXfNvcyUuacOZSigrv4a6eeKS/eUo0Y4O3oGas3yHH4x2icRb6g9X8gqrqpGKVw==" saltValue="y0EemW8Xl42vAI+49i2fT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70" zoomScale="80" zoomScaleNormal="80" zoomScaleSheetLayoutView="55" workbookViewId="0"/>
  </sheetViews>
  <sheetFormatPr defaultColWidth="0" defaultRowHeight="13.5" customHeight="1" zeroHeight="1" x14ac:dyDescent="0.15"/>
  <cols>
    <col min="1" max="125" width="2.37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544</v>
      </c>
    </row>
    <row r="120" spans="125:125" ht="13.5" hidden="1" customHeight="1" x14ac:dyDescent="0.15"/>
    <row r="121" spans="125:125" ht="13.5" hidden="1" customHeight="1" x14ac:dyDescent="0.15">
      <c r="DU121" s="291"/>
    </row>
  </sheetData>
  <sheetProtection algorithmName="SHA-512" hashValue="BxI8u7o9CIMnYD9d8n0RSEuAsQiOrkjtlxsEt5WsNuhMvQqRi+L6EP7f8UK6FGcStWyYpHJilyNd48M+rlLPzA==" saltValue="WrJ4Dr81TkKlkmWKRcyuL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70" zoomScale="80" zoomScaleNormal="80" zoomScaleSheetLayoutView="55" workbookViewId="0"/>
  </sheetViews>
  <sheetFormatPr defaultColWidth="0" defaultRowHeight="13.5" customHeight="1" zeroHeight="1" x14ac:dyDescent="0.15"/>
  <cols>
    <col min="1" max="125" width="2.37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545</v>
      </c>
    </row>
  </sheetData>
  <sheetProtection algorithmName="SHA-512" hashValue="MeTqRWy0E4eIOW6ajMa5Y8GskW36l/0WTpqdcVjOyDBrs9mnf5i2ZNi4NpH7toByvQWD1k++gMlNcHGBCnw3rA==" saltValue="StpayY/DPM2iyZXDOkuNI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23" zoomScale="80" zoomScaleNormal="8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546</v>
      </c>
      <c r="G46" s="8" t="s">
        <v>547</v>
      </c>
      <c r="H46" s="8" t="s">
        <v>548</v>
      </c>
      <c r="I46" s="8" t="s">
        <v>549</v>
      </c>
      <c r="J46" s="9" t="s">
        <v>550</v>
      </c>
    </row>
    <row r="47" spans="2:10" ht="57.75" customHeight="1" x14ac:dyDescent="0.15">
      <c r="B47" s="10"/>
      <c r="C47" s="1236" t="s">
        <v>3</v>
      </c>
      <c r="D47" s="1236"/>
      <c r="E47" s="1237"/>
      <c r="F47" s="11">
        <v>14.37</v>
      </c>
      <c r="G47" s="12">
        <v>15.18</v>
      </c>
      <c r="H47" s="12">
        <v>12.57</v>
      </c>
      <c r="I47" s="12">
        <v>11.86</v>
      </c>
      <c r="J47" s="13">
        <v>11.2</v>
      </c>
    </row>
    <row r="48" spans="2:10" ht="57.75" customHeight="1" x14ac:dyDescent="0.15">
      <c r="B48" s="14"/>
      <c r="C48" s="1238" t="s">
        <v>4</v>
      </c>
      <c r="D48" s="1238"/>
      <c r="E48" s="1239"/>
      <c r="F48" s="15">
        <v>10.36</v>
      </c>
      <c r="G48" s="16">
        <v>7.02</v>
      </c>
      <c r="H48" s="16">
        <v>7.13</v>
      </c>
      <c r="I48" s="16">
        <v>8.16</v>
      </c>
      <c r="J48" s="17">
        <v>8.74</v>
      </c>
    </row>
    <row r="49" spans="2:10" ht="57.75" customHeight="1" thickBot="1" x14ac:dyDescent="0.2">
      <c r="B49" s="18"/>
      <c r="C49" s="1240" t="s">
        <v>5</v>
      </c>
      <c r="D49" s="1240"/>
      <c r="E49" s="1241"/>
      <c r="F49" s="19">
        <v>1.84</v>
      </c>
      <c r="G49" s="20" t="s">
        <v>551</v>
      </c>
      <c r="H49" s="20" t="s">
        <v>552</v>
      </c>
      <c r="I49" s="20">
        <v>0.83</v>
      </c>
      <c r="J49" s="21" t="s">
        <v>553</v>
      </c>
    </row>
    <row r="50" spans="2:10" ht="13.5" customHeight="1" x14ac:dyDescent="0.15"/>
  </sheetData>
  <sheetProtection algorithmName="SHA-512" hashValue="wI4mNiHBIoa8p9klfFtzd9wDTPfLfumPhP8ueLv4eZvNzYWyJ/h6yoU3bbrrTxAYvUM3acGYOharimlWbRjXTQ==" saltValue="HjD6Wb3NGCCKFMJwYyPbM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5196</cp:lastModifiedBy>
  <dcterms:modified xsi:type="dcterms:W3CDTF">2021-10-08T04:52:17Z</dcterms:modified>
</cp:coreProperties>
</file>