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2211\Documents\健康増進課　宮下\01 健康長寿ふくしま推進事業\01 FDB\令和3年度\02 FDB報告関係\03 ホームページ\01 2019正誤\"/>
    </mc:Choice>
  </mc:AlternateContent>
  <bookViews>
    <workbookView xWindow="26652" yWindow="1548" windowWidth="28056" windowHeight="12216"/>
  </bookViews>
  <sheets>
    <sheet name="男＋女（入院＋外来）" sheetId="1" r:id="rId1"/>
    <sheet name="男(入院＋外来)" sheetId="4" r:id="rId2"/>
    <sheet name="女(入院+外来)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5" l="1"/>
  <c r="G6" i="5"/>
  <c r="F6" i="5"/>
  <c r="E6" i="5"/>
  <c r="D6" i="5"/>
  <c r="C6" i="5"/>
  <c r="H6" i="4"/>
  <c r="G6" i="4"/>
  <c r="F6" i="4"/>
  <c r="E6" i="4"/>
  <c r="D6" i="4"/>
  <c r="C6" i="4"/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<sst xmlns="http://schemas.openxmlformats.org/spreadsheetml/2006/main" count="336" uniqueCount="35">
  <si>
    <t>２型糖尿病</t>
    <rPh sb="1" eb="2">
      <t>ガタ</t>
    </rPh>
    <rPh sb="2" eb="5">
      <t>トウニョウビョウ</t>
    </rPh>
    <phoneticPr fontId="1"/>
  </si>
  <si>
    <t>脂質異常症</t>
    <rPh sb="0" eb="2">
      <t>シシツ</t>
    </rPh>
    <rPh sb="2" eb="4">
      <t>イジョウ</t>
    </rPh>
    <rPh sb="4" eb="5">
      <t>ショウ</t>
    </rPh>
    <phoneticPr fontId="1"/>
  </si>
  <si>
    <t>高血圧疾患</t>
    <rPh sb="0" eb="3">
      <t>コウケツアツ</t>
    </rPh>
    <rPh sb="3" eb="5">
      <t>シッカン</t>
    </rPh>
    <phoneticPr fontId="1"/>
  </si>
  <si>
    <t>虚血性心疾患</t>
    <rPh sb="0" eb="3">
      <t>キョケツセイ</t>
    </rPh>
    <rPh sb="3" eb="6">
      <t>シンシッカン</t>
    </rPh>
    <phoneticPr fontId="1"/>
  </si>
  <si>
    <t>狭心症</t>
    <rPh sb="0" eb="3">
      <t>キョウシンショウ</t>
    </rPh>
    <phoneticPr fontId="1"/>
  </si>
  <si>
    <t>心筋梗塞</t>
    <rPh sb="0" eb="2">
      <t>シンキン</t>
    </rPh>
    <rPh sb="2" eb="4">
      <t>コウソク</t>
    </rPh>
    <phoneticPr fontId="1"/>
  </si>
  <si>
    <t>心不全</t>
    <rPh sb="0" eb="3">
      <t>シンフゼン</t>
    </rPh>
    <phoneticPr fontId="1"/>
  </si>
  <si>
    <t>脳血管疾患</t>
    <rPh sb="0" eb="3">
      <t>ノウケッカン</t>
    </rPh>
    <rPh sb="3" eb="5">
      <t>シッカン</t>
    </rPh>
    <phoneticPr fontId="1"/>
  </si>
  <si>
    <t>くも膜下出血</t>
    <rPh sb="2" eb="4">
      <t>マッカ</t>
    </rPh>
    <rPh sb="4" eb="6">
      <t>シュッケツ</t>
    </rPh>
    <phoneticPr fontId="1"/>
  </si>
  <si>
    <t>脳内出血</t>
    <rPh sb="0" eb="2">
      <t>ノウナイ</t>
    </rPh>
    <rPh sb="2" eb="4">
      <t>シュッケツ</t>
    </rPh>
    <phoneticPr fontId="1"/>
  </si>
  <si>
    <t>脳梗塞</t>
    <rPh sb="0" eb="3">
      <t>ノウコウソク</t>
    </rPh>
    <phoneticPr fontId="1"/>
  </si>
  <si>
    <t>２型糖尿病に対する人工透析</t>
    <rPh sb="1" eb="2">
      <t>ガタ</t>
    </rPh>
    <rPh sb="2" eb="5">
      <t>トウニョウビョウ</t>
    </rPh>
    <rPh sb="6" eb="7">
      <t>タイ</t>
    </rPh>
    <rPh sb="9" eb="11">
      <t>ジンコウ</t>
    </rPh>
    <rPh sb="11" eb="13">
      <t>トウセキ</t>
    </rPh>
    <phoneticPr fontId="1"/>
  </si>
  <si>
    <t>県北</t>
    <rPh sb="0" eb="2">
      <t>ケンポク</t>
    </rPh>
    <phoneticPr fontId="1"/>
  </si>
  <si>
    <t>県中</t>
    <rPh sb="0" eb="2">
      <t>ケンチュウ</t>
    </rPh>
    <phoneticPr fontId="1"/>
  </si>
  <si>
    <t>県南</t>
    <rPh sb="0" eb="2">
      <t>ケンナン</t>
    </rPh>
    <phoneticPr fontId="1"/>
  </si>
  <si>
    <t>相双</t>
    <rPh sb="0" eb="2">
      <t>ソウソウ</t>
    </rPh>
    <phoneticPr fontId="1"/>
  </si>
  <si>
    <t>いわき</t>
    <phoneticPr fontId="1"/>
  </si>
  <si>
    <t>会津・南会津</t>
    <rPh sb="0" eb="2">
      <t>アイヅ</t>
    </rPh>
    <rPh sb="3" eb="4">
      <t>ミナミ</t>
    </rPh>
    <rPh sb="4" eb="6">
      <t>アイヅ</t>
    </rPh>
    <phoneticPr fontId="1"/>
  </si>
  <si>
    <t>低い</t>
    <rPh sb="0" eb="1">
      <t>ヒク</t>
    </rPh>
    <phoneticPr fontId="1"/>
  </si>
  <si>
    <t>高い</t>
    <rPh sb="0" eb="1">
      <t>タカ</t>
    </rPh>
    <phoneticPr fontId="1"/>
  </si>
  <si>
    <t>病名別医療受診の状況</t>
    <rPh sb="8" eb="10">
      <t>ジョウキョウ</t>
    </rPh>
    <phoneticPr fontId="1"/>
  </si>
  <si>
    <t>●　指数は福島県を１とした各地域の地域差指数</t>
    <rPh sb="2" eb="4">
      <t>シスウ</t>
    </rPh>
    <rPh sb="5" eb="8">
      <t>フクシマケン</t>
    </rPh>
    <rPh sb="13" eb="16">
      <t>カクチイキ</t>
    </rPh>
    <rPh sb="17" eb="20">
      <t>チイキサ</t>
    </rPh>
    <rPh sb="20" eb="22">
      <t>シスウ</t>
    </rPh>
    <phoneticPr fontId="1"/>
  </si>
  <si>
    <t>病名別</t>
    <rPh sb="0" eb="2">
      <t>ビョウメイ</t>
    </rPh>
    <rPh sb="2" eb="3">
      <t>ベツ</t>
    </rPh>
    <phoneticPr fontId="1"/>
  </si>
  <si>
    <t>医療費の状況</t>
    <rPh sb="0" eb="3">
      <t>イリョウヒ</t>
    </rPh>
    <rPh sb="4" eb="6">
      <t>ジョウキョウ</t>
    </rPh>
    <phoneticPr fontId="1"/>
  </si>
  <si>
    <t>福島県版健康データベース（FDB）報告書（医療レセプト分）状況一覧表</t>
    <rPh sb="21" eb="23">
      <t>イリョウ</t>
    </rPh>
    <rPh sb="27" eb="28">
      <t>ブン</t>
    </rPh>
    <rPh sb="29" eb="31">
      <t>ジョウキョウ</t>
    </rPh>
    <rPh sb="31" eb="34">
      <t>イチランヒョウ</t>
    </rPh>
    <phoneticPr fontId="1"/>
  </si>
  <si>
    <t>①　男性＋女性（入院＋外来）</t>
    <rPh sb="2" eb="4">
      <t>ダンセイ</t>
    </rPh>
    <rPh sb="5" eb="7">
      <t>ジョセイ</t>
    </rPh>
    <rPh sb="8" eb="10">
      <t>ニュウイン</t>
    </rPh>
    <rPh sb="11" eb="13">
      <t>ガイライ</t>
    </rPh>
    <phoneticPr fontId="1"/>
  </si>
  <si>
    <t>②　男性（入院＋外来）</t>
    <rPh sb="2" eb="4">
      <t>ダンセイ</t>
    </rPh>
    <rPh sb="5" eb="7">
      <t>ニュウイン</t>
    </rPh>
    <rPh sb="8" eb="10">
      <t>ガイライ</t>
    </rPh>
    <phoneticPr fontId="1"/>
  </si>
  <si>
    <t>③　女性（入院＋外来）</t>
    <rPh sb="2" eb="4">
      <t>ジョセイ</t>
    </rPh>
    <rPh sb="5" eb="7">
      <t>ニュウイン</t>
    </rPh>
    <rPh sb="8" eb="10">
      <t>ガイライ</t>
    </rPh>
    <phoneticPr fontId="1"/>
  </si>
  <si>
    <t>一人あたり医療費</t>
    <rPh sb="0" eb="2">
      <t>ヒトリ</t>
    </rPh>
    <rPh sb="5" eb="8">
      <t>イリョウヒ</t>
    </rPh>
    <phoneticPr fontId="1"/>
  </si>
  <si>
    <t>地域差指数</t>
    <rPh sb="0" eb="3">
      <t>チイキサ</t>
    </rPh>
    <rPh sb="3" eb="5">
      <t>シスウ</t>
    </rPh>
    <phoneticPr fontId="1"/>
  </si>
  <si>
    <t>一人当たり医療費</t>
    <rPh sb="0" eb="3">
      <t>ヒトリア</t>
    </rPh>
    <rPh sb="5" eb="8">
      <t>イリョウヒ</t>
    </rPh>
    <phoneticPr fontId="1"/>
  </si>
  <si>
    <t>※高め</t>
    <rPh sb="1" eb="2">
      <t>タカ</t>
    </rPh>
    <phoneticPr fontId="1"/>
  </si>
  <si>
    <t>※低め</t>
    <rPh sb="1" eb="2">
      <t>ヒク</t>
    </rPh>
    <phoneticPr fontId="1"/>
  </si>
  <si>
    <t>●　※は福島県全体に対して標準化該当比に有意な差がないことを示す</t>
    <rPh sb="4" eb="7">
      <t>フクシマケン</t>
    </rPh>
    <rPh sb="7" eb="9">
      <t>ゼンタイ</t>
    </rPh>
    <rPh sb="10" eb="11">
      <t>タイ</t>
    </rPh>
    <rPh sb="13" eb="16">
      <t>ヒョウジュンカ</t>
    </rPh>
    <rPh sb="16" eb="18">
      <t>ガイトウ</t>
    </rPh>
    <rPh sb="18" eb="19">
      <t>ヒ</t>
    </rPh>
    <rPh sb="20" eb="22">
      <t>ユウイ</t>
    </rPh>
    <rPh sb="23" eb="24">
      <t>サ</t>
    </rPh>
    <rPh sb="30" eb="31">
      <t>シメ</t>
    </rPh>
    <phoneticPr fontId="1"/>
  </si>
  <si>
    <t>●　指数は2017年度の福島県のレセプト出現を１００とした場合の出現比</t>
    <rPh sb="2" eb="4">
      <t>シスウ</t>
    </rPh>
    <rPh sb="9" eb="10">
      <t>ネン</t>
    </rPh>
    <rPh sb="10" eb="11">
      <t>ド</t>
    </rPh>
    <rPh sb="12" eb="15">
      <t>フクシマケン</t>
    </rPh>
    <rPh sb="20" eb="22">
      <t>シュツゲン</t>
    </rPh>
    <rPh sb="29" eb="31">
      <t>バアイ</t>
    </rPh>
    <rPh sb="32" eb="34">
      <t>シュツゲン</t>
    </rPh>
    <rPh sb="34" eb="3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</si>
</sst>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_);[Red]\(0.00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3" borderId="4" xfId="0" applyFont="1" applyFill="1" applyBorder="1" applyAlignment="1">
      <alignment horizontal="center" vertical="center"/>
    </xf>
    <xf numFmtId="176" fontId="2" fillId="5" borderId="7" xfId="0" applyNumberFormat="1" applyFont="1" applyFill="1" applyBorder="1" applyAlignment="1">
      <alignment horizontal="center" vertical="center"/>
    </xf>
    <xf numFmtId="176" fontId="2" fillId="5" borderId="6" xfId="0" applyNumberFormat="1" applyFont="1" applyFill="1" applyBorder="1" applyAlignment="1">
      <alignment horizontal="center" vertical="center"/>
    </xf>
    <xf numFmtId="177" fontId="2" fillId="5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176" fontId="2" fillId="0" borderId="6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5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 wrapText="1"/>
    </xf>
    <xf numFmtId="176" fontId="6" fillId="5" borderId="7" xfId="0" applyNumberFormat="1" applyFont="1" applyFill="1" applyBorder="1" applyAlignment="1">
      <alignment horizontal="center" vertical="center"/>
    </xf>
    <xf numFmtId="176" fontId="6" fillId="5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19" zoomScale="85" zoomScaleNormal="85" workbookViewId="0">
      <selection activeCell="M23" sqref="M23"/>
    </sheetView>
  </sheetViews>
  <sheetFormatPr defaultRowHeight="18" x14ac:dyDescent="0.45"/>
  <cols>
    <col min="1" max="1" width="4.19921875" customWidth="1"/>
    <col min="2" max="2" width="33.09765625" customWidth="1"/>
    <col min="3" max="8" width="16.5" customWidth="1"/>
  </cols>
  <sheetData>
    <row r="1" spans="1:8" ht="41.4" customHeight="1" x14ac:dyDescent="0.45">
      <c r="A1" s="21"/>
      <c r="B1" s="28" t="s">
        <v>24</v>
      </c>
      <c r="C1" s="28"/>
      <c r="D1" s="28"/>
      <c r="E1" s="28"/>
      <c r="F1" s="28"/>
      <c r="G1" s="28"/>
      <c r="H1" s="28"/>
    </row>
    <row r="2" spans="1:8" ht="40.950000000000003" customHeight="1" x14ac:dyDescent="0.45">
      <c r="A2" s="21"/>
      <c r="B2" s="31" t="s">
        <v>25</v>
      </c>
      <c r="C2" s="31"/>
      <c r="D2" s="31"/>
      <c r="E2" s="31"/>
      <c r="F2" s="31"/>
      <c r="G2" s="31"/>
      <c r="H2" s="31"/>
    </row>
    <row r="3" spans="1:8" ht="33" customHeight="1" x14ac:dyDescent="0.45">
      <c r="A3" s="21"/>
      <c r="B3" s="15" t="s">
        <v>23</v>
      </c>
      <c r="C3" s="21"/>
      <c r="D3" s="21"/>
      <c r="E3" s="21"/>
      <c r="F3" s="21"/>
      <c r="G3" s="21"/>
      <c r="H3" s="21"/>
    </row>
    <row r="4" spans="1:8" s="1" customFormat="1" ht="33.6" customHeight="1" x14ac:dyDescent="0.45">
      <c r="A4" s="22"/>
      <c r="B4" s="16" t="s">
        <v>30</v>
      </c>
      <c r="C4" s="16" t="s">
        <v>12</v>
      </c>
      <c r="D4" s="16" t="s">
        <v>13</v>
      </c>
      <c r="E4" s="16" t="s">
        <v>14</v>
      </c>
      <c r="F4" s="16" t="s">
        <v>17</v>
      </c>
      <c r="G4" s="16" t="s">
        <v>15</v>
      </c>
      <c r="H4" s="16" t="s">
        <v>16</v>
      </c>
    </row>
    <row r="5" spans="1:8" ht="27.6" customHeight="1" x14ac:dyDescent="0.45">
      <c r="A5" s="21"/>
      <c r="B5" s="29" t="s">
        <v>29</v>
      </c>
      <c r="C5" s="23" t="s">
        <v>18</v>
      </c>
      <c r="D5" s="5" t="s">
        <v>19</v>
      </c>
      <c r="E5" s="23" t="s">
        <v>18</v>
      </c>
      <c r="F5" s="23" t="s">
        <v>18</v>
      </c>
      <c r="G5" s="5" t="s">
        <v>19</v>
      </c>
      <c r="H5" s="5" t="s">
        <v>19</v>
      </c>
    </row>
    <row r="6" spans="1:8" ht="27.6" customHeight="1" x14ac:dyDescent="0.45">
      <c r="A6" s="21"/>
      <c r="B6" s="30"/>
      <c r="C6" s="9">
        <f>1-0.054</f>
        <v>0.94599999999999995</v>
      </c>
      <c r="D6" s="9">
        <f>1+0.039</f>
        <v>1.0389999999999999</v>
      </c>
      <c r="E6" s="9">
        <f>1-0.047</f>
        <v>0.95299999999999996</v>
      </c>
      <c r="F6" s="9">
        <f>1-0.03</f>
        <v>0.97</v>
      </c>
      <c r="G6" s="9">
        <f>1+0.045</f>
        <v>1.0449999999999999</v>
      </c>
      <c r="H6" s="9">
        <f>1+0.044</f>
        <v>1.044</v>
      </c>
    </row>
    <row r="7" spans="1:8" ht="22.2" x14ac:dyDescent="0.45">
      <c r="A7" s="21"/>
      <c r="B7" s="13" t="s">
        <v>21</v>
      </c>
      <c r="C7" s="12"/>
      <c r="D7" s="12"/>
      <c r="E7" s="12"/>
      <c r="F7" s="12"/>
      <c r="G7" s="12"/>
      <c r="H7" s="12"/>
    </row>
    <row r="8" spans="1:8" s="3" customFormat="1" ht="15.6" customHeight="1" x14ac:dyDescent="0.45">
      <c r="A8" s="24"/>
      <c r="B8" s="10"/>
      <c r="C8" s="11"/>
      <c r="D8" s="11"/>
      <c r="E8" s="11"/>
      <c r="F8" s="11"/>
      <c r="G8" s="11"/>
      <c r="H8" s="11"/>
    </row>
    <row r="9" spans="1:8" s="3" customFormat="1" ht="26.4" x14ac:dyDescent="0.45">
      <c r="A9" s="24"/>
      <c r="B9" s="20" t="s">
        <v>20</v>
      </c>
      <c r="C9" s="4"/>
      <c r="D9" s="4"/>
      <c r="E9" s="4"/>
      <c r="F9" s="4"/>
      <c r="G9" s="4"/>
      <c r="H9" s="4"/>
    </row>
    <row r="10" spans="1:8" s="1" customFormat="1" ht="27" customHeight="1" x14ac:dyDescent="0.45">
      <c r="A10" s="22"/>
      <c r="B10" s="2" t="s">
        <v>22</v>
      </c>
      <c r="C10" s="2" t="s">
        <v>12</v>
      </c>
      <c r="D10" s="2" t="s">
        <v>13</v>
      </c>
      <c r="E10" s="2" t="s">
        <v>14</v>
      </c>
      <c r="F10" s="2" t="s">
        <v>17</v>
      </c>
      <c r="G10" s="2" t="s">
        <v>15</v>
      </c>
      <c r="H10" s="2" t="s">
        <v>16</v>
      </c>
    </row>
    <row r="11" spans="1:8" ht="27" customHeight="1" x14ac:dyDescent="0.45">
      <c r="A11" s="21"/>
      <c r="B11" s="32" t="s">
        <v>0</v>
      </c>
      <c r="C11" s="23" t="s">
        <v>18</v>
      </c>
      <c r="D11" s="5" t="s">
        <v>19</v>
      </c>
      <c r="E11" s="5" t="s">
        <v>19</v>
      </c>
      <c r="F11" s="23" t="s">
        <v>18</v>
      </c>
      <c r="G11" s="5" t="s">
        <v>19</v>
      </c>
      <c r="H11" s="5" t="s">
        <v>19</v>
      </c>
    </row>
    <row r="12" spans="1:8" ht="27" customHeight="1" x14ac:dyDescent="0.45">
      <c r="A12" s="21"/>
      <c r="B12" s="33"/>
      <c r="C12" s="6">
        <v>93.34</v>
      </c>
      <c r="D12" s="6">
        <v>103.07</v>
      </c>
      <c r="E12" s="6">
        <v>108.41</v>
      </c>
      <c r="F12" s="6">
        <v>82.68</v>
      </c>
      <c r="G12" s="6">
        <v>122.99</v>
      </c>
      <c r="H12" s="6">
        <v>105.39</v>
      </c>
    </row>
    <row r="13" spans="1:8" ht="27" customHeight="1" x14ac:dyDescent="0.45">
      <c r="A13" s="21"/>
      <c r="B13" s="32" t="s">
        <v>1</v>
      </c>
      <c r="C13" s="25" t="s">
        <v>18</v>
      </c>
      <c r="D13" s="7" t="s">
        <v>19</v>
      </c>
      <c r="E13" s="25" t="s">
        <v>18</v>
      </c>
      <c r="F13" s="25" t="s">
        <v>18</v>
      </c>
      <c r="G13" s="7" t="s">
        <v>19</v>
      </c>
      <c r="H13" s="7" t="s">
        <v>19</v>
      </c>
    </row>
    <row r="14" spans="1:8" ht="27" customHeight="1" x14ac:dyDescent="0.45">
      <c r="A14" s="21"/>
      <c r="B14" s="33"/>
      <c r="C14" s="6">
        <v>95.47</v>
      </c>
      <c r="D14" s="6">
        <v>100.6</v>
      </c>
      <c r="E14" s="6">
        <v>97.72</v>
      </c>
      <c r="F14" s="6">
        <v>87.81</v>
      </c>
      <c r="G14" s="6">
        <v>119.4</v>
      </c>
      <c r="H14" s="6">
        <v>107.17</v>
      </c>
    </row>
    <row r="15" spans="1:8" ht="27" customHeight="1" x14ac:dyDescent="0.45">
      <c r="A15" s="21"/>
      <c r="B15" s="32" t="s">
        <v>2</v>
      </c>
      <c r="C15" s="25" t="s">
        <v>18</v>
      </c>
      <c r="D15" s="7" t="s">
        <v>19</v>
      </c>
      <c r="E15" s="7" t="s">
        <v>19</v>
      </c>
      <c r="F15" s="25" t="s">
        <v>18</v>
      </c>
      <c r="G15" s="7" t="s">
        <v>19</v>
      </c>
      <c r="H15" s="7" t="s">
        <v>19</v>
      </c>
    </row>
    <row r="16" spans="1:8" ht="27" customHeight="1" x14ac:dyDescent="0.45">
      <c r="A16" s="21"/>
      <c r="B16" s="33"/>
      <c r="C16" s="6">
        <v>95.63</v>
      </c>
      <c r="D16" s="6">
        <v>103.3</v>
      </c>
      <c r="E16" s="6">
        <v>101.9</v>
      </c>
      <c r="F16" s="6">
        <v>91.33</v>
      </c>
      <c r="G16" s="6">
        <v>106.61</v>
      </c>
      <c r="H16" s="6">
        <v>105.73</v>
      </c>
    </row>
    <row r="17" spans="1:8" ht="27" customHeight="1" x14ac:dyDescent="0.45">
      <c r="A17" s="21"/>
      <c r="B17" s="32" t="s">
        <v>3</v>
      </c>
      <c r="C17" s="7" t="s">
        <v>19</v>
      </c>
      <c r="D17" s="25" t="s">
        <v>18</v>
      </c>
      <c r="E17" s="25" t="s">
        <v>18</v>
      </c>
      <c r="F17" s="25" t="s">
        <v>18</v>
      </c>
      <c r="G17" s="7" t="s">
        <v>19</v>
      </c>
      <c r="H17" s="7" t="s">
        <v>19</v>
      </c>
    </row>
    <row r="18" spans="1:8" ht="27" customHeight="1" x14ac:dyDescent="0.45">
      <c r="A18" s="21"/>
      <c r="B18" s="33"/>
      <c r="C18" s="6">
        <v>102.26</v>
      </c>
      <c r="D18" s="6">
        <v>96.24</v>
      </c>
      <c r="E18" s="6">
        <v>82.08</v>
      </c>
      <c r="F18" s="6">
        <v>92.71</v>
      </c>
      <c r="G18" s="6">
        <v>114.94</v>
      </c>
      <c r="H18" s="6">
        <v>107.99</v>
      </c>
    </row>
    <row r="19" spans="1:8" ht="27" customHeight="1" x14ac:dyDescent="0.45">
      <c r="A19" s="21"/>
      <c r="B19" s="32" t="s">
        <v>4</v>
      </c>
      <c r="C19" s="7" t="s">
        <v>19</v>
      </c>
      <c r="D19" s="25" t="s">
        <v>18</v>
      </c>
      <c r="E19" s="25" t="s">
        <v>18</v>
      </c>
      <c r="F19" s="25" t="s">
        <v>18</v>
      </c>
      <c r="G19" s="7" t="s">
        <v>19</v>
      </c>
      <c r="H19" s="7" t="s">
        <v>19</v>
      </c>
    </row>
    <row r="20" spans="1:8" ht="27" customHeight="1" x14ac:dyDescent="0.45">
      <c r="A20" s="21"/>
      <c r="B20" s="33"/>
      <c r="C20" s="6">
        <v>102.95</v>
      </c>
      <c r="D20" s="6">
        <v>93.89</v>
      </c>
      <c r="E20" s="6">
        <v>82.29</v>
      </c>
      <c r="F20" s="6">
        <v>92.6</v>
      </c>
      <c r="G20" s="6">
        <v>115.98</v>
      </c>
      <c r="H20" s="6">
        <v>109.74</v>
      </c>
    </row>
    <row r="21" spans="1:8" ht="27" customHeight="1" x14ac:dyDescent="0.45">
      <c r="A21" s="21"/>
      <c r="B21" s="32" t="s">
        <v>5</v>
      </c>
      <c r="C21" s="25" t="s">
        <v>18</v>
      </c>
      <c r="D21" s="25" t="s">
        <v>18</v>
      </c>
      <c r="E21" s="25" t="s">
        <v>18</v>
      </c>
      <c r="F21" s="25" t="s">
        <v>18</v>
      </c>
      <c r="G21" s="7" t="s">
        <v>19</v>
      </c>
      <c r="H21" s="7" t="s">
        <v>19</v>
      </c>
    </row>
    <row r="22" spans="1:8" ht="27" customHeight="1" x14ac:dyDescent="0.45">
      <c r="A22" s="21"/>
      <c r="B22" s="33"/>
      <c r="C22" s="6">
        <v>95.74</v>
      </c>
      <c r="D22" s="6">
        <v>96.57</v>
      </c>
      <c r="E22" s="6">
        <v>69.540000000000006</v>
      </c>
      <c r="F22" s="6">
        <v>71.67</v>
      </c>
      <c r="G22" s="6">
        <v>107.89</v>
      </c>
      <c r="H22" s="6">
        <v>147.65</v>
      </c>
    </row>
    <row r="23" spans="1:8" ht="27" customHeight="1" x14ac:dyDescent="0.45">
      <c r="A23" s="21"/>
      <c r="B23" s="32" t="s">
        <v>6</v>
      </c>
      <c r="C23" s="39" t="s">
        <v>18</v>
      </c>
      <c r="D23" s="39" t="s">
        <v>18</v>
      </c>
      <c r="E23" s="39" t="s">
        <v>18</v>
      </c>
      <c r="F23" s="39" t="s">
        <v>18</v>
      </c>
      <c r="G23" s="37" t="s">
        <v>19</v>
      </c>
      <c r="H23" s="37" t="s">
        <v>19</v>
      </c>
    </row>
    <row r="24" spans="1:8" ht="27" customHeight="1" x14ac:dyDescent="0.45">
      <c r="A24" s="21"/>
      <c r="B24" s="33"/>
      <c r="C24" s="40">
        <v>98.49</v>
      </c>
      <c r="D24" s="40">
        <v>95.21</v>
      </c>
      <c r="E24" s="40">
        <v>94.42</v>
      </c>
      <c r="F24" s="40">
        <v>88.66</v>
      </c>
      <c r="G24" s="41">
        <v>108.76</v>
      </c>
      <c r="H24" s="41">
        <v>118.41</v>
      </c>
    </row>
    <row r="25" spans="1:8" ht="27" customHeight="1" x14ac:dyDescent="0.45">
      <c r="A25" s="21"/>
      <c r="B25" s="32" t="s">
        <v>7</v>
      </c>
      <c r="C25" s="39" t="s">
        <v>18</v>
      </c>
      <c r="D25" s="39" t="s">
        <v>18</v>
      </c>
      <c r="E25" s="39" t="s">
        <v>18</v>
      </c>
      <c r="F25" s="39" t="s">
        <v>18</v>
      </c>
      <c r="G25" s="37" t="s">
        <v>19</v>
      </c>
      <c r="H25" s="37" t="s">
        <v>19</v>
      </c>
    </row>
    <row r="26" spans="1:8" ht="27" customHeight="1" x14ac:dyDescent="0.45">
      <c r="A26" s="21"/>
      <c r="B26" s="33"/>
      <c r="C26" s="41">
        <v>96.95</v>
      </c>
      <c r="D26" s="41">
        <v>98.72</v>
      </c>
      <c r="E26" s="41">
        <v>85.01</v>
      </c>
      <c r="F26" s="41">
        <v>86.61</v>
      </c>
      <c r="G26" s="41">
        <v>103.69</v>
      </c>
      <c r="H26" s="41">
        <v>124.32</v>
      </c>
    </row>
    <row r="27" spans="1:8" ht="27" customHeight="1" x14ac:dyDescent="0.45">
      <c r="A27" s="21"/>
      <c r="B27" s="32" t="s">
        <v>8</v>
      </c>
      <c r="C27" s="39" t="s">
        <v>32</v>
      </c>
      <c r="D27" s="37" t="s">
        <v>19</v>
      </c>
      <c r="E27" s="39" t="s">
        <v>18</v>
      </c>
      <c r="F27" s="39" t="s">
        <v>32</v>
      </c>
      <c r="G27" s="39" t="s">
        <v>18</v>
      </c>
      <c r="H27" s="39" t="s">
        <v>18</v>
      </c>
    </row>
    <row r="28" spans="1:8" ht="27" customHeight="1" x14ac:dyDescent="0.45">
      <c r="A28" s="21"/>
      <c r="B28" s="33"/>
      <c r="C28" s="41">
        <v>98.04</v>
      </c>
      <c r="D28" s="41">
        <v>122.79</v>
      </c>
      <c r="E28" s="41">
        <v>87.08</v>
      </c>
      <c r="F28" s="41">
        <v>98.89</v>
      </c>
      <c r="G28" s="41">
        <v>89.85</v>
      </c>
      <c r="H28" s="41">
        <v>83.07</v>
      </c>
    </row>
    <row r="29" spans="1:8" ht="27" customHeight="1" x14ac:dyDescent="0.45">
      <c r="A29" s="21"/>
      <c r="B29" s="32" t="s">
        <v>9</v>
      </c>
      <c r="C29" s="37" t="s">
        <v>19</v>
      </c>
      <c r="D29" s="37" t="s">
        <v>19</v>
      </c>
      <c r="E29" s="39" t="s">
        <v>32</v>
      </c>
      <c r="F29" s="37" t="s">
        <v>19</v>
      </c>
      <c r="G29" s="39" t="s">
        <v>18</v>
      </c>
      <c r="H29" s="39" t="s">
        <v>18</v>
      </c>
    </row>
    <row r="30" spans="1:8" ht="27" customHeight="1" x14ac:dyDescent="0.45">
      <c r="A30" s="21"/>
      <c r="B30" s="33"/>
      <c r="C30" s="41">
        <v>103.93</v>
      </c>
      <c r="D30" s="41">
        <v>106.85</v>
      </c>
      <c r="E30" s="41">
        <v>96.18</v>
      </c>
      <c r="F30" s="41">
        <v>115.17</v>
      </c>
      <c r="G30" s="41">
        <v>73.930000000000007</v>
      </c>
      <c r="H30" s="41">
        <v>86.56</v>
      </c>
    </row>
    <row r="31" spans="1:8" ht="27" customHeight="1" x14ac:dyDescent="0.45">
      <c r="A31" s="21"/>
      <c r="B31" s="32" t="s">
        <v>10</v>
      </c>
      <c r="C31" s="39" t="s">
        <v>18</v>
      </c>
      <c r="D31" s="39" t="s">
        <v>18</v>
      </c>
      <c r="E31" s="39" t="s">
        <v>18</v>
      </c>
      <c r="F31" s="39" t="s">
        <v>18</v>
      </c>
      <c r="G31" s="39" t="s">
        <v>18</v>
      </c>
      <c r="H31" s="37" t="s">
        <v>19</v>
      </c>
    </row>
    <row r="32" spans="1:8" ht="27" customHeight="1" x14ac:dyDescent="0.45">
      <c r="A32" s="21"/>
      <c r="B32" s="33"/>
      <c r="C32" s="41">
        <v>85.48</v>
      </c>
      <c r="D32" s="41">
        <v>95.46</v>
      </c>
      <c r="E32" s="41">
        <v>76.19</v>
      </c>
      <c r="F32" s="41">
        <v>88.93</v>
      </c>
      <c r="G32" s="41">
        <v>97.19</v>
      </c>
      <c r="H32" s="41">
        <v>151.33000000000001</v>
      </c>
    </row>
    <row r="33" spans="1:8" ht="27" customHeight="1" x14ac:dyDescent="0.45">
      <c r="A33" s="21"/>
      <c r="B33" s="32" t="s">
        <v>11</v>
      </c>
      <c r="C33" s="25" t="s">
        <v>18</v>
      </c>
      <c r="D33" s="8" t="s">
        <v>31</v>
      </c>
      <c r="E33" s="7" t="s">
        <v>19</v>
      </c>
      <c r="F33" s="25" t="s">
        <v>18</v>
      </c>
      <c r="G33" s="8" t="s">
        <v>31</v>
      </c>
      <c r="H33" s="7" t="s">
        <v>19</v>
      </c>
    </row>
    <row r="34" spans="1:8" ht="27" customHeight="1" x14ac:dyDescent="0.45">
      <c r="A34" s="21"/>
      <c r="B34" s="33"/>
      <c r="C34" s="6">
        <v>79.2</v>
      </c>
      <c r="D34" s="6">
        <v>102.1</v>
      </c>
      <c r="E34" s="6">
        <v>109.7</v>
      </c>
      <c r="F34" s="6">
        <v>87.08</v>
      </c>
      <c r="G34" s="6">
        <v>102.02</v>
      </c>
      <c r="H34" s="6">
        <v>134.22</v>
      </c>
    </row>
    <row r="35" spans="1:8" ht="22.2" x14ac:dyDescent="0.45">
      <c r="A35" s="21"/>
      <c r="B35" s="13" t="s">
        <v>34</v>
      </c>
      <c r="C35" s="14"/>
      <c r="D35" s="14"/>
      <c r="E35" s="14"/>
      <c r="F35" s="14"/>
      <c r="G35" s="14"/>
      <c r="H35" s="14"/>
    </row>
    <row r="36" spans="1:8" ht="22.2" x14ac:dyDescent="0.45">
      <c r="A36" s="21"/>
      <c r="B36" s="10" t="s">
        <v>33</v>
      </c>
      <c r="C36" s="21"/>
      <c r="D36" s="21"/>
      <c r="E36" s="21"/>
      <c r="F36" s="21"/>
      <c r="G36" s="21"/>
      <c r="H36" s="21"/>
    </row>
  </sheetData>
  <mergeCells count="15">
    <mergeCell ref="B27:B28"/>
    <mergeCell ref="B29:B30"/>
    <mergeCell ref="B31:B32"/>
    <mergeCell ref="B33:B34"/>
    <mergeCell ref="B11:B12"/>
    <mergeCell ref="B13:B14"/>
    <mergeCell ref="B15:B16"/>
    <mergeCell ref="B17:B18"/>
    <mergeCell ref="B19:B20"/>
    <mergeCell ref="B21:B22"/>
    <mergeCell ref="B1:H1"/>
    <mergeCell ref="B5:B6"/>
    <mergeCell ref="B2:H2"/>
    <mergeCell ref="B23:B24"/>
    <mergeCell ref="B25:B26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&amp;R&amp;16（別紙１）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topLeftCell="A22" zoomScale="85" zoomScaleNormal="85" workbookViewId="0">
      <selection activeCell="C23" sqref="C23:H32"/>
    </sheetView>
  </sheetViews>
  <sheetFormatPr defaultRowHeight="18" x14ac:dyDescent="0.45"/>
  <cols>
    <col min="1" max="1" width="4.19921875" style="26" customWidth="1"/>
    <col min="2" max="2" width="33.09765625" style="26" customWidth="1"/>
    <col min="3" max="8" width="16.5" style="26" customWidth="1"/>
    <col min="9" max="16384" width="8.796875" style="26"/>
  </cols>
  <sheetData>
    <row r="1" spans="2:8" ht="41.4" customHeight="1" x14ac:dyDescent="0.45">
      <c r="B1" s="28" t="s">
        <v>24</v>
      </c>
      <c r="C1" s="28"/>
      <c r="D1" s="28"/>
      <c r="E1" s="28"/>
      <c r="F1" s="28"/>
      <c r="G1" s="28"/>
      <c r="H1" s="28"/>
    </row>
    <row r="2" spans="2:8" ht="40.950000000000003" customHeight="1" x14ac:dyDescent="0.45">
      <c r="B2" s="31" t="s">
        <v>26</v>
      </c>
      <c r="C2" s="31"/>
      <c r="D2" s="31"/>
      <c r="E2" s="31"/>
      <c r="F2" s="31"/>
      <c r="G2" s="31"/>
      <c r="H2" s="31"/>
    </row>
    <row r="3" spans="2:8" ht="33" customHeight="1" x14ac:dyDescent="0.45">
      <c r="B3" s="15" t="s">
        <v>23</v>
      </c>
    </row>
    <row r="4" spans="2:8" s="22" customFormat="1" ht="33.6" customHeight="1" x14ac:dyDescent="0.45">
      <c r="B4" s="16" t="s">
        <v>28</v>
      </c>
      <c r="C4" s="16" t="s">
        <v>12</v>
      </c>
      <c r="D4" s="16" t="s">
        <v>13</v>
      </c>
      <c r="E4" s="16" t="s">
        <v>14</v>
      </c>
      <c r="F4" s="16" t="s">
        <v>17</v>
      </c>
      <c r="G4" s="16" t="s">
        <v>15</v>
      </c>
      <c r="H4" s="16" t="s">
        <v>16</v>
      </c>
    </row>
    <row r="5" spans="2:8" ht="27.6" customHeight="1" x14ac:dyDescent="0.45">
      <c r="B5" s="34" t="s">
        <v>29</v>
      </c>
      <c r="C5" s="27" t="s">
        <v>18</v>
      </c>
      <c r="D5" s="5" t="s">
        <v>19</v>
      </c>
      <c r="E5" s="27" t="s">
        <v>18</v>
      </c>
      <c r="F5" s="27" t="s">
        <v>18</v>
      </c>
      <c r="G5" s="5" t="s">
        <v>19</v>
      </c>
      <c r="H5" s="5" t="s">
        <v>19</v>
      </c>
    </row>
    <row r="6" spans="2:8" ht="27.6" customHeight="1" x14ac:dyDescent="0.45">
      <c r="B6" s="30"/>
      <c r="C6" s="9">
        <f>1-0.049</f>
        <v>0.95099999999999996</v>
      </c>
      <c r="D6" s="9">
        <f>1+0.041</f>
        <v>1.0409999999999999</v>
      </c>
      <c r="E6" s="9">
        <f>1-0.03</f>
        <v>0.97</v>
      </c>
      <c r="F6" s="9">
        <f>1-0.027</f>
        <v>0.97299999999999998</v>
      </c>
      <c r="G6" s="9">
        <f>1+0.037</f>
        <v>1.0369999999999999</v>
      </c>
      <c r="H6" s="9">
        <f>1+0.028</f>
        <v>1.028</v>
      </c>
    </row>
    <row r="7" spans="2:8" ht="22.2" x14ac:dyDescent="0.45">
      <c r="B7" s="13" t="s">
        <v>21</v>
      </c>
      <c r="C7" s="12"/>
      <c r="D7" s="12"/>
      <c r="E7" s="12"/>
      <c r="F7" s="12"/>
      <c r="G7" s="12"/>
      <c r="H7" s="12"/>
    </row>
    <row r="8" spans="2:8" s="24" customFormat="1" ht="15.6" customHeight="1" x14ac:dyDescent="0.45">
      <c r="B8" s="10"/>
      <c r="C8" s="11"/>
      <c r="D8" s="11"/>
      <c r="E8" s="11"/>
      <c r="F8" s="11"/>
      <c r="G8" s="11"/>
      <c r="H8" s="11"/>
    </row>
    <row r="9" spans="2:8" s="24" customFormat="1" ht="38.4" customHeight="1" x14ac:dyDescent="0.45">
      <c r="B9" s="20" t="s">
        <v>20</v>
      </c>
      <c r="C9" s="4"/>
      <c r="D9" s="4"/>
      <c r="E9" s="4"/>
      <c r="F9" s="4"/>
      <c r="G9" s="4"/>
      <c r="H9" s="4"/>
    </row>
    <row r="10" spans="2:8" s="22" customFormat="1" ht="27" customHeight="1" x14ac:dyDescent="0.45">
      <c r="B10" s="2" t="s">
        <v>22</v>
      </c>
      <c r="C10" s="2" t="s">
        <v>12</v>
      </c>
      <c r="D10" s="2" t="s">
        <v>13</v>
      </c>
      <c r="E10" s="2" t="s">
        <v>14</v>
      </c>
      <c r="F10" s="2" t="s">
        <v>17</v>
      </c>
      <c r="G10" s="2" t="s">
        <v>15</v>
      </c>
      <c r="H10" s="2" t="s">
        <v>16</v>
      </c>
    </row>
    <row r="11" spans="2:8" ht="27" customHeight="1" x14ac:dyDescent="0.45">
      <c r="B11" s="32" t="s">
        <v>0</v>
      </c>
      <c r="C11" s="27" t="s">
        <v>18</v>
      </c>
      <c r="D11" s="5" t="s">
        <v>19</v>
      </c>
      <c r="E11" s="5" t="s">
        <v>19</v>
      </c>
      <c r="F11" s="27" t="s">
        <v>18</v>
      </c>
      <c r="G11" s="5" t="s">
        <v>19</v>
      </c>
      <c r="H11" s="5" t="s">
        <v>19</v>
      </c>
    </row>
    <row r="12" spans="2:8" ht="27" customHeight="1" x14ac:dyDescent="0.45">
      <c r="B12" s="33"/>
      <c r="C12" s="17">
        <v>91.2</v>
      </c>
      <c r="D12" s="17">
        <v>104.87</v>
      </c>
      <c r="E12" s="17">
        <v>108.78</v>
      </c>
      <c r="F12" s="17">
        <v>85.06</v>
      </c>
      <c r="G12" s="17">
        <v>120.94</v>
      </c>
      <c r="H12" s="17">
        <v>104.41</v>
      </c>
    </row>
    <row r="13" spans="2:8" ht="27" customHeight="1" x14ac:dyDescent="0.45">
      <c r="B13" s="32" t="s">
        <v>1</v>
      </c>
      <c r="C13" s="18" t="s">
        <v>18</v>
      </c>
      <c r="D13" s="7" t="s">
        <v>19</v>
      </c>
      <c r="E13" s="7" t="s">
        <v>19</v>
      </c>
      <c r="F13" s="18" t="s">
        <v>18</v>
      </c>
      <c r="G13" s="7" t="s">
        <v>19</v>
      </c>
      <c r="H13" s="7" t="s">
        <v>19</v>
      </c>
    </row>
    <row r="14" spans="2:8" ht="27" customHeight="1" x14ac:dyDescent="0.45">
      <c r="B14" s="33"/>
      <c r="C14" s="17">
        <v>94.65</v>
      </c>
      <c r="D14" s="17">
        <v>103.25</v>
      </c>
      <c r="E14" s="17">
        <v>101.63</v>
      </c>
      <c r="F14" s="17">
        <v>83.14</v>
      </c>
      <c r="G14" s="17">
        <v>122.73</v>
      </c>
      <c r="H14" s="17">
        <v>105.23</v>
      </c>
    </row>
    <row r="15" spans="2:8" ht="27" customHeight="1" x14ac:dyDescent="0.45">
      <c r="B15" s="32" t="s">
        <v>2</v>
      </c>
      <c r="C15" s="18" t="s">
        <v>18</v>
      </c>
      <c r="D15" s="7" t="s">
        <v>19</v>
      </c>
      <c r="E15" s="7" t="s">
        <v>19</v>
      </c>
      <c r="F15" s="18" t="s">
        <v>18</v>
      </c>
      <c r="G15" s="7" t="s">
        <v>19</v>
      </c>
      <c r="H15" s="7" t="s">
        <v>19</v>
      </c>
    </row>
    <row r="16" spans="2:8" ht="27" customHeight="1" x14ac:dyDescent="0.45">
      <c r="B16" s="33"/>
      <c r="C16" s="17">
        <v>96.2</v>
      </c>
      <c r="D16" s="17">
        <v>103.73</v>
      </c>
      <c r="E16" s="17">
        <v>101.53</v>
      </c>
      <c r="F16" s="17">
        <v>91.42</v>
      </c>
      <c r="G16" s="17">
        <v>108.21</v>
      </c>
      <c r="H16" s="17">
        <v>103.18</v>
      </c>
    </row>
    <row r="17" spans="2:8" ht="27" customHeight="1" x14ac:dyDescent="0.45">
      <c r="B17" s="32" t="s">
        <v>3</v>
      </c>
      <c r="C17" s="18" t="s">
        <v>32</v>
      </c>
      <c r="D17" s="18" t="s">
        <v>18</v>
      </c>
      <c r="E17" s="18" t="s">
        <v>18</v>
      </c>
      <c r="F17" s="18" t="s">
        <v>18</v>
      </c>
      <c r="G17" s="7" t="s">
        <v>19</v>
      </c>
      <c r="H17" s="7" t="s">
        <v>19</v>
      </c>
    </row>
    <row r="18" spans="2:8" ht="27" customHeight="1" x14ac:dyDescent="0.45">
      <c r="B18" s="33"/>
      <c r="C18" s="17">
        <v>99.33</v>
      </c>
      <c r="D18" s="17">
        <v>98.85</v>
      </c>
      <c r="E18" s="17">
        <v>82.9</v>
      </c>
      <c r="F18" s="17">
        <v>91</v>
      </c>
      <c r="G18" s="17">
        <v>111.18</v>
      </c>
      <c r="H18" s="17">
        <v>111.78</v>
      </c>
    </row>
    <row r="19" spans="2:8" ht="27" customHeight="1" x14ac:dyDescent="0.45">
      <c r="B19" s="32" t="s">
        <v>4</v>
      </c>
      <c r="C19" s="18" t="s">
        <v>32</v>
      </c>
      <c r="D19" s="18" t="s">
        <v>18</v>
      </c>
      <c r="E19" s="18" t="s">
        <v>18</v>
      </c>
      <c r="F19" s="18" t="s">
        <v>18</v>
      </c>
      <c r="G19" s="7" t="s">
        <v>19</v>
      </c>
      <c r="H19" s="7" t="s">
        <v>19</v>
      </c>
    </row>
    <row r="20" spans="2:8" ht="27" customHeight="1" x14ac:dyDescent="0.45">
      <c r="B20" s="33"/>
      <c r="C20" s="17">
        <v>99.85</v>
      </c>
      <c r="D20" s="17">
        <v>96.52</v>
      </c>
      <c r="E20" s="17">
        <v>82.6</v>
      </c>
      <c r="F20" s="17">
        <v>91.28</v>
      </c>
      <c r="G20" s="17">
        <v>112.03</v>
      </c>
      <c r="H20" s="17">
        <v>113.63</v>
      </c>
    </row>
    <row r="21" spans="2:8" ht="27" customHeight="1" x14ac:dyDescent="0.45">
      <c r="B21" s="32" t="s">
        <v>5</v>
      </c>
      <c r="C21" s="18" t="s">
        <v>18</v>
      </c>
      <c r="D21" s="18" t="s">
        <v>18</v>
      </c>
      <c r="E21" s="18" t="s">
        <v>18</v>
      </c>
      <c r="F21" s="18" t="s">
        <v>18</v>
      </c>
      <c r="G21" s="7" t="s">
        <v>19</v>
      </c>
      <c r="H21" s="7" t="s">
        <v>19</v>
      </c>
    </row>
    <row r="22" spans="2:8" ht="27" customHeight="1" x14ac:dyDescent="0.45">
      <c r="B22" s="33"/>
      <c r="C22" s="17">
        <v>94.38</v>
      </c>
      <c r="D22" s="17">
        <v>92.7</v>
      </c>
      <c r="E22" s="17">
        <v>64.489999999999995</v>
      </c>
      <c r="F22" s="17">
        <v>72.569999999999993</v>
      </c>
      <c r="G22" s="17">
        <v>109.56</v>
      </c>
      <c r="H22" s="17">
        <v>154.31</v>
      </c>
    </row>
    <row r="23" spans="2:8" ht="27" customHeight="1" x14ac:dyDescent="0.45">
      <c r="B23" s="32" t="s">
        <v>6</v>
      </c>
      <c r="C23" s="36" t="s">
        <v>32</v>
      </c>
      <c r="D23" s="36" t="s">
        <v>18</v>
      </c>
      <c r="E23" s="36" t="s">
        <v>18</v>
      </c>
      <c r="F23" s="36" t="s">
        <v>18</v>
      </c>
      <c r="G23" s="37" t="s">
        <v>19</v>
      </c>
      <c r="H23" s="37" t="s">
        <v>19</v>
      </c>
    </row>
    <row r="24" spans="2:8" ht="27" customHeight="1" x14ac:dyDescent="0.45">
      <c r="B24" s="33"/>
      <c r="C24" s="35">
        <v>99.4</v>
      </c>
      <c r="D24" s="35">
        <v>94.1</v>
      </c>
      <c r="E24" s="35">
        <v>93.44</v>
      </c>
      <c r="F24" s="35">
        <v>85</v>
      </c>
      <c r="G24" s="35">
        <v>113.26</v>
      </c>
      <c r="H24" s="35">
        <v>119.17</v>
      </c>
    </row>
    <row r="25" spans="2:8" ht="27" customHeight="1" x14ac:dyDescent="0.45">
      <c r="B25" s="32" t="s">
        <v>7</v>
      </c>
      <c r="C25" s="36" t="s">
        <v>18</v>
      </c>
      <c r="D25" s="38" t="s">
        <v>31</v>
      </c>
      <c r="E25" s="36" t="s">
        <v>18</v>
      </c>
      <c r="F25" s="36" t="s">
        <v>18</v>
      </c>
      <c r="G25" s="37" t="s">
        <v>19</v>
      </c>
      <c r="H25" s="37" t="s">
        <v>19</v>
      </c>
    </row>
    <row r="26" spans="2:8" ht="27" customHeight="1" x14ac:dyDescent="0.45">
      <c r="B26" s="33"/>
      <c r="C26" s="35">
        <v>95.63</v>
      </c>
      <c r="D26" s="35">
        <v>100.15</v>
      </c>
      <c r="E26" s="35">
        <v>92.95</v>
      </c>
      <c r="F26" s="35">
        <v>87.36</v>
      </c>
      <c r="G26" s="35">
        <v>105.72</v>
      </c>
      <c r="H26" s="35">
        <v>118.36</v>
      </c>
    </row>
    <row r="27" spans="2:8" ht="27" customHeight="1" x14ac:dyDescent="0.45">
      <c r="B27" s="32" t="s">
        <v>8</v>
      </c>
      <c r="C27" s="36" t="s">
        <v>18</v>
      </c>
      <c r="D27" s="37" t="s">
        <v>19</v>
      </c>
      <c r="E27" s="36" t="s">
        <v>32</v>
      </c>
      <c r="F27" s="38" t="s">
        <v>31</v>
      </c>
      <c r="G27" s="38" t="s">
        <v>31</v>
      </c>
      <c r="H27" s="36" t="s">
        <v>18</v>
      </c>
    </row>
    <row r="28" spans="2:8" ht="27" customHeight="1" x14ac:dyDescent="0.45">
      <c r="B28" s="33"/>
      <c r="C28" s="35">
        <v>82.67</v>
      </c>
      <c r="D28" s="35">
        <v>132.12</v>
      </c>
      <c r="E28" s="35">
        <v>89.55</v>
      </c>
      <c r="F28" s="35">
        <v>109.18</v>
      </c>
      <c r="G28" s="35">
        <v>103.93</v>
      </c>
      <c r="H28" s="35">
        <v>73.55</v>
      </c>
    </row>
    <row r="29" spans="2:8" ht="27" customHeight="1" x14ac:dyDescent="0.45">
      <c r="B29" s="32" t="s">
        <v>9</v>
      </c>
      <c r="C29" s="37" t="s">
        <v>19</v>
      </c>
      <c r="D29" s="37" t="s">
        <v>19</v>
      </c>
      <c r="E29" s="38" t="s">
        <v>31</v>
      </c>
      <c r="F29" s="37" t="s">
        <v>19</v>
      </c>
      <c r="G29" s="36" t="s">
        <v>18</v>
      </c>
      <c r="H29" s="36" t="s">
        <v>18</v>
      </c>
    </row>
    <row r="30" spans="2:8" ht="27" customHeight="1" x14ac:dyDescent="0.45">
      <c r="B30" s="33"/>
      <c r="C30" s="35">
        <v>107.17</v>
      </c>
      <c r="D30" s="35">
        <v>107.32</v>
      </c>
      <c r="E30" s="35">
        <v>101.55</v>
      </c>
      <c r="F30" s="35">
        <v>110.36</v>
      </c>
      <c r="G30" s="35">
        <v>72.12</v>
      </c>
      <c r="H30" s="35">
        <v>85.32</v>
      </c>
    </row>
    <row r="31" spans="2:8" ht="27" customHeight="1" x14ac:dyDescent="0.45">
      <c r="B31" s="32" t="s">
        <v>10</v>
      </c>
      <c r="C31" s="36" t="s">
        <v>18</v>
      </c>
      <c r="D31" s="36" t="s">
        <v>18</v>
      </c>
      <c r="E31" s="36" t="s">
        <v>18</v>
      </c>
      <c r="F31" s="36" t="s">
        <v>18</v>
      </c>
      <c r="G31" s="36" t="s">
        <v>18</v>
      </c>
      <c r="H31" s="37" t="s">
        <v>19</v>
      </c>
    </row>
    <row r="32" spans="2:8" ht="27" customHeight="1" x14ac:dyDescent="0.45">
      <c r="B32" s="33"/>
      <c r="C32" s="35">
        <v>85.88</v>
      </c>
      <c r="D32" s="35">
        <v>97.92</v>
      </c>
      <c r="E32" s="35">
        <v>84.63</v>
      </c>
      <c r="F32" s="35">
        <v>91.95</v>
      </c>
      <c r="G32" s="35">
        <v>97.41</v>
      </c>
      <c r="H32" s="35">
        <v>140.13999999999999</v>
      </c>
    </row>
    <row r="33" spans="2:8" ht="27" customHeight="1" x14ac:dyDescent="0.45">
      <c r="B33" s="32" t="s">
        <v>11</v>
      </c>
      <c r="C33" s="18" t="s">
        <v>18</v>
      </c>
      <c r="D33" s="8" t="s">
        <v>31</v>
      </c>
      <c r="E33" s="7" t="s">
        <v>19</v>
      </c>
      <c r="F33" s="18" t="s">
        <v>18</v>
      </c>
      <c r="G33" s="18" t="s">
        <v>32</v>
      </c>
      <c r="H33" s="7" t="s">
        <v>19</v>
      </c>
    </row>
    <row r="34" spans="2:8" ht="27" customHeight="1" x14ac:dyDescent="0.45">
      <c r="B34" s="33"/>
      <c r="C34" s="17">
        <v>77.27</v>
      </c>
      <c r="D34" s="17">
        <v>100.11</v>
      </c>
      <c r="E34" s="17">
        <v>119.08</v>
      </c>
      <c r="F34" s="17">
        <v>92.28</v>
      </c>
      <c r="G34" s="17">
        <v>96.75</v>
      </c>
      <c r="H34" s="17">
        <v>134.28</v>
      </c>
    </row>
    <row r="35" spans="2:8" ht="22.2" x14ac:dyDescent="0.45">
      <c r="B35" s="13" t="s">
        <v>34</v>
      </c>
      <c r="C35" s="14"/>
      <c r="D35" s="14"/>
      <c r="E35" s="14"/>
      <c r="F35" s="14"/>
      <c r="G35" s="14"/>
      <c r="H35" s="14"/>
    </row>
    <row r="36" spans="2:8" ht="22.2" x14ac:dyDescent="0.45">
      <c r="B36" s="10" t="s">
        <v>33</v>
      </c>
    </row>
  </sheetData>
  <mergeCells count="15">
    <mergeCell ref="B31:B32"/>
    <mergeCell ref="B33:B34"/>
    <mergeCell ref="B19:B20"/>
    <mergeCell ref="B21:B22"/>
    <mergeCell ref="B23:B24"/>
    <mergeCell ref="B25:B26"/>
    <mergeCell ref="B27:B28"/>
    <mergeCell ref="B29:B30"/>
    <mergeCell ref="B17:B18"/>
    <mergeCell ref="B1:H1"/>
    <mergeCell ref="B2:H2"/>
    <mergeCell ref="B5:B6"/>
    <mergeCell ref="B11:B12"/>
    <mergeCell ref="B13:B14"/>
    <mergeCell ref="B15:B16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&amp;R&amp;16（別紙２）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topLeftCell="A19" zoomScale="85" zoomScaleNormal="85" workbookViewId="0">
      <selection activeCell="C31" sqref="C31:H32"/>
    </sheetView>
  </sheetViews>
  <sheetFormatPr defaultRowHeight="18" x14ac:dyDescent="0.45"/>
  <cols>
    <col min="1" max="1" width="4.19921875" style="26" customWidth="1"/>
    <col min="2" max="2" width="33.09765625" style="26" customWidth="1"/>
    <col min="3" max="8" width="16.5" style="26" customWidth="1"/>
    <col min="9" max="16384" width="8.796875" style="26"/>
  </cols>
  <sheetData>
    <row r="1" spans="2:8" ht="41.4" customHeight="1" x14ac:dyDescent="0.45">
      <c r="B1" s="28" t="s">
        <v>24</v>
      </c>
      <c r="C1" s="28"/>
      <c r="D1" s="28"/>
      <c r="E1" s="28"/>
      <c r="F1" s="28"/>
      <c r="G1" s="28"/>
      <c r="H1" s="28"/>
    </row>
    <row r="2" spans="2:8" ht="40.950000000000003" customHeight="1" x14ac:dyDescent="0.45">
      <c r="B2" s="31" t="s">
        <v>27</v>
      </c>
      <c r="C2" s="31"/>
      <c r="D2" s="31"/>
      <c r="E2" s="31"/>
      <c r="F2" s="31"/>
      <c r="G2" s="31"/>
      <c r="H2" s="31"/>
    </row>
    <row r="3" spans="2:8" ht="33" customHeight="1" x14ac:dyDescent="0.45">
      <c r="B3" s="15" t="s">
        <v>23</v>
      </c>
    </row>
    <row r="4" spans="2:8" s="22" customFormat="1" ht="33.6" customHeight="1" x14ac:dyDescent="0.45">
      <c r="B4" s="16" t="s">
        <v>30</v>
      </c>
      <c r="C4" s="16" t="s">
        <v>12</v>
      </c>
      <c r="D4" s="16" t="s">
        <v>13</v>
      </c>
      <c r="E4" s="16" t="s">
        <v>14</v>
      </c>
      <c r="F4" s="16" t="s">
        <v>17</v>
      </c>
      <c r="G4" s="16" t="s">
        <v>15</v>
      </c>
      <c r="H4" s="16" t="s">
        <v>16</v>
      </c>
    </row>
    <row r="5" spans="2:8" ht="27.6" customHeight="1" x14ac:dyDescent="0.45">
      <c r="B5" s="29" t="s">
        <v>29</v>
      </c>
      <c r="C5" s="27" t="s">
        <v>18</v>
      </c>
      <c r="D5" s="5" t="s">
        <v>19</v>
      </c>
      <c r="E5" s="27" t="s">
        <v>18</v>
      </c>
      <c r="F5" s="27" t="s">
        <v>18</v>
      </c>
      <c r="G5" s="5" t="s">
        <v>19</v>
      </c>
      <c r="H5" s="5" t="s">
        <v>19</v>
      </c>
    </row>
    <row r="6" spans="2:8" ht="27.6" customHeight="1" x14ac:dyDescent="0.45">
      <c r="B6" s="30"/>
      <c r="C6" s="19">
        <f>1-0.059</f>
        <v>0.94100000000000006</v>
      </c>
      <c r="D6" s="19">
        <f>1+0.037</f>
        <v>1.0369999999999999</v>
      </c>
      <c r="E6" s="19">
        <f>1-0.063</f>
        <v>0.93700000000000006</v>
      </c>
      <c r="F6" s="19">
        <f>1-0.032</f>
        <v>0.96799999999999997</v>
      </c>
      <c r="G6" s="19">
        <f>1+0.05</f>
        <v>1.05</v>
      </c>
      <c r="H6" s="19">
        <f>1+0.059</f>
        <v>1.0589999999999999</v>
      </c>
    </row>
    <row r="7" spans="2:8" ht="22.2" x14ac:dyDescent="0.45">
      <c r="B7" s="13" t="s">
        <v>21</v>
      </c>
      <c r="C7" s="12"/>
      <c r="D7" s="12"/>
      <c r="E7" s="12"/>
      <c r="F7" s="12"/>
      <c r="G7" s="12"/>
      <c r="H7" s="12"/>
    </row>
    <row r="8" spans="2:8" s="24" customFormat="1" ht="15.6" customHeight="1" x14ac:dyDescent="0.45">
      <c r="B8" s="10"/>
      <c r="C8" s="11"/>
      <c r="D8" s="11"/>
      <c r="E8" s="11"/>
      <c r="F8" s="11"/>
      <c r="G8" s="11"/>
      <c r="H8" s="11"/>
    </row>
    <row r="9" spans="2:8" s="24" customFormat="1" ht="31.2" customHeight="1" x14ac:dyDescent="0.45">
      <c r="B9" s="20" t="s">
        <v>20</v>
      </c>
      <c r="C9" s="4"/>
      <c r="D9" s="4"/>
      <c r="E9" s="4"/>
      <c r="F9" s="4"/>
      <c r="G9" s="4"/>
      <c r="H9" s="4"/>
    </row>
    <row r="10" spans="2:8" s="22" customFormat="1" ht="27" customHeight="1" x14ac:dyDescent="0.45">
      <c r="B10" s="2" t="s">
        <v>22</v>
      </c>
      <c r="C10" s="2" t="s">
        <v>12</v>
      </c>
      <c r="D10" s="2" t="s">
        <v>13</v>
      </c>
      <c r="E10" s="2" t="s">
        <v>14</v>
      </c>
      <c r="F10" s="2" t="s">
        <v>17</v>
      </c>
      <c r="G10" s="2" t="s">
        <v>15</v>
      </c>
      <c r="H10" s="2" t="s">
        <v>16</v>
      </c>
    </row>
    <row r="11" spans="2:8" ht="27" customHeight="1" x14ac:dyDescent="0.45">
      <c r="B11" s="32" t="s">
        <v>0</v>
      </c>
      <c r="C11" s="27" t="s">
        <v>18</v>
      </c>
      <c r="D11" s="5" t="s">
        <v>19</v>
      </c>
      <c r="E11" s="5" t="s">
        <v>19</v>
      </c>
      <c r="F11" s="27" t="s">
        <v>18</v>
      </c>
      <c r="G11" s="5" t="s">
        <v>19</v>
      </c>
      <c r="H11" s="5" t="s">
        <v>19</v>
      </c>
    </row>
    <row r="12" spans="2:8" ht="27" customHeight="1" x14ac:dyDescent="0.45">
      <c r="B12" s="33"/>
      <c r="C12" s="17">
        <v>95.86</v>
      </c>
      <c r="D12" s="17">
        <v>101.24</v>
      </c>
      <c r="E12" s="17">
        <v>107.84</v>
      </c>
      <c r="F12" s="17">
        <v>79.900000000000006</v>
      </c>
      <c r="G12" s="17">
        <v>124.68</v>
      </c>
      <c r="H12" s="17">
        <v>106.71</v>
      </c>
    </row>
    <row r="13" spans="2:8" ht="27" customHeight="1" x14ac:dyDescent="0.45">
      <c r="B13" s="32" t="s">
        <v>1</v>
      </c>
      <c r="C13" s="18" t="s">
        <v>18</v>
      </c>
      <c r="D13" s="18" t="s">
        <v>18</v>
      </c>
      <c r="E13" s="18" t="s">
        <v>18</v>
      </c>
      <c r="F13" s="18" t="s">
        <v>18</v>
      </c>
      <c r="G13" s="7" t="s">
        <v>19</v>
      </c>
      <c r="H13" s="7" t="s">
        <v>19</v>
      </c>
    </row>
    <row r="14" spans="2:8" ht="27" customHeight="1" x14ac:dyDescent="0.45">
      <c r="B14" s="33"/>
      <c r="C14" s="17">
        <v>96.17</v>
      </c>
      <c r="D14" s="17">
        <v>98.97</v>
      </c>
      <c r="E14" s="17">
        <v>95.81</v>
      </c>
      <c r="F14" s="17">
        <v>90.07</v>
      </c>
      <c r="G14" s="17">
        <v>117.94</v>
      </c>
      <c r="H14" s="17">
        <v>108.07</v>
      </c>
    </row>
    <row r="15" spans="2:8" ht="27" customHeight="1" x14ac:dyDescent="0.45">
      <c r="B15" s="32" t="s">
        <v>2</v>
      </c>
      <c r="C15" s="18" t="s">
        <v>18</v>
      </c>
      <c r="D15" s="7" t="s">
        <v>19</v>
      </c>
      <c r="E15" s="7" t="s">
        <v>19</v>
      </c>
      <c r="F15" s="18" t="s">
        <v>18</v>
      </c>
      <c r="G15" s="7" t="s">
        <v>19</v>
      </c>
      <c r="H15" s="7" t="s">
        <v>19</v>
      </c>
    </row>
    <row r="16" spans="2:8" ht="27" customHeight="1" x14ac:dyDescent="0.45">
      <c r="B16" s="33"/>
      <c r="C16" s="17">
        <v>95.37</v>
      </c>
      <c r="D16" s="17">
        <v>103</v>
      </c>
      <c r="E16" s="17">
        <v>102.23</v>
      </c>
      <c r="F16" s="17">
        <v>91.03</v>
      </c>
      <c r="G16" s="17">
        <v>105.25</v>
      </c>
      <c r="H16" s="17">
        <v>107.67</v>
      </c>
    </row>
    <row r="17" spans="2:8" ht="27" customHeight="1" x14ac:dyDescent="0.45">
      <c r="B17" s="32" t="s">
        <v>3</v>
      </c>
      <c r="C17" s="7" t="s">
        <v>19</v>
      </c>
      <c r="D17" s="18" t="s">
        <v>18</v>
      </c>
      <c r="E17" s="18" t="s">
        <v>18</v>
      </c>
      <c r="F17" s="18" t="s">
        <v>18</v>
      </c>
      <c r="G17" s="7" t="s">
        <v>19</v>
      </c>
      <c r="H17" s="7" t="s">
        <v>19</v>
      </c>
    </row>
    <row r="18" spans="2:8" ht="27" customHeight="1" x14ac:dyDescent="0.45">
      <c r="B18" s="33"/>
      <c r="C18" s="17">
        <v>104.84</v>
      </c>
      <c r="D18" s="17">
        <v>94.22</v>
      </c>
      <c r="E18" s="17">
        <v>81.36</v>
      </c>
      <c r="F18" s="17">
        <v>93.93</v>
      </c>
      <c r="G18" s="17">
        <v>117.75</v>
      </c>
      <c r="H18" s="17">
        <v>104.86</v>
      </c>
    </row>
    <row r="19" spans="2:8" ht="27" customHeight="1" x14ac:dyDescent="0.45">
      <c r="B19" s="32" t="s">
        <v>4</v>
      </c>
      <c r="C19" s="7" t="s">
        <v>19</v>
      </c>
      <c r="D19" s="18" t="s">
        <v>18</v>
      </c>
      <c r="E19" s="18" t="s">
        <v>18</v>
      </c>
      <c r="F19" s="18" t="s">
        <v>18</v>
      </c>
      <c r="G19" s="7" t="s">
        <v>19</v>
      </c>
      <c r="H19" s="7" t="s">
        <v>19</v>
      </c>
    </row>
    <row r="20" spans="2:8" ht="27" customHeight="1" x14ac:dyDescent="0.45">
      <c r="B20" s="33"/>
      <c r="C20" s="17">
        <v>105.63</v>
      </c>
      <c r="D20" s="17">
        <v>91.86</v>
      </c>
      <c r="E20" s="17">
        <v>81.99</v>
      </c>
      <c r="F20" s="17">
        <v>93.51</v>
      </c>
      <c r="G20" s="17">
        <v>118.92</v>
      </c>
      <c r="H20" s="17">
        <v>106.59</v>
      </c>
    </row>
    <row r="21" spans="2:8" ht="27" customHeight="1" x14ac:dyDescent="0.45">
      <c r="B21" s="32" t="s">
        <v>5</v>
      </c>
      <c r="C21" s="18" t="s">
        <v>32</v>
      </c>
      <c r="D21" s="8" t="s">
        <v>31</v>
      </c>
      <c r="E21" s="18" t="s">
        <v>18</v>
      </c>
      <c r="F21" s="18" t="s">
        <v>18</v>
      </c>
      <c r="G21" s="8" t="s">
        <v>31</v>
      </c>
      <c r="H21" s="7" t="s">
        <v>19</v>
      </c>
    </row>
    <row r="22" spans="2:8" ht="27" customHeight="1" x14ac:dyDescent="0.45">
      <c r="B22" s="33"/>
      <c r="C22" s="17">
        <v>97.39</v>
      </c>
      <c r="D22" s="17">
        <v>105.14</v>
      </c>
      <c r="E22" s="17">
        <v>78.989999999999995</v>
      </c>
      <c r="F22" s="17">
        <v>70.63</v>
      </c>
      <c r="G22" s="17">
        <v>102.47</v>
      </c>
      <c r="H22" s="17">
        <v>135.24</v>
      </c>
    </row>
    <row r="23" spans="2:8" ht="27" customHeight="1" x14ac:dyDescent="0.45">
      <c r="B23" s="32" t="s">
        <v>6</v>
      </c>
      <c r="C23" s="18" t="s">
        <v>18</v>
      </c>
      <c r="D23" s="18" t="s">
        <v>18</v>
      </c>
      <c r="E23" s="18" t="s">
        <v>18</v>
      </c>
      <c r="F23" s="18" t="s">
        <v>18</v>
      </c>
      <c r="G23" s="7" t="s">
        <v>19</v>
      </c>
      <c r="H23" s="7" t="s">
        <v>19</v>
      </c>
    </row>
    <row r="24" spans="2:8" ht="27" customHeight="1" x14ac:dyDescent="0.45">
      <c r="B24" s="33"/>
      <c r="C24" s="35">
        <v>97.84</v>
      </c>
      <c r="D24" s="35">
        <v>96.14</v>
      </c>
      <c r="E24" s="35">
        <v>95.06</v>
      </c>
      <c r="F24" s="35">
        <v>91.13</v>
      </c>
      <c r="G24" s="35">
        <v>105.01</v>
      </c>
      <c r="H24" s="35">
        <v>117.93</v>
      </c>
    </row>
    <row r="25" spans="2:8" ht="27" customHeight="1" x14ac:dyDescent="0.45">
      <c r="B25" s="32" t="s">
        <v>7</v>
      </c>
      <c r="C25" s="18" t="s">
        <v>18</v>
      </c>
      <c r="D25" s="18" t="s">
        <v>18</v>
      </c>
      <c r="E25" s="18" t="s">
        <v>18</v>
      </c>
      <c r="F25" s="18" t="s">
        <v>18</v>
      </c>
      <c r="G25" s="7" t="s">
        <v>19</v>
      </c>
      <c r="H25" s="7" t="s">
        <v>19</v>
      </c>
    </row>
    <row r="26" spans="2:8" ht="27" customHeight="1" x14ac:dyDescent="0.45">
      <c r="B26" s="33"/>
      <c r="C26" s="17">
        <v>98.11</v>
      </c>
      <c r="D26" s="17">
        <v>97.63</v>
      </c>
      <c r="E26" s="17">
        <v>78.06</v>
      </c>
      <c r="F26" s="17">
        <v>86.04</v>
      </c>
      <c r="G26" s="17">
        <v>101.51</v>
      </c>
      <c r="H26" s="17">
        <v>129.72</v>
      </c>
    </row>
    <row r="27" spans="2:8" ht="27" customHeight="1" x14ac:dyDescent="0.45">
      <c r="B27" s="32" t="s">
        <v>8</v>
      </c>
      <c r="C27" s="8" t="s">
        <v>31</v>
      </c>
      <c r="D27" s="7" t="s">
        <v>19</v>
      </c>
      <c r="E27" s="18" t="s">
        <v>18</v>
      </c>
      <c r="F27" s="18" t="s">
        <v>32</v>
      </c>
      <c r="G27" s="18" t="s">
        <v>18</v>
      </c>
      <c r="H27" s="18" t="s">
        <v>18</v>
      </c>
    </row>
    <row r="28" spans="2:8" ht="27" customHeight="1" x14ac:dyDescent="0.45">
      <c r="B28" s="33"/>
      <c r="C28" s="17">
        <v>104.74</v>
      </c>
      <c r="D28" s="17">
        <v>118.7</v>
      </c>
      <c r="E28" s="17">
        <v>86.33</v>
      </c>
      <c r="F28" s="17">
        <v>94.41</v>
      </c>
      <c r="G28" s="17">
        <v>84.44</v>
      </c>
      <c r="H28" s="17">
        <v>86.76</v>
      </c>
    </row>
    <row r="29" spans="2:8" ht="27" customHeight="1" x14ac:dyDescent="0.45">
      <c r="B29" s="32" t="s">
        <v>9</v>
      </c>
      <c r="C29" s="18" t="s">
        <v>32</v>
      </c>
      <c r="D29" s="7" t="s">
        <v>19</v>
      </c>
      <c r="E29" s="18" t="s">
        <v>18</v>
      </c>
      <c r="F29" s="7" t="s">
        <v>19</v>
      </c>
      <c r="G29" s="18" t="s">
        <v>18</v>
      </c>
      <c r="H29" s="18" t="s">
        <v>18</v>
      </c>
    </row>
    <row r="30" spans="2:8" ht="27" customHeight="1" x14ac:dyDescent="0.45">
      <c r="B30" s="33"/>
      <c r="C30" s="17">
        <v>99.95</v>
      </c>
      <c r="D30" s="17">
        <v>106.64</v>
      </c>
      <c r="E30" s="17">
        <v>89.56</v>
      </c>
      <c r="F30" s="17">
        <v>120.54</v>
      </c>
      <c r="G30" s="17">
        <v>75.64</v>
      </c>
      <c r="H30" s="17">
        <v>88.3</v>
      </c>
    </row>
    <row r="31" spans="2:8" ht="27" customHeight="1" x14ac:dyDescent="0.45">
      <c r="B31" s="32" t="s">
        <v>10</v>
      </c>
      <c r="C31" s="36" t="s">
        <v>18</v>
      </c>
      <c r="D31" s="36" t="s">
        <v>18</v>
      </c>
      <c r="E31" s="36" t="s">
        <v>18</v>
      </c>
      <c r="F31" s="36" t="s">
        <v>18</v>
      </c>
      <c r="G31" s="36" t="s">
        <v>18</v>
      </c>
      <c r="H31" s="37" t="s">
        <v>19</v>
      </c>
    </row>
    <row r="32" spans="2:8" ht="27" customHeight="1" x14ac:dyDescent="0.45">
      <c r="B32" s="33"/>
      <c r="C32" s="35">
        <v>85.05</v>
      </c>
      <c r="D32" s="35">
        <v>93.42</v>
      </c>
      <c r="E32" s="35">
        <v>68.56</v>
      </c>
      <c r="F32" s="35">
        <v>86.47</v>
      </c>
      <c r="G32" s="35">
        <v>96.59</v>
      </c>
      <c r="H32" s="35">
        <v>161.72999999999999</v>
      </c>
    </row>
    <row r="33" spans="2:8" ht="27" customHeight="1" x14ac:dyDescent="0.45">
      <c r="B33" s="32" t="s">
        <v>11</v>
      </c>
      <c r="C33" s="18" t="s">
        <v>18</v>
      </c>
      <c r="D33" s="7" t="s">
        <v>19</v>
      </c>
      <c r="E33" s="18" t="s">
        <v>18</v>
      </c>
      <c r="F33" s="18" t="s">
        <v>18</v>
      </c>
      <c r="G33" s="7" t="s">
        <v>19</v>
      </c>
      <c r="H33" s="7" t="s">
        <v>19</v>
      </c>
    </row>
    <row r="34" spans="2:8" ht="27" customHeight="1" x14ac:dyDescent="0.45">
      <c r="B34" s="33"/>
      <c r="C34" s="17">
        <v>83.29</v>
      </c>
      <c r="D34" s="17">
        <v>107.24</v>
      </c>
      <c r="E34" s="17">
        <v>89.55</v>
      </c>
      <c r="F34" s="17">
        <v>75.8</v>
      </c>
      <c r="G34" s="17">
        <v>111.59</v>
      </c>
      <c r="H34" s="17">
        <v>134.58000000000001</v>
      </c>
    </row>
    <row r="35" spans="2:8" ht="22.2" x14ac:dyDescent="0.45">
      <c r="B35" s="13" t="s">
        <v>34</v>
      </c>
      <c r="C35" s="14"/>
      <c r="D35" s="14"/>
      <c r="E35" s="14"/>
      <c r="F35" s="14"/>
      <c r="G35" s="14"/>
      <c r="H35" s="14"/>
    </row>
    <row r="36" spans="2:8" ht="22.2" x14ac:dyDescent="0.45">
      <c r="B36" s="10" t="s">
        <v>33</v>
      </c>
    </row>
  </sheetData>
  <mergeCells count="15">
    <mergeCell ref="B31:B32"/>
    <mergeCell ref="B33:B34"/>
    <mergeCell ref="B19:B20"/>
    <mergeCell ref="B21:B22"/>
    <mergeCell ref="B23:B24"/>
    <mergeCell ref="B25:B26"/>
    <mergeCell ref="B27:B28"/>
    <mergeCell ref="B29:B30"/>
    <mergeCell ref="B17:B18"/>
    <mergeCell ref="B1:H1"/>
    <mergeCell ref="B2:H2"/>
    <mergeCell ref="B5:B6"/>
    <mergeCell ref="B11:B12"/>
    <mergeCell ref="B13:B14"/>
    <mergeCell ref="B15:B16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&amp;R&amp;16（別紙３）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男＋女（入院＋外来）</vt:lpstr>
      <vt:lpstr>男(入院＋外来)</vt:lpstr>
      <vt:lpstr>女(入院+外来)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宮下 友希</cp:lastModifiedBy>
  <cp:lastPrinted>2021-06-15T04:59:27Z</cp:lastPrinted>
  <dcterms:modified xsi:type="dcterms:W3CDTF">2021-06-17T05:04:27Z</dcterms:modified>
</cp:coreProperties>
</file>