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jyfssv01\Personal$\kowata_atusige\デスクトップ\未処理\020925　公会計\"/>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<sst xmlns="http://schemas.openxmlformats.org/spreadsheetml/2006/main" count="1203" uniqueCount="622">
  <si>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</si>
  <si>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</si>
  <si>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</si>
  <si>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</si>
  <si>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</si>
  <si>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</si>
  <si>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</si>
  <si>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</si>
  <si>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</si>
  <si>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</si>
  <si>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</si>
  <si>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</si>
  <si>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</si>
  <si>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</si>
  <si>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</si>
  <si>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</si>
  <si>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</si>
  <si>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</si>
  <si>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</si>
  <si>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</si>
  <si>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</si>
  <si>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</si>
  <si>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</si>
  <si>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</si>
  <si>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</si>
  <si>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</si>
  <si>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</si>
  <si>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</si>
  <si>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</si>
  <si>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</si>
  <si>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</si>
  <si>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</si>
  <si>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</si>
  <si>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</si>
  <si>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</si>
  <si>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</si>
  <si>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</si>
  <si>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</si>
  <si>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</si>
  <si>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</si>
  <si>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</si>
  <si>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</si>
  <si>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</si>
  <si>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</si>
  <si>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</si>
  <si>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</si>
  <si>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</si>
  <si>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</si>
  <si>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</si>
  <si>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</si>
  <si>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</si>
  <si>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</si>
  <si>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</si>
  <si>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</si>
  <si>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</si>
  <si>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</si>
  <si>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</si>
  <si>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</si>
  <si>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</si>
  <si>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</si>
  <si>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</si>
  <si>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</si>
  <si>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</si>
  <si>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</si>
  <si>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</si>
  <si>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</si>
  <si>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</si>
  <si>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</si>
  <si>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</si>
  <si>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</si>
  <si>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</si>
  <si>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</si>
  <si>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</si>
  <si>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</si>
  <si>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</si>
  <si>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</si>
  <si>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</si>
  <si>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</si>
  <si>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</si>
  <si>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</si>
  <si>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</si>
  <si>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</si>
  <si>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</si>
  <si>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</si>
  <si>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</si>
  <si>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</si>
  <si>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</si>
  <si>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</si>
  <si>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</si>
  <si>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</si>
  <si>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</si>
  <si>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</si>
  <si>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</si>
  <si>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</si>
  <si>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</si>
  <si>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</si>
  <si>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</si>
  <si>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</si>
  <si>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</si>
  <si>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</si>
  <si>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</si>
  <si>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</si>
  <si>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</si>
  <si>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</si>
  <si>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</si>
  <si>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</si>
  <si>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</si>
  <si>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</si>
  <si>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</si>
  <si>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</si>
  <si>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</si>
  <si>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</si>
  <si>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</si>
  <si>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</si>
  <si>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</si>
  <si>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</si>
  <si>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</si>
  <si>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</si>
  <si>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</si>
  <si>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</si>
  <si>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</si>
  <si>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</si>
  <si>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</si>
  <si>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</si>
  <si>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</si>
  <si>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</si>
  <si>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</si>
  <si>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</si>
  <si>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</si>
  <si>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</si>
  <si>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</si>
  <si>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</si>
  <si>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</si>
  <si>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</si>
  <si>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</si>
  <si>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</si>
  <si>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</si>
  <si>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</si>
  <si>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</si>
  <si>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</si>
  <si>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</si>
  <si>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</si>
  <si>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</si>
  <si>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</si>
  <si>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</si>
  <si>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</si>
  <si>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</si>
  <si>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</si>
  <si>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</si>
  <si>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</si>
  <si>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</si>
  <si>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</si>
  <si>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</si>
  <si>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</si>
  <si>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-1.3</t>
    <phoneticPr fontId="5"/>
  </si>
  <si>
    <t>第3次</t>
    <rPh sb="0" eb="1">
      <t>ダイ</t>
    </rPh>
    <rPh sb="2" eb="3">
      <t>ジ</t>
    </rPh>
    <phoneticPr fontId="5"/>
  </si>
  <si>
    <t>-</t>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</si>
  <si>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</si>
  <si>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</si>
  <si>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</si>
  <si>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</si>
  <si>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</si>
  <si>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</si>
  <si>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</si>
  <si>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</si>
  <si>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</si>
  <si>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</si>
  <si>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</si>
  <si>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</si>
  <si>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</si>
  <si>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</si>
  <si>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</si>
  <si>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</si>
  <si>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</si>
  <si>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</si>
  <si>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</si>
  <si>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</si>
  <si>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</si>
  <si>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</si>
  <si>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</si>
  <si>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</si>
  <si>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</si>
  <si>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</si>
  <si>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</si>
  <si>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</si>
  <si>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</si>
  <si>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</si>
  <si>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</si>
  <si>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</si>
  <si>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</si>
  <si>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</si>
  <si>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</si>
  <si>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</si>
  <si>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</si>
  <si>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</si>
  <si>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</si>
  <si>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</si>
  <si>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</si>
  <si>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</si>
  <si>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</si>
  <si>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</si>
  <si>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</si>
  <si>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</si>
  <si>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</si>
  <si>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</si>
  <si>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</si>
  <si>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</si>
  <si>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</si>
  <si>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</si>
  <si>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</si>
  <si>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</si>
  <si>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</si>
  <si>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</si>
  <si>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</si>
  <si>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</si>
  <si>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</si>
  <si>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福島県大熊町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</si>
  <si>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</si>
  <si>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</si>
  <si>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</si>
  <si>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</si>
  <si>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</si>
  <si>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</si>
  <si>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</si>
  <si>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</si>
  <si>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</si>
  <si>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</si>
  <si>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</si>
  <si>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</si>
  <si>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</si>
  <si>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</si>
  <si>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</si>
  <si>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</si>
  <si>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</si>
  <si>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</si>
  <si>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</si>
  <si>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</si>
  <si>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</si>
  <si>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</si>
  <si>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</si>
  <si>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</si>
  <si>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</si>
  <si>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</si>
  <si>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</si>
  <si>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</si>
  <si>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</si>
  <si>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</si>
  <si>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</si>
  <si>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</si>
  <si>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</si>
  <si>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</si>
  <si>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</si>
  <si>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</si>
  <si>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</si>
  <si>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</si>
  <si>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</si>
  <si>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</si>
  <si>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</si>
  <si>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</si>
  <si>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</si>
  <si>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</si>
  <si>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</si>
  <si>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</si>
  <si>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</si>
  <si>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</si>
  <si>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</si>
  <si>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</si>
  <si>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</si>
  <si>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</si>
  <si>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</si>
  <si>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</si>
  <si>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</si>
  <si>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</si>
  <si>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</si>
  <si>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</si>
  <si>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</si>
  <si>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</si>
  <si>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</si>
  <si>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</si>
  <si>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</si>
  <si>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</si>
  <si>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</si>
  <si>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</si>
  <si>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</si>
  <si>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</si>
  <si>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</si>
  <si>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</si>
  <si>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</si>
  <si>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</si>
  <si>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</si>
  <si>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</si>
  <si>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</si>
  <si>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</si>
  <si>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</si>
  <si>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</si>
  <si>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</si>
  <si>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</si>
  <si>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</si>
  <si>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</si>
  <si>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</si>
  <si>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</si>
  <si>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</si>
  <si>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</si>
  <si>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</si>
  <si>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</si>
  <si>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</si>
  <si>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</si>
  <si>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</si>
  <si>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</si>
  <si>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</si>
  <si>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</si>
  <si>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</si>
  <si>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</si>
  <si>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</si>
  <si>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</si>
  <si>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</si>
  <si>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</si>
  <si>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</si>
  <si>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</si>
  <si>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</si>
  <si>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</si>
  <si>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</si>
  <si>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</si>
  <si>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</si>
  <si>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</si>
  <si>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</si>
  <si>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</si>
  <si>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</si>
  <si>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</si>
  <si>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</si>
  <si>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</si>
  <si>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</si>
  <si>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</si>
  <si>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</si>
  <si>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</si>
  <si>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</si>
  <si>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その他</t>
    <phoneticPr fontId="5"/>
  </si>
  <si>
    <t>加入世帯数(世帯)</t>
  </si>
  <si>
    <t>　　うち一部事務組合負担金</t>
    <phoneticPr fontId="5"/>
  </si>
  <si>
    <t>歳入合計</t>
    <phoneticPr fontId="5"/>
  </si>
  <si>
    <t>工業用水道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</si>
  <si>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</si>
  <si>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</si>
  <si>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</si>
  <si>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</si>
  <si>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</si>
  <si>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</si>
  <si>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</si>
  <si>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</si>
  <si>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</si>
  <si>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</si>
  <si>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</si>
  <si>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</si>
  <si>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</si>
  <si>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</si>
  <si>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</si>
  <si>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</si>
  <si>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</si>
  <si>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</si>
  <si>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</si>
  <si>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</si>
  <si>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</si>
  <si>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</si>
  <si>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</si>
  <si>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</si>
  <si>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</si>
  <si>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福島県大熊町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</si>
  <si>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</si>
  <si>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</si>
  <si>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</si>
  <si>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</si>
  <si>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</si>
  <si>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</si>
  <si>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</si>
  <si>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</si>
  <si>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</si>
  <si>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</si>
  <si>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</si>
  <si>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</si>
  <si>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</si>
  <si>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</si>
  <si>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</si>
  <si>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</si>
  <si>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</si>
  <si>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</si>
  <si>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</si>
  <si>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</si>
  <si>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坂下ダム施設管理事業特別会計</t>
    <phoneticPr fontId="5"/>
  </si>
  <si>
    <t>地域下水道事業特別会計</t>
    <phoneticPr fontId="5"/>
  </si>
  <si>
    <t>-</t>
    <phoneticPr fontId="5"/>
  </si>
  <si>
    <t>中央台霊園管理事業特別会計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</si>
  <si>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</si>
  <si>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</si>
  <si>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</si>
  <si>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</si>
  <si>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</si>
  <si>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</si>
  <si>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</si>
  <si>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</si>
  <si>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</si>
  <si>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</si>
  <si>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</si>
  <si>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</si>
  <si>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</si>
  <si>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</si>
  <si>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</si>
  <si>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介護サービス特別会計</t>
    <phoneticPr fontId="5"/>
  </si>
  <si>
    <t>後期高齢者医療特別会計</t>
    <phoneticPr fontId="5"/>
  </si>
  <si>
    <t>特定環境保全公共下水道特別会計</t>
    <phoneticPr fontId="5"/>
  </si>
  <si>
    <t>-</t>
    <phoneticPr fontId="5"/>
  </si>
  <si>
    <t>法非適用企業</t>
    <phoneticPr fontId="5"/>
  </si>
  <si>
    <t>農業集落排水事業特別会計</t>
    <phoneticPr fontId="5"/>
  </si>
  <si>
    <t>-</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</si>
  <si>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</si>
  <si>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</si>
  <si>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</si>
  <si>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</si>
  <si>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</si>
  <si>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</si>
  <si>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</si>
  <si>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</si>
  <si>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</si>
  <si>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</si>
  <si>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</si>
  <si>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</si>
  <si>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</si>
  <si>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</si>
  <si>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</si>
  <si>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</si>
  <si>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</si>
  <si>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</si>
  <si>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</si>
  <si>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</si>
  <si>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</si>
  <si>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</si>
  <si>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</si>
  <si>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</si>
  <si>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</si>
  <si>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t>
    <phoneticPr fontId="5"/>
  </si>
  <si>
    <t>-</t>
    <phoneticPr fontId="5"/>
  </si>
  <si>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</si>
  <si>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</si>
  <si>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</si>
  <si>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</si>
  <si>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</si>
  <si>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</si>
  <si>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</si>
  <si>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</si>
  <si>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</si>
  <si>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</si>
  <si>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</si>
  <si>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</si>
  <si>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</si>
  <si>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</si>
  <si>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</si>
  <si>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</si>
  <si>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</si>
  <si>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</si>
  <si>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</si>
  <si>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</si>
  <si>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</si>
  <si>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</si>
  <si>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</si>
  <si>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</si>
  <si>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</si>
  <si>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</si>
  <si>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</si>
  <si>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</si>
  <si>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</si>
  <si>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</si>
  <si>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</si>
  <si>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</si>
  <si>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</si>
  <si>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</si>
  <si>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</si>
  <si>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</si>
  <si>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</si>
  <si>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</si>
  <si>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</si>
  <si>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</si>
  <si>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</si>
  <si>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</si>
  <si>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</si>
  <si>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</si>
  <si>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</si>
  <si>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</si>
  <si>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</si>
  <si>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</si>
  <si>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</si>
  <si>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</si>
  <si>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</si>
  <si>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</si>
  <si>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</si>
  <si>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</si>
  <si>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</si>
  <si>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</si>
  <si>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</si>
  <si>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</si>
  <si>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</si>
  <si>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</si>
  <si>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</si>
  <si>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</si>
  <si>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</si>
  <si>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</si>
  <si>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</si>
  <si>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</si>
  <si>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</si>
  <si>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</si>
  <si>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</si>
  <si>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</si>
  <si>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</si>
  <si>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</si>
  <si>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</si>
  <si>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</si>
  <si>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</si>
  <si>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</si>
  <si>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</si>
  <si>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</si>
  <si>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</si>
  <si>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</si>
  <si>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</si>
  <si>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</si>
  <si>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</si>
  <si>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</si>
  <si>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</si>
  <si>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</si>
  <si>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</si>
  <si>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</si>
  <si>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</si>
  <si>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</si>
  <si>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</si>
  <si>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</si>
  <si>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</si>
  <si>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</si>
  <si>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</si>
  <si>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</si>
  <si>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</si>
  <si>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</si>
  <si>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</si>
  <si>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</si>
  <si>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</si>
  <si>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</si>
  <si>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</si>
  <si>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</si>
  <si>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</si>
  <si>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</si>
  <si>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</si>
  <si>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</si>
  <si>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</si>
  <si>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</si>
  <si>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</si>
  <si>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</si>
  <si>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</si>
  <si>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</si>
  <si>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</si>
  <si>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</si>
  <si>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</si>
  <si>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</si>
  <si>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</si>
  <si>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</si>
  <si>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</si>
  <si>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</si>
  <si>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</si>
  <si>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</si>
  <si>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</si>
  <si>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</si>
  <si>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</si>
  <si>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</si>
  <si>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</si>
  <si>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</si>
  <si>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</si>
  <si>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2.79</t>
  </si>
  <si>
    <t>▲ 1.82</t>
  </si>
  <si>
    <t>一般会計</t>
  </si>
  <si>
    <t>介護保険特別会計</t>
  </si>
  <si>
    <t>国民健康保険特別会計</t>
  </si>
  <si>
    <t>宅地造成事業特別会計</t>
  </si>
  <si>
    <t>坂下ダム施設管理事業特別会計</t>
  </si>
  <si>
    <t>後期高齢者医療特別会計</t>
  </si>
  <si>
    <t>介護サービス特別会計</t>
  </si>
  <si>
    <t>中央台霊園管理事業特別会計</t>
  </si>
  <si>
    <t>その他会計（赤字）</t>
  </si>
  <si>
    <t>その他会計（黒字）</t>
  </si>
  <si>
    <t>H25末</t>
    <phoneticPr fontId="5"/>
  </si>
  <si>
    <t>H26末</t>
    <phoneticPr fontId="5"/>
  </si>
  <si>
    <t>H27末</t>
    <phoneticPr fontId="5"/>
  </si>
  <si>
    <t>H28末</t>
    <phoneticPr fontId="5"/>
  </si>
  <si>
    <t>H29末</t>
    <phoneticPr fontId="5"/>
  </si>
  <si>
    <t>双葉地方水道企業団水道事業会計</t>
    <rPh sb="0" eb="2">
      <t>フタバ</t>
    </rPh>
    <rPh sb="2" eb="4">
      <t>チホウ</t>
    </rPh>
    <rPh sb="4" eb="6">
      <t>スイドウ</t>
    </rPh>
    <rPh sb="6" eb="9">
      <t>キギョウダン</t>
    </rPh>
    <rPh sb="9" eb="11">
      <t>スイドウ</t>
    </rPh>
    <rPh sb="11" eb="13">
      <t>ジギョウ</t>
    </rPh>
    <rPh sb="13" eb="15">
      <t>カイケイ</t>
    </rPh>
    <phoneticPr fontId="2"/>
  </si>
  <si>
    <t>双葉地方水道企業団工業用水道事業会計</t>
    <rPh sb="0" eb="2">
      <t>フタバ</t>
    </rPh>
    <rPh sb="2" eb="4">
      <t>チホウ</t>
    </rPh>
    <rPh sb="4" eb="6">
      <t>スイドウ</t>
    </rPh>
    <rPh sb="6" eb="9">
      <t>キギョウダン</t>
    </rPh>
    <rPh sb="9" eb="12">
      <t>コウギョウヨウ</t>
    </rPh>
    <rPh sb="12" eb="14">
      <t>スイドウ</t>
    </rPh>
    <rPh sb="14" eb="16">
      <t>ジギョウ</t>
    </rPh>
    <rPh sb="16" eb="18">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</si>
  <si>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</si>
  <si>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</si>
  <si>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</si>
  <si>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</si>
  <si>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</si>
  <si>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</si>
  <si>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福島県後期高齢者医療広域連合高齢者医療特別会計</t>
    <rPh sb="0" eb="3">
      <t>フクシマケン</t>
    </rPh>
    <rPh sb="3" eb="5">
      <t>コウキ</t>
    </rPh>
    <rPh sb="5" eb="8">
      <t>コウレイシャ</t>
    </rPh>
    <rPh sb="8" eb="10">
      <t>イリョウ</t>
    </rPh>
    <rPh sb="10" eb="12">
      <t>コウイキ</t>
    </rPh>
    <rPh sb="12" eb="14">
      <t>レンゴウ</t>
    </rPh>
    <rPh sb="14" eb="17">
      <t>コウレイシャ</t>
    </rPh>
    <rPh sb="17" eb="19">
      <t>イリョウ</t>
    </rPh>
    <rPh sb="19" eb="21">
      <t>トクベツ</t>
    </rPh>
    <rPh sb="21" eb="23">
      <t>カイケイ</t>
    </rPh>
    <phoneticPr fontId="2"/>
  </si>
  <si>
    <t>双葉地方広域市町村圏組合一般会計</t>
    <rPh sb="0" eb="2">
      <t>フタバ</t>
    </rPh>
    <rPh sb="2" eb="4">
      <t>チホウ</t>
    </rPh>
    <rPh sb="4" eb="6">
      <t>コウイキ</t>
    </rPh>
    <rPh sb="6" eb="9">
      <t>シチョウソン</t>
    </rPh>
    <rPh sb="9" eb="10">
      <t>ケン</t>
    </rPh>
    <rPh sb="10" eb="12">
      <t>クミアイ</t>
    </rPh>
    <rPh sb="12" eb="14">
      <t>イッパン</t>
    </rPh>
    <rPh sb="14" eb="16">
      <t>カイケイ</t>
    </rPh>
    <phoneticPr fontId="2"/>
  </si>
  <si>
    <t>双葉地方広域市町村圏組合下水道事業特別会計</t>
    <rPh sb="0" eb="2">
      <t>フタバ</t>
    </rPh>
    <rPh sb="2" eb="4">
      <t>チホウ</t>
    </rPh>
    <rPh sb="4" eb="6">
      <t>コウイキ</t>
    </rPh>
    <rPh sb="6" eb="10">
      <t>シチョウソンケン</t>
    </rPh>
    <rPh sb="10" eb="12">
      <t>クミアイ</t>
    </rPh>
    <rPh sb="12" eb="15">
      <t>ゲスイドウ</t>
    </rPh>
    <rPh sb="15" eb="17">
      <t>ジギョウ</t>
    </rPh>
    <rPh sb="17" eb="19">
      <t>トクベツ</t>
    </rPh>
    <rPh sb="19" eb="21">
      <t>カイケイ</t>
    </rPh>
    <phoneticPr fontId="2"/>
  </si>
  <si>
    <t>中間貯蔵施設整備等影響緩和交付金基金</t>
  </si>
  <si>
    <t>東日本大震災復興基金</t>
  </si>
  <si>
    <t>特定原子力施設交付金（維持補修）基金</t>
  </si>
  <si>
    <t>電源交付金施設整備事業基金</t>
  </si>
  <si>
    <t>電源交付金施設維持運営事業基金</t>
  </si>
  <si>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</si>
  <si>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</si>
  <si>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</si>
  <si>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</si>
  <si>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</si>
  <si>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</si>
  <si>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</si>
  <si>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</si>
  <si>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</si>
  <si>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</si>
  <si>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</si>
  <si>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</si>
  <si>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</si>
  <si>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</si>
  <si>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</si>
  <si>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</si>
  <si>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</si>
  <si>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対象年度の該当数値なし
</t>
    <rPh sb="0" eb="2">
      <t>タイショウ</t>
    </rPh>
    <rPh sb="2" eb="4">
      <t>ネンド</t>
    </rPh>
    <rPh sb="5" eb="7">
      <t>ガイトウ</t>
    </rPh>
    <rPh sb="7" eb="9">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</si>
</sst>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287914</c:v>
                </c:pt>
                <c:pt idx="2">
                  <c:v>291945</c:v>
                </c:pt>
                <c:pt idx="3">
                  <c:v>291173</c:v>
                </c:pt>
                <c:pt idx="4">
                  <c:v>271581</c:v>
                </c:pt>
              </c:numCache>
            </c:numRef>
          </c:val>
          <c:smooth val="0"/>
          <c:extLst xmlns:c16r2="http://schemas.microsoft.com/office/drawing/2015/06/chart">
            <c:ext xmlns:c16="http://schemas.microsoft.com/office/drawing/2014/chart" uri="{C3380CC4-5D6E-409C-BE32-E72D297353CC}">
              <c16:uniqueId val="{00000000-76EA-40A6-BE0F-4364968062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1947</c:v>
                </c:pt>
                <c:pt idx="1">
                  <c:v>15706</c:v>
                </c:pt>
                <c:pt idx="2">
                  <c:v>27675</c:v>
                </c:pt>
                <c:pt idx="3">
                  <c:v>273263</c:v>
                </c:pt>
                <c:pt idx="4">
                  <c:v>1075216</c:v>
                </c:pt>
              </c:numCache>
            </c:numRef>
          </c:val>
          <c:smooth val="0"/>
          <c:extLst xmlns:c16r2="http://schemas.microsoft.com/office/drawing/2015/06/chart">
            <c:ext xmlns:c16="http://schemas.microsoft.com/office/drawing/2014/chart" uri="{C3380CC4-5D6E-409C-BE32-E72D297353CC}">
              <c16:uniqueId val="{00000001-76EA-40A6-BE0F-4364968062C4}"/>
            </c:ext>
          </c:extLst>
        </c:ser>
        <c:dLbls>
          <c:showLegendKey val="0"/>
          <c:showVal val="0"/>
          <c:showCatName val="0"/>
          <c:showSerName val="0"/>
          <c:showPercent val="0"/>
          <c:showBubbleSize val="0"/>
        </c:dLbls>
        <c:marker val="1"/>
        <c:smooth val="0"/>
        <c:axId val="1222830016"/>
        <c:axId val="1222830560"/>
      </c:lineChart>
      <c:catAx>
        <c:axId val="1222830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2830560"/>
        <c:crosses val="autoZero"/>
        <c:auto val="1"/>
        <c:lblAlgn val="ctr"/>
        <c:lblOffset val="100"/>
        <c:tickLblSkip val="1"/>
        <c:tickMarkSkip val="1"/>
        <c:noMultiLvlLbl val="0"/>
      </c:catAx>
      <c:valAx>
        <c:axId val="122283056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2830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10.85</c:v>
                </c:pt>
                <c:pt idx="1">
                  <c:v>6.3</c:v>
                </c:pt>
                <c:pt idx="2">
                  <c:v>5.25</c:v>
                </c:pt>
                <c:pt idx="3">
                  <c:v>9.84</c:v>
                </c:pt>
                <c:pt idx="4">
                  <c:v>26.59</c:v>
                </c:pt>
              </c:numCache>
            </c:numRef>
          </c:val>
          <c:extLst xmlns:c16r2="http://schemas.microsoft.com/office/drawing/2015/06/chart">
            <c:ext xmlns:c16="http://schemas.microsoft.com/office/drawing/2014/chart" uri="{C3380CC4-5D6E-409C-BE32-E72D297353CC}">
              <c16:uniqueId val="{00000000-6884-4234-BF88-1092A8774E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160.25</c:v>
                </c:pt>
                <c:pt idx="1">
                  <c:v>141.80000000000001</c:v>
                </c:pt>
                <c:pt idx="2">
                  <c:v>167.11</c:v>
                </c:pt>
                <c:pt idx="3">
                  <c:v>149.32</c:v>
                </c:pt>
                <c:pt idx="4">
                  <c:v>172.53</c:v>
                </c:pt>
              </c:numCache>
            </c:numRef>
          </c:val>
          <c:extLst xmlns:c16r2="http://schemas.microsoft.com/office/drawing/2015/06/chart">
            <c:ext xmlns:c16="http://schemas.microsoft.com/office/drawing/2014/chart" uri="{C3380CC4-5D6E-409C-BE32-E72D297353CC}">
              <c16:uniqueId val="{00000001-6884-4234-BF88-1092A8774EBB}"/>
            </c:ext>
          </c:extLst>
        </c:ser>
        <c:dLbls>
          <c:showLegendKey val="0"/>
          <c:showVal val="0"/>
          <c:showCatName val="0"/>
          <c:showSerName val="0"/>
          <c:showPercent val="0"/>
          <c:showBubbleSize val="0"/>
        </c:dLbls>
        <c:gapWidth val="250"/>
        <c:overlap val="100"/>
        <c:axId val="1222821312"/>
        <c:axId val="1222824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12.41</c:v>
                </c:pt>
                <c:pt idx="1">
                  <c:v>-2.79</c:v>
                </c:pt>
                <c:pt idx="2">
                  <c:v>-1.82</c:v>
                </c:pt>
                <c:pt idx="3">
                  <c:v>5.38</c:v>
                </c:pt>
                <c:pt idx="4">
                  <c:v>15.74</c:v>
                </c:pt>
              </c:numCache>
            </c:numRef>
          </c:val>
          <c:smooth val="0"/>
          <c:extLst xmlns:c16r2="http://schemas.microsoft.com/office/drawing/2015/06/chart">
            <c:ext xmlns:c16="http://schemas.microsoft.com/office/drawing/2014/chart" uri="{C3380CC4-5D6E-409C-BE32-E72D297353CC}">
              <c16:uniqueId val="{00000002-6884-4234-BF88-1092A8774EBB}"/>
            </c:ext>
          </c:extLst>
        </c:ser>
        <c:dLbls>
          <c:showLegendKey val="0"/>
          <c:showVal val="0"/>
          <c:showCatName val="0"/>
          <c:showSerName val="0"/>
          <c:showPercent val="0"/>
          <c:showBubbleSize val="0"/>
        </c:dLbls>
        <c:marker val="1"/>
        <c:smooth val="0"/>
        <c:axId val="1222821312"/>
        <c:axId val="1222824576"/>
      </c:lineChart>
      <c:catAx>
        <c:axId val="122282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2824576"/>
        <c:crosses val="autoZero"/>
        <c:auto val="1"/>
        <c:lblAlgn val="ctr"/>
        <c:lblOffset val="100"/>
        <c:tickLblSkip val="1"/>
        <c:tickMarkSkip val="1"/>
        <c:noMultiLvlLbl val="0"/>
      </c:catAx>
      <c:valAx>
        <c:axId val="1222824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2821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0-98F7-4AD3-8DD4-91DA2EE79A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8F7-4AD3-8DD4-91DA2EE79A38}"/>
            </c:ext>
          </c:extLst>
        </c:ser>
        <c:ser>
          <c:idx val="2"/>
          <c:order val="2"/>
          <c:tx>
            <c:strRef>
              <c:f>データシート!$A$29</c:f>
              <c:strCache>
                <c:ptCount val="1"/>
                <c:pt idx="0">
                  <c:v>中央台霊園管理事業特別会計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8F7-4AD3-8DD4-91DA2EE79A38}"/>
            </c:ext>
          </c:extLst>
        </c:ser>
        <c:ser>
          <c:idx val="3"/>
          <c:order val="3"/>
          <c:tx>
            <c:strRef>
              <c:f>データシート!$A$30</c:f>
              <c:strCache>
                <c:ptCount val="1"/>
                <c:pt idx="0">
                  <c:v>介護サービス特別会計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98F7-4AD3-8DD4-91DA2EE79A3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98F7-4AD3-8DD4-91DA2EE79A38}"/>
            </c:ext>
          </c:extLst>
        </c:ser>
        <c:ser>
          <c:idx val="5"/>
          <c:order val="5"/>
          <c:tx>
            <c:strRef>
              <c:f>データシート!$A$32</c:f>
              <c:strCache>
                <c:ptCount val="1"/>
                <c:pt idx="0">
                  <c:v>坂下ダム施設管理事業特別会計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0.08</c:v>
                </c:pt>
                <c:pt idx="2">
                  <c:v>#N/A</c:v>
                </c:pt>
                <c:pt idx="3">
                  <c:v>0.03</c:v>
                </c:pt>
                <c:pt idx="4">
                  <c:v>#N/A</c:v>
                </c:pt>
                <c:pt idx="5">
                  <c:v>0.09</c:v>
                </c:pt>
                <c:pt idx="6">
                  <c:v>#N/A</c:v>
                </c:pt>
                <c:pt idx="7">
                  <c:v>0.09</c:v>
                </c:pt>
                <c:pt idx="8">
                  <c:v>#N/A</c:v>
                </c:pt>
                <c:pt idx="9">
                  <c:v>0.08</c:v>
                </c:pt>
              </c:numCache>
            </c:numRef>
          </c:val>
          <c:extLst xmlns:c16r2="http://schemas.microsoft.com/office/drawing/2015/06/chart">
            <c:ext xmlns:c16="http://schemas.microsoft.com/office/drawing/2014/chart" uri="{C3380CC4-5D6E-409C-BE32-E72D297353CC}">
              <c16:uniqueId val="{00000005-98F7-4AD3-8DD4-91DA2EE79A38}"/>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c:v>
                </c:pt>
                <c:pt idx="2">
                  <c:v>#N/A</c:v>
                </c:pt>
                <c:pt idx="3">
                  <c:v>0.42</c:v>
                </c:pt>
                <c:pt idx="4">
                  <c:v>#N/A</c:v>
                </c:pt>
                <c:pt idx="5">
                  <c:v>0</c:v>
                </c:pt>
                <c:pt idx="6">
                  <c:v>#N/A</c:v>
                </c:pt>
                <c:pt idx="7">
                  <c:v>0</c:v>
                </c:pt>
                <c:pt idx="8">
                  <c:v>#N/A</c:v>
                </c:pt>
                <c:pt idx="9">
                  <c:v>0.48</c:v>
                </c:pt>
              </c:numCache>
            </c:numRef>
          </c:val>
          <c:extLst xmlns:c16r2="http://schemas.microsoft.com/office/drawing/2015/06/chart">
            <c:ext xmlns:c16="http://schemas.microsoft.com/office/drawing/2014/chart" uri="{C3380CC4-5D6E-409C-BE32-E72D297353CC}">
              <c16:uniqueId val="{00000006-98F7-4AD3-8DD4-91DA2EE79A3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2.21</c:v>
                </c:pt>
                <c:pt idx="2">
                  <c:v>#N/A</c:v>
                </c:pt>
                <c:pt idx="3">
                  <c:v>3.54</c:v>
                </c:pt>
                <c:pt idx="4">
                  <c:v>#N/A</c:v>
                </c:pt>
                <c:pt idx="5">
                  <c:v>1.93</c:v>
                </c:pt>
                <c:pt idx="6">
                  <c:v>#N/A</c:v>
                </c:pt>
                <c:pt idx="7">
                  <c:v>2.35</c:v>
                </c:pt>
                <c:pt idx="8">
                  <c:v>#N/A</c:v>
                </c:pt>
                <c:pt idx="9">
                  <c:v>0.73</c:v>
                </c:pt>
              </c:numCache>
            </c:numRef>
          </c:val>
          <c:extLst xmlns:c16r2="http://schemas.microsoft.com/office/drawing/2015/06/chart">
            <c:ext xmlns:c16="http://schemas.microsoft.com/office/drawing/2014/chart" uri="{C3380CC4-5D6E-409C-BE32-E72D297353CC}">
              <c16:uniqueId val="{00000007-98F7-4AD3-8DD4-91DA2EE79A3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1.6</c:v>
                </c:pt>
                <c:pt idx="2">
                  <c:v>#N/A</c:v>
                </c:pt>
                <c:pt idx="3">
                  <c:v>1.74</c:v>
                </c:pt>
                <c:pt idx="4">
                  <c:v>#N/A</c:v>
                </c:pt>
                <c:pt idx="5">
                  <c:v>2.6</c:v>
                </c:pt>
                <c:pt idx="6">
                  <c:v>#N/A</c:v>
                </c:pt>
                <c:pt idx="7">
                  <c:v>1.71</c:v>
                </c:pt>
                <c:pt idx="8">
                  <c:v>#N/A</c:v>
                </c:pt>
                <c:pt idx="9">
                  <c:v>1.07</c:v>
                </c:pt>
              </c:numCache>
            </c:numRef>
          </c:val>
          <c:extLst xmlns:c16r2="http://schemas.microsoft.com/office/drawing/2015/06/chart">
            <c:ext xmlns:c16="http://schemas.microsoft.com/office/drawing/2014/chart" uri="{C3380CC4-5D6E-409C-BE32-E72D297353CC}">
              <c16:uniqueId val="{00000008-98F7-4AD3-8DD4-91DA2EE79A3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10.76</c:v>
                </c:pt>
                <c:pt idx="2">
                  <c:v>#N/A</c:v>
                </c:pt>
                <c:pt idx="3">
                  <c:v>6.26</c:v>
                </c:pt>
                <c:pt idx="4">
                  <c:v>#N/A</c:v>
                </c:pt>
                <c:pt idx="5">
                  <c:v>5.14</c:v>
                </c:pt>
                <c:pt idx="6">
                  <c:v>#N/A</c:v>
                </c:pt>
                <c:pt idx="7">
                  <c:v>9.74</c:v>
                </c:pt>
                <c:pt idx="8">
                  <c:v>#N/A</c:v>
                </c:pt>
                <c:pt idx="9">
                  <c:v>26.5</c:v>
                </c:pt>
              </c:numCache>
            </c:numRef>
          </c:val>
          <c:extLst xmlns:c16r2="http://schemas.microsoft.com/office/drawing/2015/06/chart">
            <c:ext xmlns:c16="http://schemas.microsoft.com/office/drawing/2014/chart" uri="{C3380CC4-5D6E-409C-BE32-E72D297353CC}">
              <c16:uniqueId val="{00000009-98F7-4AD3-8DD4-91DA2EE79A38}"/>
            </c:ext>
          </c:extLst>
        </c:ser>
        <c:dLbls>
          <c:showLegendKey val="0"/>
          <c:showVal val="0"/>
          <c:showCatName val="0"/>
          <c:showSerName val="0"/>
          <c:showPercent val="0"/>
          <c:showBubbleSize val="0"/>
        </c:dLbls>
        <c:gapWidth val="150"/>
        <c:overlap val="100"/>
        <c:axId val="1222823488"/>
        <c:axId val="1222824032"/>
      </c:barChart>
      <c:catAx>
        <c:axId val="1222823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2824032"/>
        <c:crosses val="autoZero"/>
        <c:auto val="1"/>
        <c:lblAlgn val="ctr"/>
        <c:lblOffset val="100"/>
        <c:tickLblSkip val="1"/>
        <c:tickMarkSkip val="1"/>
        <c:noMultiLvlLbl val="0"/>
      </c:catAx>
      <c:valAx>
        <c:axId val="1222824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2823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204</c:v>
                </c:pt>
                <c:pt idx="5">
                  <c:v>185</c:v>
                </c:pt>
                <c:pt idx="8">
                  <c:v>186</c:v>
                </c:pt>
                <c:pt idx="11">
                  <c:v>180</c:v>
                </c:pt>
                <c:pt idx="14">
                  <c:v>172</c:v>
                </c:pt>
              </c:numCache>
            </c:numRef>
          </c:val>
          <c:extLst xmlns:c16r2="http://schemas.microsoft.com/office/drawing/2015/06/chart">
            <c:ext xmlns:c16="http://schemas.microsoft.com/office/drawing/2014/chart" uri="{C3380CC4-5D6E-409C-BE32-E72D297353CC}">
              <c16:uniqueId val="{00000000-F84D-4F0F-8BB9-4329CB5E47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84D-4F0F-8BB9-4329CB5E47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84D-4F0F-8BB9-4329CB5E47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47</c:v>
                </c:pt>
                <c:pt idx="3">
                  <c:v>48</c:v>
                </c:pt>
                <c:pt idx="6">
                  <c:v>51</c:v>
                </c:pt>
                <c:pt idx="9">
                  <c:v>47</c:v>
                </c:pt>
                <c:pt idx="12">
                  <c:v>39</c:v>
                </c:pt>
              </c:numCache>
            </c:numRef>
          </c:val>
          <c:extLst xmlns:c16r2="http://schemas.microsoft.com/office/drawing/2015/06/chart">
            <c:ext xmlns:c16="http://schemas.microsoft.com/office/drawing/2014/chart" uri="{C3380CC4-5D6E-409C-BE32-E72D297353CC}">
              <c16:uniqueId val="{00000003-F84D-4F0F-8BB9-4329CB5E47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84D-4F0F-8BB9-4329CB5E47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84D-4F0F-8BB9-4329CB5E47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84D-4F0F-8BB9-4329CB5E47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40</c:v>
                </c:pt>
                <c:pt idx="3">
                  <c:v>8</c:v>
                </c:pt>
                <c:pt idx="6">
                  <c:v>8</c:v>
                </c:pt>
                <c:pt idx="9">
                  <c:v>5</c:v>
                </c:pt>
                <c:pt idx="12">
                  <c:v>3</c:v>
                </c:pt>
              </c:numCache>
            </c:numRef>
          </c:val>
          <c:extLst xmlns:c16r2="http://schemas.microsoft.com/office/drawing/2015/06/chart">
            <c:ext xmlns:c16="http://schemas.microsoft.com/office/drawing/2014/chart" uri="{C3380CC4-5D6E-409C-BE32-E72D297353CC}">
              <c16:uniqueId val="{00000007-F84D-4F0F-8BB9-4329CB5E47A2}"/>
            </c:ext>
          </c:extLst>
        </c:ser>
        <c:dLbls>
          <c:showLegendKey val="0"/>
          <c:showVal val="0"/>
          <c:showCatName val="0"/>
          <c:showSerName val="0"/>
          <c:showPercent val="0"/>
          <c:showBubbleSize val="0"/>
        </c:dLbls>
        <c:gapWidth val="100"/>
        <c:overlap val="100"/>
        <c:axId val="1222825120"/>
        <c:axId val="1222825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-117</c:v>
                </c:pt>
                <c:pt idx="2">
                  <c:v>#N/A</c:v>
                </c:pt>
                <c:pt idx="3">
                  <c:v>#N/A</c:v>
                </c:pt>
                <c:pt idx="4">
                  <c:v>-129</c:v>
                </c:pt>
                <c:pt idx="5">
                  <c:v>#N/A</c:v>
                </c:pt>
                <c:pt idx="6">
                  <c:v>#N/A</c:v>
                </c:pt>
                <c:pt idx="7">
                  <c:v>-127</c:v>
                </c:pt>
                <c:pt idx="8">
                  <c:v>#N/A</c:v>
                </c:pt>
                <c:pt idx="9">
                  <c:v>#N/A</c:v>
                </c:pt>
                <c:pt idx="10">
                  <c:v>-128</c:v>
                </c:pt>
                <c:pt idx="11">
                  <c:v>#N/A</c:v>
                </c:pt>
                <c:pt idx="12">
                  <c:v>#N/A</c:v>
                </c:pt>
                <c:pt idx="13">
                  <c:v>-130</c:v>
                </c:pt>
                <c:pt idx="14">
                  <c:v>#N/A</c:v>
                </c:pt>
              </c:numCache>
            </c:numRef>
          </c:val>
          <c:smooth val="0"/>
          <c:extLst xmlns:c16r2="http://schemas.microsoft.com/office/drawing/2015/06/chart">
            <c:ext xmlns:c16="http://schemas.microsoft.com/office/drawing/2014/chart" uri="{C3380CC4-5D6E-409C-BE32-E72D297353CC}">
              <c16:uniqueId val="{00000008-F84D-4F0F-8BB9-4329CB5E47A2}"/>
            </c:ext>
          </c:extLst>
        </c:ser>
        <c:dLbls>
          <c:showLegendKey val="0"/>
          <c:showVal val="0"/>
          <c:showCatName val="0"/>
          <c:showSerName val="0"/>
          <c:showPercent val="0"/>
          <c:showBubbleSize val="0"/>
        </c:dLbls>
        <c:marker val="1"/>
        <c:smooth val="0"/>
        <c:axId val="1222825120"/>
        <c:axId val="1222825664"/>
      </c:lineChart>
      <c:catAx>
        <c:axId val="122282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2825664"/>
        <c:crosses val="autoZero"/>
        <c:auto val="1"/>
        <c:lblAlgn val="ctr"/>
        <c:lblOffset val="100"/>
        <c:tickLblSkip val="1"/>
        <c:tickMarkSkip val="1"/>
        <c:noMultiLvlLbl val="0"/>
      </c:catAx>
      <c:valAx>
        <c:axId val="1222825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2825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1766</c:v>
                </c:pt>
                <c:pt idx="5">
                  <c:v>1601</c:v>
                </c:pt>
                <c:pt idx="8">
                  <c:v>1434</c:v>
                </c:pt>
                <c:pt idx="11">
                  <c:v>1268</c:v>
                </c:pt>
                <c:pt idx="14">
                  <c:v>1108</c:v>
                </c:pt>
              </c:numCache>
            </c:numRef>
          </c:val>
          <c:extLst xmlns:c16r2="http://schemas.microsoft.com/office/drawing/2015/06/chart">
            <c:ext xmlns:c16="http://schemas.microsoft.com/office/drawing/2014/chart" uri="{C3380CC4-5D6E-409C-BE32-E72D297353CC}">
              <c16:uniqueId val="{00000000-B216-45C5-B89B-7D9598F1D5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B216-45C5-B89B-7D9598F1D5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21668</c:v>
                </c:pt>
                <c:pt idx="5">
                  <c:v>27870</c:v>
                </c:pt>
                <c:pt idx="8">
                  <c:v>32449</c:v>
                </c:pt>
                <c:pt idx="11">
                  <c:v>29678</c:v>
                </c:pt>
                <c:pt idx="14">
                  <c:v>30699</c:v>
                </c:pt>
              </c:numCache>
            </c:numRef>
          </c:val>
          <c:extLst xmlns:c16r2="http://schemas.microsoft.com/office/drawing/2015/06/chart">
            <c:ext xmlns:c16="http://schemas.microsoft.com/office/drawing/2014/chart" uri="{C3380CC4-5D6E-409C-BE32-E72D297353CC}">
              <c16:uniqueId val="{00000002-B216-45C5-B89B-7D9598F1D5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216-45C5-B89B-7D9598F1D5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216-45C5-B89B-7D9598F1D5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216-45C5-B89B-7D9598F1D5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649</c:v>
                </c:pt>
                <c:pt idx="3">
                  <c:v>634</c:v>
                </c:pt>
                <c:pt idx="6">
                  <c:v>587</c:v>
                </c:pt>
                <c:pt idx="9">
                  <c:v>426</c:v>
                </c:pt>
                <c:pt idx="12">
                  <c:v>339</c:v>
                </c:pt>
              </c:numCache>
            </c:numRef>
          </c:val>
          <c:extLst xmlns:c16r2="http://schemas.microsoft.com/office/drawing/2015/06/chart">
            <c:ext xmlns:c16="http://schemas.microsoft.com/office/drawing/2014/chart" uri="{C3380CC4-5D6E-409C-BE32-E72D297353CC}">
              <c16:uniqueId val="{00000006-B216-45C5-B89B-7D9598F1D5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116</c:v>
                </c:pt>
                <c:pt idx="3">
                  <c:v>102</c:v>
                </c:pt>
                <c:pt idx="6">
                  <c:v>88</c:v>
                </c:pt>
                <c:pt idx="9">
                  <c:v>75</c:v>
                </c:pt>
                <c:pt idx="12">
                  <c:v>64</c:v>
                </c:pt>
              </c:numCache>
            </c:numRef>
          </c:val>
          <c:extLst xmlns:c16r2="http://schemas.microsoft.com/office/drawing/2015/06/chart">
            <c:ext xmlns:c16="http://schemas.microsoft.com/office/drawing/2014/chart" uri="{C3380CC4-5D6E-409C-BE32-E72D297353CC}">
              <c16:uniqueId val="{00000007-B216-45C5-B89B-7D9598F1D5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B216-45C5-B89B-7D9598F1D5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216-45C5-B89B-7D9598F1D5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23</c:v>
                </c:pt>
                <c:pt idx="3">
                  <c:v>16</c:v>
                </c:pt>
                <c:pt idx="6">
                  <c:v>8</c:v>
                </c:pt>
                <c:pt idx="9">
                  <c:v>3</c:v>
                </c:pt>
                <c:pt idx="12">
                  <c:v>0</c:v>
                </c:pt>
              </c:numCache>
            </c:numRef>
          </c:val>
          <c:extLst xmlns:c16r2="http://schemas.microsoft.com/office/drawing/2015/06/chart">
            <c:ext xmlns:c16="http://schemas.microsoft.com/office/drawing/2014/chart" uri="{C3380CC4-5D6E-409C-BE32-E72D297353CC}">
              <c16:uniqueId val="{0000000A-B216-45C5-B89B-7D9598F1D5C3}"/>
            </c:ext>
          </c:extLst>
        </c:ser>
        <c:dLbls>
          <c:showLegendKey val="0"/>
          <c:showVal val="0"/>
          <c:showCatName val="0"/>
          <c:showSerName val="0"/>
          <c:showPercent val="0"/>
          <c:showBubbleSize val="0"/>
        </c:dLbls>
        <c:gapWidth val="100"/>
        <c:overlap val="100"/>
        <c:axId val="990978800"/>
        <c:axId val="990980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216-45C5-B89B-7D9598F1D5C3}"/>
            </c:ext>
          </c:extLst>
        </c:ser>
        <c:dLbls>
          <c:showLegendKey val="0"/>
          <c:showVal val="0"/>
          <c:showCatName val="0"/>
          <c:showSerName val="0"/>
          <c:showPercent val="0"/>
          <c:showBubbleSize val="0"/>
        </c:dLbls>
        <c:marker val="1"/>
        <c:smooth val="0"/>
        <c:axId val="990978800"/>
        <c:axId val="990980432"/>
      </c:lineChart>
      <c:catAx>
        <c:axId val="99097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90980432"/>
        <c:crosses val="autoZero"/>
        <c:auto val="1"/>
        <c:lblAlgn val="ctr"/>
        <c:lblOffset val="100"/>
        <c:tickLblSkip val="1"/>
        <c:tickMarkSkip val="1"/>
        <c:noMultiLvlLbl val="0"/>
      </c:catAx>
      <c:valAx>
        <c:axId val="990980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0978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8521</c:v>
                </c:pt>
                <c:pt idx="1">
                  <c:v>8670</c:v>
                </c:pt>
                <c:pt idx="2">
                  <c:v>8967</c:v>
                </c:pt>
              </c:numCache>
            </c:numRef>
          </c:val>
          <c:extLst xmlns:c16r2="http://schemas.microsoft.com/office/drawing/2015/06/chart">
            <c:ext xmlns:c16="http://schemas.microsoft.com/office/drawing/2014/chart" uri="{C3380CC4-5D6E-409C-BE32-E72D297353CC}">
              <c16:uniqueId val="{00000000-D08D-4D59-BBDE-2345B9E8F5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c:v>
                </c:pt>
                <c:pt idx="1">
                  <c:v>24</c:v>
                </c:pt>
                <c:pt idx="2">
                  <c:v>24</c:v>
                </c:pt>
              </c:numCache>
            </c:numRef>
          </c:val>
          <c:extLst xmlns:c16r2="http://schemas.microsoft.com/office/drawing/2015/06/chart">
            <c:ext xmlns:c16="http://schemas.microsoft.com/office/drawing/2014/chart" uri="{C3380CC4-5D6E-409C-BE32-E72D297353CC}">
              <c16:uniqueId val="{00000001-D08D-4D59-BBDE-2345B9E8F5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86877</c:v>
                </c:pt>
                <c:pt idx="1">
                  <c:v>82278</c:v>
                </c:pt>
                <c:pt idx="2">
                  <c:v>82469</c:v>
                </c:pt>
              </c:numCache>
            </c:numRef>
          </c:val>
          <c:extLst xmlns:c16r2="http://schemas.microsoft.com/office/drawing/2015/06/chart">
            <c:ext xmlns:c16="http://schemas.microsoft.com/office/drawing/2014/chart" uri="{C3380CC4-5D6E-409C-BE32-E72D297353CC}">
              <c16:uniqueId val="{00000002-D08D-4D59-BBDE-2345B9E8F55D}"/>
            </c:ext>
          </c:extLst>
        </c:ser>
        <c:dLbls>
          <c:showLegendKey val="0"/>
          <c:showVal val="0"/>
          <c:showCatName val="0"/>
          <c:showSerName val="0"/>
          <c:showPercent val="0"/>
          <c:showBubbleSize val="0"/>
        </c:dLbls>
        <c:gapWidth val="120"/>
        <c:overlap val="100"/>
        <c:axId val="990974448"/>
        <c:axId val="990972816"/>
      </c:barChart>
      <c:catAx>
        <c:axId val="99097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90972816"/>
        <c:crosses val="autoZero"/>
        <c:auto val="1"/>
        <c:lblAlgn val="ctr"/>
        <c:lblOffset val="100"/>
        <c:tickLblSkip val="1"/>
        <c:tickMarkSkip val="1"/>
        <c:noMultiLvlLbl val="0"/>
      </c:catAx>
      <c:valAx>
        <c:axId val="990972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90974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B54-4300-AE8B-67C6C4F21924}"/>
                </c:ext>
                <c:ext xmlns:c15="http://schemas.microsoft.com/office/drawing/2012/chart" uri="{CE6537A1-D6FC-4f65-9D91-7224C49458BB}">
                  <c15:dlblFieldTable>
                    <c15:dlblFTEntry>
                      <c15:txfldGUID>{D57943C5-CF50-4616-AB34-5912E65C4966}</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B54-4300-AE8B-67C6C4F21924}"/>
                </c:ext>
                <c:ext xmlns:c15="http://schemas.microsoft.com/office/drawing/2012/chart" uri="{CE6537A1-D6FC-4f65-9D91-7224C49458BB}">
                  <c15:dlblFieldTable>
                    <c15:dlblFTEntry>
                      <c15:txfldGUID>{5E520BED-02F7-4944-8473-5E2BADB90939}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B54-4300-AE8B-67C6C4F21924}"/>
                </c:ext>
                <c:ext xmlns:c15="http://schemas.microsoft.com/office/drawing/2012/chart" uri="{CE6537A1-D6FC-4f65-9D91-7224C49458BB}">
                  <c15:dlblFieldTable>
                    <c15:dlblFTEntry>
                      <c15:txfldGUID>{EB1AD436-6FCE-4A6A-A108-6E2CB8ECFD24}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B54-4300-AE8B-67C6C4F21924}"/>
                </c:ext>
                <c:ext xmlns:c15="http://schemas.microsoft.com/office/drawing/2012/chart" uri="{CE6537A1-D6FC-4f65-9D91-7224C49458BB}">
                  <c15:dlblFieldTable>
                    <c15:dlblFTEntry>
                      <c15:txfldGUID>{91C74E24-003D-4974-AF3A-90CE7AA856B6}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B54-4300-AE8B-67C6C4F21924}"/>
                </c:ext>
                <c:ext xmlns:c15="http://schemas.microsoft.com/office/drawing/2012/chart" uri="{CE6537A1-D6FC-4f65-9D91-7224C49458BB}">
                  <c15:dlblFieldTable>
                    <c15:dlblFTEntry>
                      <c15:txfldGUID>{573C776D-EA94-43D3-9A38-31B3BCDA045F}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B54-4300-AE8B-67C6C4F21924}"/>
                </c:ext>
                <c:ext xmlns:c15="http://schemas.microsoft.com/office/drawing/2012/chart" uri="{CE6537A1-D6FC-4f65-9D91-7224C49458BB}">
                  <c15:dlblFieldTable>
                    <c15:dlblFTEntry>
                      <c15:txfldGUID>{81BC0333-7800-480E-9DB2-4C0B2FBAD709}</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B54-4300-AE8B-67C6C4F21924}"/>
                </c:ext>
                <c:ext xmlns:c15="http://schemas.microsoft.com/office/drawing/2012/chart" uri="{CE6537A1-D6FC-4f65-9D91-7224C49458BB}">
                  <c15:dlblFieldTable>
                    <c15:dlblFTEntry>
                      <c15:txfldGUID>{C501E90C-BAE9-4528-950B-DA6034599939}</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B54-4300-AE8B-67C6C4F21924}"/>
                </c:ext>
                <c:ext xmlns:c15="http://schemas.microsoft.com/office/drawing/2012/chart" uri="{CE6537A1-D6FC-4f65-9D91-7224C49458BB}">
                  <c15:dlblFieldTable>
                    <c15:dlblFTEntry>
                      <c15:txfldGUID>{DB8C145C-B1C5-4C5B-A6D7-BDE95D53377E}</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B54-4300-AE8B-67C6C4F21924}"/>
                </c:ext>
                <c:ext xmlns:c15="http://schemas.microsoft.com/office/drawing/2012/chart" uri="{CE6537A1-D6FC-4f65-9D91-7224C49458BB}">
                  <c15:dlblFieldTable>
                    <c15:dlblFTEntry>
                      <c15:txfldGUID>{EED21D66-57C4-46A1-80E2-5957CCF511B4}</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62.8</c:v>
                </c:pt>
                <c:pt idx="24">
                  <c:v>72.7</c:v>
                </c:pt>
                <c:pt idx="32">
                  <c:v>74.7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B54-4300-AE8B-67C6C4F219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B54-4300-AE8B-67C6C4F21924}"/>
                </c:ext>
                <c:ext xmlns:c15="http://schemas.microsoft.com/office/drawing/2012/chart" uri="{CE6537A1-D6FC-4f65-9D91-7224C49458BB}">
                  <c15:dlblFieldTable>
                    <c15:dlblFTEntry>
                      <c15:txfldGUID>{5ED92585-61F7-45DA-8B77-8C52916D192A}</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B54-4300-AE8B-67C6C4F21924}"/>
                </c:ext>
                <c:ext xmlns:c15="http://schemas.microsoft.com/office/drawing/2012/chart" uri="{CE6537A1-D6FC-4f65-9D91-7224C49458BB}">
                  <c15:dlblFieldTable>
                    <c15:dlblFTEntry>
                      <c15:txfldGUID>{0C68E226-5754-4C6C-9A42-41B1814F0B76}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B54-4300-AE8B-67C6C4F21924}"/>
                </c:ext>
                <c:ext xmlns:c15="http://schemas.microsoft.com/office/drawing/2012/chart" uri="{CE6537A1-D6FC-4f65-9D91-7224C49458BB}">
                  <c15:dlblFieldTable>
                    <c15:dlblFTEntry>
                      <c15:txfldGUID>{DCAE618E-3D80-4C7C-88E4-4C8E93BFC386}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B54-4300-AE8B-67C6C4F21924}"/>
                </c:ext>
                <c:ext xmlns:c15="http://schemas.microsoft.com/office/drawing/2012/chart" uri="{CE6537A1-D6FC-4f65-9D91-7224C49458BB}">
                  <c15:dlblFieldTable>
                    <c15:dlblFTEntry>
                      <c15:txfldGUID>{0C8EC788-5B31-4561-B097-086A25C611C4}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B54-4300-AE8B-67C6C4F21924}"/>
                </c:ext>
                <c:ext xmlns:c15="http://schemas.microsoft.com/office/drawing/2012/chart" uri="{CE6537A1-D6FC-4f65-9D91-7224C49458BB}">
                  <c15:dlblFieldTable>
                    <c15:dlblFTEntry>
                      <c15:txfldGUID>{DA6EC5F5-7E4F-416B-9585-1B7B78ACAF4F}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B54-4300-AE8B-67C6C4F21924}"/>
                </c:ext>
                <c:ext xmlns:c15="http://schemas.microsoft.com/office/drawing/2012/chart" uri="{CE6537A1-D6FC-4f65-9D91-7224C49458BB}">
                  <c15:dlblFieldTable>
                    <c15:dlblFTEntry>
                      <c15:txfldGUID>{8034CBB0-A709-46CC-B942-22F6781D6872}</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B54-4300-AE8B-67C6C4F21924}"/>
                </c:ext>
                <c:ext xmlns:c15="http://schemas.microsoft.com/office/drawing/2012/chart" uri="{CE6537A1-D6FC-4f65-9D91-7224C49458BB}">
                  <c15:layout/>
                  <c15:dlblFieldTable>
                    <c15:dlblFTEntry>
                      <c15:txfldGUID>{F6893B0F-6FE6-42C7-8987-194E9EA974DB}</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B54-4300-AE8B-67C6C4F21924}"/>
                </c:ext>
                <c:ext xmlns:c15="http://schemas.microsoft.com/office/drawing/2012/chart" uri="{CE6537A1-D6FC-4f65-9D91-7224C49458BB}">
                  <c15:layout/>
                  <c15:dlblFieldTable>
                    <c15:dlblFTEntry>
                      <c15:txfldGUID>{36F057B8-BADE-4862-9118-52714573DF95}</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B54-4300-AE8B-67C6C4F21924}"/>
                </c:ext>
                <c:ext xmlns:c15="http://schemas.microsoft.com/office/drawing/2012/chart" uri="{CE6537A1-D6FC-4f65-9D91-7224C49458BB}">
                  <c15:layout/>
                  <c15:dlblFieldTable>
                    <c15:dlblFTEntry>
                      <c15:txfldGUID>{6F14508F-39CC-45BA-842F-DCE94F2F22B0}</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57.6</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6B54-4300-AE8B-67C6C4F21924}"/>
            </c:ext>
          </c:extLst>
        </c:ser>
        <c:dLbls>
          <c:showLegendKey val="0"/>
          <c:showVal val="1"/>
          <c:showCatName val="0"/>
          <c:showSerName val="0"/>
          <c:showPercent val="0"/>
          <c:showBubbleSize val="0"/>
        </c:dLbls>
        <c:axId val="889294400"/>
        <c:axId val="1360190272"/>
      </c:scatterChart>
      <c:valAx>
        <c:axId val="889294400"/>
        <c:scaling>
          <c:orientation val="minMax"/>
          <c:max val="58.9"/>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0190272"/>
        <c:crosses val="autoZero"/>
        <c:crossBetween val="midCat"/>
      </c:valAx>
      <c:valAx>
        <c:axId val="136019027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89294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E5E-45EC-AF41-122FD1E522A2}"/>
                </c:ext>
                <c:ext xmlns:c15="http://schemas.microsoft.com/office/drawing/2012/chart" uri="{CE6537A1-D6FC-4f65-9D91-7224C49458BB}">
                  <c15:dlblFieldTable>
                    <c15:dlblFTEntry>
                      <c15:txfldGUID>{C0D2DCEE-0930-40F0-9D7D-7EDD3BDE117C}</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E5E-45EC-AF41-122FD1E522A2}"/>
                </c:ext>
                <c:ext xmlns:c15="http://schemas.microsoft.com/office/drawing/2012/chart" uri="{CE6537A1-D6FC-4f65-9D91-7224C49458BB}">
                  <c15:dlblFieldTable>
                    <c15:dlblFTEntry>
                      <c15:txfldGUID>{3E0B87EE-C88D-49CC-9513-7AA3861DBA45}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E5E-45EC-AF41-122FD1E522A2}"/>
                </c:ext>
                <c:ext xmlns:c15="http://schemas.microsoft.com/office/drawing/2012/chart" uri="{CE6537A1-D6FC-4f65-9D91-7224C49458BB}">
                  <c15:dlblFieldTable>
                    <c15:dlblFTEntry>
                      <c15:txfldGUID>{B5179363-AABE-4CF7-8585-EC3C8D5E7DB3}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E5E-45EC-AF41-122FD1E522A2}"/>
                </c:ext>
                <c:ext xmlns:c15="http://schemas.microsoft.com/office/drawing/2012/chart" uri="{CE6537A1-D6FC-4f65-9D91-7224C49458BB}">
                  <c15:dlblFieldTable>
                    <c15:dlblFTEntry>
                      <c15:txfldGUID>{A46CF145-9353-4F0C-A3F1-73AB73BF1F0A}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E5E-45EC-AF41-122FD1E522A2}"/>
                </c:ext>
                <c:ext xmlns:c15="http://schemas.microsoft.com/office/drawing/2012/chart" uri="{CE6537A1-D6FC-4f65-9D91-7224C49458BB}">
                  <c15:dlblFieldTable>
                    <c15:dlblFTEntry>
                      <c15:txfldGUID>{973C35D4-B03C-4CC6-820D-7383CBDDC6BB}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E5E-45EC-AF41-122FD1E522A2}"/>
                </c:ext>
                <c:ext xmlns:c15="http://schemas.microsoft.com/office/drawing/2012/chart" uri="{CE6537A1-D6FC-4f65-9D91-7224C49458BB}">
                  <c15:dlblFieldTable>
                    <c15:dlblFTEntry>
                      <c15:txfldGUID>{14436CEB-FAE6-45BA-95BC-85C90EB96B14}</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E5E-45EC-AF41-122FD1E522A2}"/>
                </c:ext>
                <c:ext xmlns:c15="http://schemas.microsoft.com/office/drawing/2012/chart" uri="{CE6537A1-D6FC-4f65-9D91-7224C49458BB}">
                  <c15:dlblFieldTable>
                    <c15:dlblFTEntry>
                      <c15:txfldGUID>{FAEB666A-DFB6-4CB8-BCA4-D05BBEC4CEBD}</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E5E-45EC-AF41-122FD1E522A2}"/>
                </c:ext>
                <c:ext xmlns:c15="http://schemas.microsoft.com/office/drawing/2012/chart" uri="{CE6537A1-D6FC-4f65-9D91-7224C49458BB}">
                  <c15:dlblFieldTable>
                    <c15:dlblFTEntry>
                      <c15:txfldGUID>{2AA6C605-57C4-4803-991A-1C42608B5A9F}</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E5E-45EC-AF41-122FD1E522A2}"/>
                </c:ext>
                <c:ext xmlns:c15="http://schemas.microsoft.com/office/drawing/2012/chart" uri="{CE6537A1-D6FC-4f65-9D91-7224C49458BB}">
                  <c15:dlblFieldTable>
                    <c15:dlblFTEntry>
                      <c15:txfldGUID>{84996BF6-09EF-49ED-B7AE-9B0DD9E7F698}</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-2.2999999999999998</c:v>
                </c:pt>
                <c:pt idx="16">
                  <c:v>-2.4</c:v>
                </c:pt>
                <c:pt idx="24">
                  <c:v>-2.2999999999999998</c:v>
                </c:pt>
                <c:pt idx="32">
                  <c:v>-2.4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E5E-45EC-AF41-122FD1E522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E5E-45EC-AF41-122FD1E522A2}"/>
                </c:ext>
                <c:ext xmlns:c15="http://schemas.microsoft.com/office/drawing/2012/chart" uri="{CE6537A1-D6FC-4f65-9D91-7224C49458BB}">
                  <c15:layout/>
                  <c15:dlblFieldTable>
                    <c15:dlblFTEntry>
                      <c15:txfldGUID>{01BBB646-0A62-4178-ADA6-DC21C4918276}</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E5E-45EC-AF41-122FD1E522A2}"/>
                </c:ext>
                <c:ext xmlns:c15="http://schemas.microsoft.com/office/drawing/2012/chart" uri="{CE6537A1-D6FC-4f65-9D91-7224C49458BB}">
                  <c15:dlblFieldTable>
                    <c15:dlblFTEntry>
                      <c15:txfldGUID>{8A504F18-EECF-48A7-ACCC-66301A2887C7}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E5E-45EC-AF41-122FD1E522A2}"/>
                </c:ext>
                <c:ext xmlns:c15="http://schemas.microsoft.com/office/drawing/2012/chart" uri="{CE6537A1-D6FC-4f65-9D91-7224C49458BB}">
                  <c15:dlblFieldTable>
                    <c15:dlblFTEntry>
                      <c15:txfldGUID>{FC4D4DAE-5CD7-45A2-A247-5F133F7E8137}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E5E-45EC-AF41-122FD1E522A2}"/>
                </c:ext>
                <c:ext xmlns:c15="http://schemas.microsoft.com/office/drawing/2012/chart" uri="{CE6537A1-D6FC-4f65-9D91-7224C49458BB}">
                  <c15:dlblFieldTable>
                    <c15:dlblFTEntry>
                      <c15:txfldGUID>{8DF87A1A-9C71-43D3-8E55-F1C3C50F4A15}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E5E-45EC-AF41-122FD1E522A2}"/>
                </c:ext>
                <c:ext xmlns:c15="http://schemas.microsoft.com/office/drawing/2012/chart" uri="{CE6537A1-D6FC-4f65-9D91-7224C49458BB}">
                  <c15:dlblFieldTable>
                    <c15:dlblFTEntry>
                      <c15:txfldGUID>{95E92ED7-8FD4-4E43-A694-633536B719CC}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E5E-45EC-AF41-122FD1E522A2}"/>
                </c:ext>
                <c:ext xmlns:c15="http://schemas.microsoft.com/office/drawing/2012/chart" uri="{CE6537A1-D6FC-4f65-9D91-7224C49458BB}">
                  <c15:layout/>
                  <c15:dlblFieldTable>
                    <c15:dlblFTEntry>
                      <c15:txfldGUID>{7FC2F8A8-8F0B-438C-A532-B985C200F9AB}</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E5E-45EC-AF41-122FD1E522A2}"/>
                </c:ext>
                <c:ext xmlns:c15="http://schemas.microsoft.com/office/drawing/2012/chart" uri="{CE6537A1-D6FC-4f65-9D91-7224C49458BB}">
                  <c15:layout/>
                  <c15:dlblFieldTable>
                    <c15:dlblFTEntry>
                      <c15:txfldGUID>{E1C91319-62BF-4B92-BF9A-567CD93178D2}</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4.5160355153971203E-2"/>
                  <c:y val="-4.349592131553585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E5E-45EC-AF41-122FD1E522A2}"/>
                </c:ext>
                <c:ext xmlns:c15="http://schemas.microsoft.com/office/drawing/2012/chart" uri="{CE6537A1-D6FC-4f65-9D91-7224C49458BB}">
                  <c15:layout/>
                  <c15:dlblFieldTable>
                    <c15:dlblFTEntry>
                      <c15:txfldGUID>{9A2120AF-86E3-4B11-A0E2-1AEE03DF1B72}</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1.8235628084250059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E5E-45EC-AF41-122FD1E522A2}"/>
                </c:ext>
                <c:ext xmlns:c15="http://schemas.microsoft.com/office/drawing/2012/chart" uri="{CE6537A1-D6FC-4f65-9D91-7224C49458BB}">
                  <c15:layout/>
                  <c15:dlblFieldTable>
                    <c15:dlblFTEntry>
                      <c15:txfldGUID>{B2EB17B8-3CE5-453B-9990-131655715A12}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6.4</c:v>
                </c:pt>
                <c:pt idx="16">
                  <c:v>7.4</c:v>
                </c:pt>
                <c:pt idx="24">
                  <c:v>7.1</c:v>
                </c:pt>
                <c:pt idx="32">
                  <c:v>7.1</c:v>
                </c:pt>
              </c:numCache>
            </c:numRef>
          </c:xVal>
          <c:yVal>
            <c:numRef>
              <c:f>公会計指標分析・財政指標組合せ分析表!$BP$77:$DC$77</c:f>
              <c:numCache>
                <c:formatCode>#,##0.0;"▲ "#,##0.0</c:formatCode>
                <c:ptCount val="40"/>
                <c:pt idx="0">
                  <c:v>10.199999999999999</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FE5E-45EC-AF41-122FD1E522A2}"/>
            </c:ext>
          </c:extLst>
        </c:ser>
        <c:dLbls>
          <c:showLegendKey val="0"/>
          <c:showVal val="1"/>
          <c:showCatName val="0"/>
          <c:showSerName val="0"/>
          <c:showPercent val="0"/>
          <c:showBubbleSize val="0"/>
        </c:dLbls>
        <c:axId val="1360181024"/>
        <c:axId val="1360180480"/>
      </c:scatterChart>
      <c:valAx>
        <c:axId val="1360181024"/>
        <c:scaling>
          <c:orientation val="minMax"/>
          <c:max val="9.4"/>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0180480"/>
        <c:crosses val="autoZero"/>
        <c:crossBetween val="midCat"/>
      </c:valAx>
      <c:valAx>
        <c:axId val="1360180480"/>
        <c:scaling>
          <c:orientation val="minMax"/>
          <c:max val="12"/>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60181024"/>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元利償還金につきましては、平成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年度にて全て償還となるため、新規起債が無い限り公債費は皆無となります。また、一部事務組合にて起債した公債費のみが実質公債費比率に影響されるます。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や一般財源を原資とした目的基金が増加傾向にあり、反対に震災前に起債した公債費の償還が全て終わり将来負担額はほぼ皆無にあります。基金は復興事業などの貴重な財源として充当する計画です。</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全体の基金残高は前年度より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488,654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ました。増加の主な要因は廃炉となった原子力発電所に関連する交付金を基金に積み立てていることと住民帰還のため復興拠点を整備する事業の財源として、福島再生加速化交付金を基金化していることが理由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県支出金を原資とした基金については復興計画に基づきながら事業財源として基金取崩を実施します。また、町単独事業となるものについて財源が不足した場合は財政調整基金または東日本大震災復興基金を充当しながら対応する考え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前は農業振興、地域振興等の各目的の事業の財源として基金を創設していました。電源立地地域の特殊性から電源地域対策交付金関連の基金もあり公共施設建設または維持運営費用に基金を繰り入れておりました。現在は主に福島再生加速化交付金を原資とした基金を積立て復興事業の財源として財源充当してお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前は各目的の事業の財源として基金を創設していたが、震災以降は住民が帰町できる環境整備事業の財源として、福島再生加速化交付金等の国庫支出金を基金に積立て、事業完了とともに取り崩ししている。事業期間が長期に渡ることで交付金額が多額となり基金に積み立てるため、震災以降はその他特定目的基金残高が増加傾向にあります。近年は避難地域解除もあり復興整備事業の財源として基金を取崩し一時は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避難中に積立てた基金は避難指示解除後に帰還環境の拠点を整備し住民が暮らせるよう必要な公共事業の財源として取り崩す方針です。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項の規定にある決算剰余金の半分以上の積立と基金残高を定期預金や債券にて運用し結果、前年度より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297,597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震災の復興事業の財源として取崩しを計画しておりますが、現在のところ基金繰入の必要とする機会がありません。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基金運用による利子積立のみ増加しております。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基金取崩の計画により適正な執行を検討しております。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10,397
10,355
78.71
33,729,501
30,816,322
1,382,036
5,197,545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東日本大震災に伴う福島第一原子力発電所事故の影響により帰還困難区域と定められた町内にある公共施設等が年々減価償却し、また、新たに公共施設等の更新及び建設が無かったため、有形固定資産減価償却率が上昇してい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4" name="直線コネクタ 73"/>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5"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6" name="直線コネクタ 75"/>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7" name="有形固定資産減価償却率最大値テキスト"/>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8" name="直線コネクタ 77"/>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102433</xdr:rowOff>
    </xdr:from>
    <xdr:ext cx="405111" cy="259045"/>
    <xdr:sp macro="" textlink="">
      <xdr:nvSpPr>
        <xdr:cNvPr id="79" name="有形固定資産減価償却率平均値テキスト"/>
        <xdr:cNvSpPr txBox="1"/>
      </xdr:nvSpPr>
      <xdr:spPr>
        <a:xfrm>
          <a:off x="4813300" y="5846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0" name="フローチャート: 判断 79"/>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81" name="フローチャート: 判断 80"/>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2" name="フローチャート: 判断 81"/>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1905</xdr:rowOff>
    </xdr:from>
    <xdr:to>
      <xdr:col>11</xdr:col>
      <xdr:colOff>187325</xdr:colOff>
      <xdr:row>30</xdr:row>
      <xdr:rowOff>103505</xdr:rowOff>
    </xdr:to>
    <xdr:sp macro="" textlink="">
      <xdr:nvSpPr>
        <xdr:cNvPr id="83" name="フローチャート: 判断 82"/>
        <xdr:cNvSpPr/>
      </xdr:nvSpPr>
      <xdr:spPr>
        <a:xfrm>
          <a:off x="2476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144871</xdr:rowOff>
    </xdr:from>
    <xdr:to>
      <xdr:col>23</xdr:col>
      <xdr:colOff>136525</xdr:colOff>
      <xdr:row>27</xdr:row>
      <xdr:rowOff>75021</xdr:rowOff>
    </xdr:to>
    <xdr:sp macro="" textlink="">
      <xdr:nvSpPr>
        <xdr:cNvPr id="89" name="楕円 88"/>
        <xdr:cNvSpPr/>
      </xdr:nvSpPr>
      <xdr:spPr>
        <a:xfrm>
          <a:off x="4711700" y="537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97898</xdr:rowOff>
    </xdr:from>
    <xdr:ext cx="405111" cy="259045"/>
    <xdr:sp macro="" textlink="">
      <xdr:nvSpPr>
        <xdr:cNvPr id="90" name="有形固定資産減価償却率該当値テキスト"/>
        <xdr:cNvSpPr txBox="1"/>
      </xdr:nvSpPr>
      <xdr:spPr>
        <a:xfrm>
          <a:off x="4813300" y="5327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35106</xdr:rowOff>
    </xdr:from>
    <xdr:to>
      <xdr:col>19</xdr:col>
      <xdr:colOff>187325</xdr:colOff>
      <xdr:row>27</xdr:row>
      <xdr:rowOff>136706</xdr:rowOff>
    </xdr:to>
    <xdr:sp macro="" textlink="">
      <xdr:nvSpPr>
        <xdr:cNvPr id="91" name="楕円 90"/>
        <xdr:cNvSpPr/>
      </xdr:nvSpPr>
      <xdr:spPr>
        <a:xfrm>
          <a:off x="4000500" y="543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24221</xdr:rowOff>
    </xdr:from>
    <xdr:to>
      <xdr:col>23</xdr:col>
      <xdr:colOff>85725</xdr:colOff>
      <xdr:row>27</xdr:row>
      <xdr:rowOff>85906</xdr:rowOff>
    </xdr:to>
    <xdr:cxnSp macro="">
      <xdr:nvCxnSpPr>
        <xdr:cNvPr id="92" name="直線コネクタ 91"/>
        <xdr:cNvCxnSpPr/>
      </xdr:nvCxnSpPr>
      <xdr:spPr>
        <a:xfrm flipV="1">
          <a:off x="4051300" y="5424896"/>
          <a:ext cx="7112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169001</xdr:rowOff>
    </xdr:from>
    <xdr:to>
      <xdr:col>15</xdr:col>
      <xdr:colOff>187325</xdr:colOff>
      <xdr:row>29</xdr:row>
      <xdr:rowOff>99151</xdr:rowOff>
    </xdr:to>
    <xdr:sp macro="" textlink="">
      <xdr:nvSpPr>
        <xdr:cNvPr id="93" name="楕円 92"/>
        <xdr:cNvSpPr/>
      </xdr:nvSpPr>
      <xdr:spPr>
        <a:xfrm>
          <a:off x="3238500" y="57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85906</xdr:rowOff>
    </xdr:from>
    <xdr:to>
      <xdr:col>19</xdr:col>
      <xdr:colOff>136525</xdr:colOff>
      <xdr:row>29</xdr:row>
      <xdr:rowOff>48351</xdr:rowOff>
    </xdr:to>
    <xdr:cxnSp macro="">
      <xdr:nvCxnSpPr>
        <xdr:cNvPr id="94" name="直線コネクタ 93"/>
        <xdr:cNvCxnSpPr/>
      </xdr:nvCxnSpPr>
      <xdr:spPr>
        <a:xfrm flipV="1">
          <a:off x="3289300" y="5486581"/>
          <a:ext cx="762000" cy="30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79210</xdr:rowOff>
    </xdr:from>
    <xdr:ext cx="405111" cy="259045"/>
    <xdr:sp macro="" textlink="">
      <xdr:nvSpPr>
        <xdr:cNvPr id="95" name="n_1aveValue有形固定資産減価償却率"/>
        <xdr:cNvSpPr txBox="1"/>
      </xdr:nvSpPr>
      <xdr:spPr>
        <a:xfrm>
          <a:off x="38360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96" name="n_2aveValue有形固定資産減価償却率"/>
        <xdr:cNvSpPr txBox="1"/>
      </xdr:nvSpPr>
      <xdr:spPr>
        <a:xfrm>
          <a:off x="3086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120032</xdr:rowOff>
    </xdr:from>
    <xdr:ext cx="405111" cy="259045"/>
    <xdr:sp macro="" textlink="">
      <xdr:nvSpPr>
        <xdr:cNvPr id="97" name="n_3aveValue有形固定資産減価償却率"/>
        <xdr:cNvSpPr txBox="1"/>
      </xdr:nvSpPr>
      <xdr:spPr>
        <a:xfrm>
          <a:off x="2324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153233</xdr:rowOff>
    </xdr:from>
    <xdr:ext cx="405111" cy="259045"/>
    <xdr:sp macro="" textlink="">
      <xdr:nvSpPr>
        <xdr:cNvPr id="98" name="n_1mainValue有形固定資産減価償却率"/>
        <xdr:cNvSpPr txBox="1"/>
      </xdr:nvSpPr>
      <xdr:spPr>
        <a:xfrm>
          <a:off x="3836044" y="5211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115678</xdr:rowOff>
    </xdr:from>
    <xdr:ext cx="405111" cy="259045"/>
    <xdr:sp macro="" textlink="">
      <xdr:nvSpPr>
        <xdr:cNvPr id="99" name="n_2mainValue有形固定資産減価償却率"/>
        <xdr:cNvSpPr txBox="1"/>
      </xdr:nvSpPr>
      <xdr:spPr>
        <a:xfrm>
          <a:off x="3086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2" name="正方形/長方形 10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対象年度の該当数値なし</a:t>
          </a: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8" name="直線コネクタ 127"/>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1" name="債務償還比率最大値テキスト"/>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2" name="直線コネクタ 131"/>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135152</xdr:rowOff>
    </xdr:from>
    <xdr:ext cx="469744" cy="259045"/>
    <xdr:sp macro="" textlink="">
      <xdr:nvSpPr>
        <xdr:cNvPr id="133" name="債務償還比率平均値テキスト"/>
        <xdr:cNvSpPr txBox="1"/>
      </xdr:nvSpPr>
      <xdr:spPr>
        <a:xfrm>
          <a:off x="14846300" y="622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4" name="フローチャート: 判断 133"/>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5" name="フローチャート: 判断 134"/>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92177</xdr:rowOff>
    </xdr:from>
    <xdr:ext cx="469744" cy="259045"/>
    <xdr:sp macro="" textlink="">
      <xdr:nvSpPr>
        <xdr:cNvPr id="141" name="n_1aveValue債務償還比率"/>
        <xdr:cNvSpPr txBox="1"/>
      </xdr:nvSpPr>
      <xdr:spPr>
        <a:xfrm>
          <a:off x="13836727" y="617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10,397
10,355
78.71
33,729,501
30,816,322
1,382,036
5,197,545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57711</xdr:rowOff>
    </xdr:from>
    <xdr:ext cx="405111" cy="259045"/>
    <xdr:sp macro="" textlink="">
      <xdr:nvSpPr>
        <xdr:cNvPr id="62" name="【道路】&#10;有形固定資産減価償却率平均値テキスト"/>
        <xdr:cNvSpPr txBox="1"/>
      </xdr:nvSpPr>
      <xdr:spPr>
        <a:xfrm>
          <a:off x="4673600" y="622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6" name="フローチャート: 判断 65"/>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142966</xdr:rowOff>
    </xdr:from>
    <xdr:to>
      <xdr:col>24</xdr:col>
      <xdr:colOff>114300</xdr:colOff>
      <xdr:row>34</xdr:row>
      <xdr:rowOff>73116</xdr:rowOff>
    </xdr:to>
    <xdr:sp macro="" textlink="">
      <xdr:nvSpPr>
        <xdr:cNvPr id="72" name="楕円 71"/>
        <xdr:cNvSpPr/>
      </xdr:nvSpPr>
      <xdr:spPr>
        <a:xfrm>
          <a:off x="4584700" y="58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165843</xdr:rowOff>
    </xdr:from>
    <xdr:ext cx="405111" cy="259045"/>
    <xdr:sp macro="" textlink="">
      <xdr:nvSpPr>
        <xdr:cNvPr id="73" name="【道路】&#10;有形固定資産減価償却率該当値テキスト"/>
        <xdr:cNvSpPr txBox="1"/>
      </xdr:nvSpPr>
      <xdr:spPr>
        <a:xfrm>
          <a:off x="4673600" y="56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907</xdr:rowOff>
    </xdr:from>
    <xdr:to>
      <xdr:col>20</xdr:col>
      <xdr:colOff>38100</xdr:colOff>
      <xdr:row>34</xdr:row>
      <xdr:rowOff>102507</xdr:rowOff>
    </xdr:to>
    <xdr:sp macro="" textlink="">
      <xdr:nvSpPr>
        <xdr:cNvPr id="74" name="楕円 73"/>
        <xdr:cNvSpPr/>
      </xdr:nvSpPr>
      <xdr:spPr>
        <a:xfrm>
          <a:off x="3746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22316</xdr:rowOff>
    </xdr:from>
    <xdr:to>
      <xdr:col>24</xdr:col>
      <xdr:colOff>63500</xdr:colOff>
      <xdr:row>34</xdr:row>
      <xdr:rowOff>51707</xdr:rowOff>
    </xdr:to>
    <xdr:cxnSp macro="">
      <xdr:nvCxnSpPr>
        <xdr:cNvPr id="75" name="直線コネクタ 74"/>
        <xdr:cNvCxnSpPr/>
      </xdr:nvCxnSpPr>
      <xdr:spPr>
        <a:xfrm flipV="1">
          <a:off x="3797300" y="58516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54792</xdr:rowOff>
    </xdr:from>
    <xdr:to>
      <xdr:col>15</xdr:col>
      <xdr:colOff>101600</xdr:colOff>
      <xdr:row>34</xdr:row>
      <xdr:rowOff>156392</xdr:rowOff>
    </xdr:to>
    <xdr:sp macro="" textlink="">
      <xdr:nvSpPr>
        <xdr:cNvPr id="76" name="楕円 75"/>
        <xdr:cNvSpPr/>
      </xdr:nvSpPr>
      <xdr:spPr>
        <a:xfrm>
          <a:off x="2857500" y="58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51707</xdr:rowOff>
    </xdr:from>
    <xdr:to>
      <xdr:col>19</xdr:col>
      <xdr:colOff>177800</xdr:colOff>
      <xdr:row>34</xdr:row>
      <xdr:rowOff>105592</xdr:rowOff>
    </xdr:to>
    <xdr:cxnSp macro="">
      <xdr:nvCxnSpPr>
        <xdr:cNvPr id="77" name="直線コネクタ 76"/>
        <xdr:cNvCxnSpPr/>
      </xdr:nvCxnSpPr>
      <xdr:spPr>
        <a:xfrm flipV="1">
          <a:off x="2908300" y="588100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78" name="n_1aveValue【道路】&#10;有形固定資産減価償却率"/>
        <xdr:cNvSpPr txBox="1"/>
      </xdr:nvSpPr>
      <xdr:spPr>
        <a:xfrm>
          <a:off x="3582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79" name="n_2aveValue【道路】&#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0" name="n_3aveValue【道路】&#10;有形固定資産減価償却率"/>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119034</xdr:rowOff>
    </xdr:from>
    <xdr:ext cx="405111" cy="259045"/>
    <xdr:sp macro="" textlink="">
      <xdr:nvSpPr>
        <xdr:cNvPr id="81" name="n_1mainValue【道路】&#10;有形固定資産減価償却率"/>
        <xdr:cNvSpPr txBox="1"/>
      </xdr:nvSpPr>
      <xdr:spPr>
        <a:xfrm>
          <a:off x="35820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1469</xdr:rowOff>
    </xdr:from>
    <xdr:ext cx="405111" cy="259045"/>
    <xdr:sp macro="" textlink="">
      <xdr:nvSpPr>
        <xdr:cNvPr id="82" name="n_2mainValue【道路】&#10;有形固定資産減価償却率"/>
        <xdr:cNvSpPr txBox="1"/>
      </xdr:nvSpPr>
      <xdr:spPr>
        <a:xfrm>
          <a:off x="2705744" y="565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6" name="直線コネクタ 105"/>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7" name="【道路】&#10;一人当たり延長最小値テキスト"/>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8" name="直線コネクタ 107"/>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9" name="【道路】&#10;一人当たり延長最大値テキスト"/>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0" name="直線コネクタ 109"/>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22251</xdr:rowOff>
    </xdr:from>
    <xdr:ext cx="534377" cy="259045"/>
    <xdr:sp macro="" textlink="">
      <xdr:nvSpPr>
        <xdr:cNvPr id="111" name="【道路】&#10;一人当たり延長平均値テキスト"/>
        <xdr:cNvSpPr txBox="1"/>
      </xdr:nvSpPr>
      <xdr:spPr>
        <a:xfrm>
          <a:off x="10515600" y="688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2" name="フローチャート: 判断 111"/>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3" name="フローチャート: 判断 112"/>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4" name="フローチャート: 判断 113"/>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63649</xdr:rowOff>
    </xdr:from>
    <xdr:to>
      <xdr:col>41</xdr:col>
      <xdr:colOff>101600</xdr:colOff>
      <xdr:row>41</xdr:row>
      <xdr:rowOff>165249</xdr:rowOff>
    </xdr:to>
    <xdr:sp macro="" textlink="">
      <xdr:nvSpPr>
        <xdr:cNvPr id="115" name="フローチャート: 判断 114"/>
        <xdr:cNvSpPr/>
      </xdr:nvSpPr>
      <xdr:spPr>
        <a:xfrm>
          <a:off x="7810500" y="709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128445</xdr:rowOff>
    </xdr:from>
    <xdr:to>
      <xdr:col>55</xdr:col>
      <xdr:colOff>50800</xdr:colOff>
      <xdr:row>42</xdr:row>
      <xdr:rowOff>58595</xdr:rowOff>
    </xdr:to>
    <xdr:sp macro="" textlink="">
      <xdr:nvSpPr>
        <xdr:cNvPr id="121" name="楕円 120"/>
        <xdr:cNvSpPr/>
      </xdr:nvSpPr>
      <xdr:spPr>
        <a:xfrm>
          <a:off x="10426700" y="715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43372</xdr:rowOff>
    </xdr:from>
    <xdr:ext cx="534377" cy="259045"/>
    <xdr:sp macro="" textlink="">
      <xdr:nvSpPr>
        <xdr:cNvPr id="122" name="【道路】&#10;一人当たり延長該当値テキスト"/>
        <xdr:cNvSpPr txBox="1"/>
      </xdr:nvSpPr>
      <xdr:spPr>
        <a:xfrm>
          <a:off x="10515600" y="707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128880</xdr:rowOff>
    </xdr:from>
    <xdr:to>
      <xdr:col>50</xdr:col>
      <xdr:colOff>165100</xdr:colOff>
      <xdr:row>42</xdr:row>
      <xdr:rowOff>59030</xdr:rowOff>
    </xdr:to>
    <xdr:sp macro="" textlink="">
      <xdr:nvSpPr>
        <xdr:cNvPr id="123" name="楕円 122"/>
        <xdr:cNvSpPr/>
      </xdr:nvSpPr>
      <xdr:spPr>
        <a:xfrm>
          <a:off x="9588500" y="71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7795</xdr:rowOff>
    </xdr:from>
    <xdr:to>
      <xdr:col>55</xdr:col>
      <xdr:colOff>0</xdr:colOff>
      <xdr:row>42</xdr:row>
      <xdr:rowOff>8230</xdr:rowOff>
    </xdr:to>
    <xdr:cxnSp macro="">
      <xdr:nvCxnSpPr>
        <xdr:cNvPr id="124" name="直線コネクタ 123"/>
        <xdr:cNvCxnSpPr/>
      </xdr:nvCxnSpPr>
      <xdr:spPr>
        <a:xfrm flipV="1">
          <a:off x="9639300" y="7208695"/>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129346</xdr:rowOff>
    </xdr:from>
    <xdr:to>
      <xdr:col>46</xdr:col>
      <xdr:colOff>38100</xdr:colOff>
      <xdr:row>42</xdr:row>
      <xdr:rowOff>59496</xdr:rowOff>
    </xdr:to>
    <xdr:sp macro="" textlink="">
      <xdr:nvSpPr>
        <xdr:cNvPr id="125" name="楕円 124"/>
        <xdr:cNvSpPr/>
      </xdr:nvSpPr>
      <xdr:spPr>
        <a:xfrm>
          <a:off x="8699500" y="71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8230</xdr:rowOff>
    </xdr:from>
    <xdr:to>
      <xdr:col>50</xdr:col>
      <xdr:colOff>114300</xdr:colOff>
      <xdr:row>42</xdr:row>
      <xdr:rowOff>8696</xdr:rowOff>
    </xdr:to>
    <xdr:cxnSp macro="">
      <xdr:nvCxnSpPr>
        <xdr:cNvPr id="126" name="直線コネクタ 125"/>
        <xdr:cNvCxnSpPr/>
      </xdr:nvCxnSpPr>
      <xdr:spPr>
        <a:xfrm flipV="1">
          <a:off x="8750300" y="7209130"/>
          <a:ext cx="8890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27" name="n_1aveValue【道路】&#10;一人当たり延長"/>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28" name="n_2aveValue【道路】&#10;一人当たり延長"/>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10326</xdr:rowOff>
    </xdr:from>
    <xdr:ext cx="534377" cy="259045"/>
    <xdr:sp macro="" textlink="">
      <xdr:nvSpPr>
        <xdr:cNvPr id="129" name="n_3aveValue【道路】&#10;一人当たり延長"/>
        <xdr:cNvSpPr txBox="1"/>
      </xdr:nvSpPr>
      <xdr:spPr>
        <a:xfrm>
          <a:off x="7594111" y="68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50157</xdr:rowOff>
    </xdr:from>
    <xdr:ext cx="534377" cy="259045"/>
    <xdr:sp macro="" textlink="">
      <xdr:nvSpPr>
        <xdr:cNvPr id="130" name="n_1mainValue【道路】&#10;一人当たり延長"/>
        <xdr:cNvSpPr txBox="1"/>
      </xdr:nvSpPr>
      <xdr:spPr>
        <a:xfrm>
          <a:off x="9359411" y="725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50623</xdr:rowOff>
    </xdr:from>
    <xdr:ext cx="534377" cy="259045"/>
    <xdr:sp macro="" textlink="">
      <xdr:nvSpPr>
        <xdr:cNvPr id="131" name="n_2mainValue【道路】&#10;一人当たり延長"/>
        <xdr:cNvSpPr txBox="1"/>
      </xdr:nvSpPr>
      <xdr:spPr>
        <a:xfrm>
          <a:off x="8483111" y="725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57" name="直線コネクタ 156"/>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0" name="【橋りょう・トンネル】&#10;有形固定資産減価償却率最大値テキスト"/>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1" name="直線コネクタ 160"/>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64" name="フローチャート: 判断 163"/>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5" name="フローチャート: 判断 164"/>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6" name="フローチャート: 判断 165"/>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159838</xdr:rowOff>
    </xdr:from>
    <xdr:to>
      <xdr:col>24</xdr:col>
      <xdr:colOff>114300</xdr:colOff>
      <xdr:row>58</xdr:row>
      <xdr:rowOff>89988</xdr:rowOff>
    </xdr:to>
    <xdr:sp macro="" textlink="">
      <xdr:nvSpPr>
        <xdr:cNvPr id="172" name="楕円 171"/>
        <xdr:cNvSpPr/>
      </xdr:nvSpPr>
      <xdr:spPr>
        <a:xfrm>
          <a:off x="45847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11265</xdr:rowOff>
    </xdr:from>
    <xdr:ext cx="405111" cy="259045"/>
    <xdr:sp macro="" textlink="">
      <xdr:nvSpPr>
        <xdr:cNvPr id="173" name="【橋りょう・トンネル】&#10;有形固定資産減価償却率該当値テキスト"/>
        <xdr:cNvSpPr txBox="1"/>
      </xdr:nvSpPr>
      <xdr:spPr>
        <a:xfrm>
          <a:off x="4673600" y="9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65133</xdr:rowOff>
    </xdr:from>
    <xdr:to>
      <xdr:col>20</xdr:col>
      <xdr:colOff>38100</xdr:colOff>
      <xdr:row>58</xdr:row>
      <xdr:rowOff>166733</xdr:rowOff>
    </xdr:to>
    <xdr:sp macro="" textlink="">
      <xdr:nvSpPr>
        <xdr:cNvPr id="174" name="楕円 173"/>
        <xdr:cNvSpPr/>
      </xdr:nvSpPr>
      <xdr:spPr>
        <a:xfrm>
          <a:off x="3746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39188</xdr:rowOff>
    </xdr:from>
    <xdr:to>
      <xdr:col>24</xdr:col>
      <xdr:colOff>63500</xdr:colOff>
      <xdr:row>58</xdr:row>
      <xdr:rowOff>115933</xdr:rowOff>
    </xdr:to>
    <xdr:cxnSp macro="">
      <xdr:nvCxnSpPr>
        <xdr:cNvPr id="175" name="直線コネクタ 174"/>
        <xdr:cNvCxnSpPr/>
      </xdr:nvCxnSpPr>
      <xdr:spPr>
        <a:xfrm flipV="1">
          <a:off x="3797300" y="9983288"/>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63500</xdr:rowOff>
    </xdr:from>
    <xdr:to>
      <xdr:col>15</xdr:col>
      <xdr:colOff>101600</xdr:colOff>
      <xdr:row>59</xdr:row>
      <xdr:rowOff>165100</xdr:rowOff>
    </xdr:to>
    <xdr:sp macro="" textlink="">
      <xdr:nvSpPr>
        <xdr:cNvPr id="176" name="楕円 175"/>
        <xdr:cNvSpPr/>
      </xdr:nvSpPr>
      <xdr:spPr>
        <a:xfrm>
          <a:off x="2857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115933</xdr:rowOff>
    </xdr:from>
    <xdr:to>
      <xdr:col>19</xdr:col>
      <xdr:colOff>177800</xdr:colOff>
      <xdr:row>59</xdr:row>
      <xdr:rowOff>114300</xdr:rowOff>
    </xdr:to>
    <xdr:cxnSp macro="">
      <xdr:nvCxnSpPr>
        <xdr:cNvPr id="177" name="直線コネクタ 176"/>
        <xdr:cNvCxnSpPr/>
      </xdr:nvCxnSpPr>
      <xdr:spPr>
        <a:xfrm flipV="1">
          <a:off x="2908300" y="10060033"/>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71318</xdr:rowOff>
    </xdr:from>
    <xdr:ext cx="405111" cy="259045"/>
    <xdr:sp macro="" textlink="">
      <xdr:nvSpPr>
        <xdr:cNvPr id="178" name="n_1aveValue【橋りょう・トンネル】&#10;有形固定資産減価償却率"/>
        <xdr:cNvSpPr txBox="1"/>
      </xdr:nvSpPr>
      <xdr:spPr>
        <a:xfrm>
          <a:off x="35820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79"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80"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11810</xdr:rowOff>
    </xdr:from>
    <xdr:ext cx="405111" cy="259045"/>
    <xdr:sp macro="" textlink="">
      <xdr:nvSpPr>
        <xdr:cNvPr id="181" name="n_1mainValue【橋りょう・トンネル】&#10;有形固定資産減価償却率"/>
        <xdr:cNvSpPr txBox="1"/>
      </xdr:nvSpPr>
      <xdr:spPr>
        <a:xfrm>
          <a:off x="35820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156227</xdr:rowOff>
    </xdr:from>
    <xdr:ext cx="405111" cy="259045"/>
    <xdr:sp macro="" textlink="">
      <xdr:nvSpPr>
        <xdr:cNvPr id="182" name="n_2mainValue【橋りょう・トンネル】&#10;有形固定資産減価償却率"/>
        <xdr:cNvSpPr txBox="1"/>
      </xdr:nvSpPr>
      <xdr:spPr>
        <a:xfrm>
          <a:off x="2705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6" name="テキスト ボックス 19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04" name="直線コネクタ 203"/>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05" name="【橋りょう・トンネル】&#10;一人当たり有形固定資産（償却資産）額最小値テキスト"/>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06" name="直線コネクタ 205"/>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07" name="【橋りょう・トンネル】&#10;一人当たり有形固定資産（償却資産）額最大値テキスト"/>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08" name="直線コネクタ 207"/>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71041</xdr:rowOff>
    </xdr:from>
    <xdr:ext cx="690189" cy="259045"/>
    <xdr:sp macro="" textlink="">
      <xdr:nvSpPr>
        <xdr:cNvPr id="209" name="【橋りょう・トンネル】&#10;一人当たり有形固定資産（償却資産）額平均値テキスト"/>
        <xdr:cNvSpPr txBox="1"/>
      </xdr:nvSpPr>
      <xdr:spPr>
        <a:xfrm>
          <a:off x="10515600" y="10529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0" name="フローチャート: 判断 209"/>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11" name="フローチャート: 判断 210"/>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12" name="フローチャート: 判断 211"/>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98434</xdr:rowOff>
    </xdr:from>
    <xdr:to>
      <xdr:col>41</xdr:col>
      <xdr:colOff>101600</xdr:colOff>
      <xdr:row>63</xdr:row>
      <xdr:rowOff>28584</xdr:rowOff>
    </xdr:to>
    <xdr:sp macro="" textlink="">
      <xdr:nvSpPr>
        <xdr:cNvPr id="213" name="フローチャート: 判断 212"/>
        <xdr:cNvSpPr/>
      </xdr:nvSpPr>
      <xdr:spPr>
        <a:xfrm>
          <a:off x="7810500" y="1072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67972</xdr:rowOff>
    </xdr:from>
    <xdr:to>
      <xdr:col>55</xdr:col>
      <xdr:colOff>50800</xdr:colOff>
      <xdr:row>63</xdr:row>
      <xdr:rowOff>169572</xdr:rowOff>
    </xdr:to>
    <xdr:sp macro="" textlink="">
      <xdr:nvSpPr>
        <xdr:cNvPr id="219" name="楕円 218"/>
        <xdr:cNvSpPr/>
      </xdr:nvSpPr>
      <xdr:spPr>
        <a:xfrm>
          <a:off x="10426700" y="108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154349</xdr:rowOff>
    </xdr:from>
    <xdr:ext cx="599010" cy="259045"/>
    <xdr:sp macro="" textlink="">
      <xdr:nvSpPr>
        <xdr:cNvPr id="220" name="【橋りょう・トンネル】&#10;一人当たり有形固定資産（償却資産）額該当値テキスト"/>
        <xdr:cNvSpPr txBox="1"/>
      </xdr:nvSpPr>
      <xdr:spPr>
        <a:xfrm>
          <a:off x="10515600" y="1078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74167</xdr:rowOff>
    </xdr:from>
    <xdr:to>
      <xdr:col>50</xdr:col>
      <xdr:colOff>165100</xdr:colOff>
      <xdr:row>64</xdr:row>
      <xdr:rowOff>4317</xdr:rowOff>
    </xdr:to>
    <xdr:sp macro="" textlink="">
      <xdr:nvSpPr>
        <xdr:cNvPr id="221" name="楕円 220"/>
        <xdr:cNvSpPr/>
      </xdr:nvSpPr>
      <xdr:spPr>
        <a:xfrm>
          <a:off x="9588500" y="1087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118772</xdr:rowOff>
    </xdr:from>
    <xdr:to>
      <xdr:col>55</xdr:col>
      <xdr:colOff>0</xdr:colOff>
      <xdr:row>63</xdr:row>
      <xdr:rowOff>124967</xdr:rowOff>
    </xdr:to>
    <xdr:cxnSp macro="">
      <xdr:nvCxnSpPr>
        <xdr:cNvPr id="222" name="直線コネクタ 221"/>
        <xdr:cNvCxnSpPr/>
      </xdr:nvCxnSpPr>
      <xdr:spPr>
        <a:xfrm flipV="1">
          <a:off x="9639300" y="10920122"/>
          <a:ext cx="8382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66716</xdr:rowOff>
    </xdr:from>
    <xdr:to>
      <xdr:col>46</xdr:col>
      <xdr:colOff>38100</xdr:colOff>
      <xdr:row>63</xdr:row>
      <xdr:rowOff>168316</xdr:rowOff>
    </xdr:to>
    <xdr:sp macro="" textlink="">
      <xdr:nvSpPr>
        <xdr:cNvPr id="223" name="楕円 222"/>
        <xdr:cNvSpPr/>
      </xdr:nvSpPr>
      <xdr:spPr>
        <a:xfrm>
          <a:off x="8699500" y="108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117516</xdr:rowOff>
    </xdr:from>
    <xdr:to>
      <xdr:col>50</xdr:col>
      <xdr:colOff>114300</xdr:colOff>
      <xdr:row>63</xdr:row>
      <xdr:rowOff>124967</xdr:rowOff>
    </xdr:to>
    <xdr:cxnSp macro="">
      <xdr:nvCxnSpPr>
        <xdr:cNvPr id="224" name="直線コネクタ 223"/>
        <xdr:cNvCxnSpPr/>
      </xdr:nvCxnSpPr>
      <xdr:spPr>
        <a:xfrm>
          <a:off x="8750300" y="10918866"/>
          <a:ext cx="889000" cy="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6111</xdr:rowOff>
    </xdr:from>
    <xdr:ext cx="690189" cy="259045"/>
    <xdr:sp macro="" textlink="">
      <xdr:nvSpPr>
        <xdr:cNvPr id="225" name="n_1aveValue【橋りょう・トンネル】&#10;一人当たり有形固定資産（償却資産）額"/>
        <xdr:cNvSpPr txBox="1"/>
      </xdr:nvSpPr>
      <xdr:spPr>
        <a:xfrm>
          <a:off x="92815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26" name="n_2aveValue【橋りょう・トンネル】&#10;一人当たり有形固定資産（償却資産）額"/>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45111</xdr:rowOff>
    </xdr:from>
    <xdr:ext cx="599010" cy="259045"/>
    <xdr:sp macro="" textlink="">
      <xdr:nvSpPr>
        <xdr:cNvPr id="227" name="n_3aveValue【橋りょう・トンネル】&#10;一人当たり有形固定資産（償却資産）額"/>
        <xdr:cNvSpPr txBox="1"/>
      </xdr:nvSpPr>
      <xdr:spPr>
        <a:xfrm>
          <a:off x="7561795" y="1050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166894</xdr:rowOff>
    </xdr:from>
    <xdr:ext cx="599010" cy="259045"/>
    <xdr:sp macro="" textlink="">
      <xdr:nvSpPr>
        <xdr:cNvPr id="228" name="n_1mainValue【橋りょう・トンネル】&#10;一人当たり有形固定資産（償却資産）額"/>
        <xdr:cNvSpPr txBox="1"/>
      </xdr:nvSpPr>
      <xdr:spPr>
        <a:xfrm>
          <a:off x="9327095" y="1096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159443</xdr:rowOff>
    </xdr:from>
    <xdr:ext cx="599010" cy="259045"/>
    <xdr:sp macro="" textlink="">
      <xdr:nvSpPr>
        <xdr:cNvPr id="229" name="n_2mainValue【橋りょう・トンネル】&#10;一人当たり有形固定資産（償却資産）額"/>
        <xdr:cNvSpPr txBox="1"/>
      </xdr:nvSpPr>
      <xdr:spPr>
        <a:xfrm>
          <a:off x="8450795" y="1096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54" name="直線コネクタ 253"/>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55" name="【公営住宅】&#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56" name="直線コネクタ 255"/>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7"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8" name="直線コネクタ 25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142891</xdr:rowOff>
    </xdr:from>
    <xdr:ext cx="405111" cy="259045"/>
    <xdr:sp macro="" textlink="">
      <xdr:nvSpPr>
        <xdr:cNvPr id="259" name="【公営住宅】&#10;有形固定資産減価償却率平均値テキスト"/>
        <xdr:cNvSpPr txBox="1"/>
      </xdr:nvSpPr>
      <xdr:spPr>
        <a:xfrm>
          <a:off x="4673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60" name="フローチャート: 判断 259"/>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61" name="フローチャート: 判断 260"/>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62" name="フローチャート: 判断 261"/>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63" name="フローチャート: 判断 262"/>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44450</xdr:rowOff>
    </xdr:from>
    <xdr:to>
      <xdr:col>24</xdr:col>
      <xdr:colOff>114300</xdr:colOff>
      <xdr:row>80</xdr:row>
      <xdr:rowOff>146050</xdr:rowOff>
    </xdr:to>
    <xdr:sp macro="" textlink="">
      <xdr:nvSpPr>
        <xdr:cNvPr id="269" name="楕円 268"/>
        <xdr:cNvSpPr/>
      </xdr:nvSpPr>
      <xdr:spPr>
        <a:xfrm>
          <a:off x="4584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67327</xdr:rowOff>
    </xdr:from>
    <xdr:ext cx="405111" cy="259045"/>
    <xdr:sp macro="" textlink="">
      <xdr:nvSpPr>
        <xdr:cNvPr id="270" name="【公営住宅】&#10;有形固定資産減価償却率該当値テキスト"/>
        <xdr:cNvSpPr txBox="1"/>
      </xdr:nvSpPr>
      <xdr:spPr>
        <a:xfrm>
          <a:off x="4673600"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69214</xdr:rowOff>
    </xdr:from>
    <xdr:to>
      <xdr:col>20</xdr:col>
      <xdr:colOff>38100</xdr:colOff>
      <xdr:row>80</xdr:row>
      <xdr:rowOff>170814</xdr:rowOff>
    </xdr:to>
    <xdr:sp macro="" textlink="">
      <xdr:nvSpPr>
        <xdr:cNvPr id="271" name="楕円 270"/>
        <xdr:cNvSpPr/>
      </xdr:nvSpPr>
      <xdr:spPr>
        <a:xfrm>
          <a:off x="37465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95250</xdr:rowOff>
    </xdr:from>
    <xdr:to>
      <xdr:col>24</xdr:col>
      <xdr:colOff>63500</xdr:colOff>
      <xdr:row>80</xdr:row>
      <xdr:rowOff>120014</xdr:rowOff>
    </xdr:to>
    <xdr:cxnSp macro="">
      <xdr:nvCxnSpPr>
        <xdr:cNvPr id="272" name="直線コネクタ 271"/>
        <xdr:cNvCxnSpPr/>
      </xdr:nvCxnSpPr>
      <xdr:spPr>
        <a:xfrm flipV="1">
          <a:off x="3797300" y="1381125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46355</xdr:rowOff>
    </xdr:from>
    <xdr:to>
      <xdr:col>15</xdr:col>
      <xdr:colOff>101600</xdr:colOff>
      <xdr:row>81</xdr:row>
      <xdr:rowOff>147955</xdr:rowOff>
    </xdr:to>
    <xdr:sp macro="" textlink="">
      <xdr:nvSpPr>
        <xdr:cNvPr id="273" name="楕円 272"/>
        <xdr:cNvSpPr/>
      </xdr:nvSpPr>
      <xdr:spPr>
        <a:xfrm>
          <a:off x="2857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120014</xdr:rowOff>
    </xdr:from>
    <xdr:to>
      <xdr:col>19</xdr:col>
      <xdr:colOff>177800</xdr:colOff>
      <xdr:row>81</xdr:row>
      <xdr:rowOff>97155</xdr:rowOff>
    </xdr:to>
    <xdr:cxnSp macro="">
      <xdr:nvCxnSpPr>
        <xdr:cNvPr id="274" name="直線コネクタ 273"/>
        <xdr:cNvCxnSpPr/>
      </xdr:nvCxnSpPr>
      <xdr:spPr>
        <a:xfrm flipV="1">
          <a:off x="2908300" y="13836014"/>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112413</xdr:rowOff>
    </xdr:from>
    <xdr:ext cx="405111" cy="259045"/>
    <xdr:sp macro="" textlink="">
      <xdr:nvSpPr>
        <xdr:cNvPr id="275" name="n_1aveValue【公営住宅】&#10;有形固定資産減価償却率"/>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276" name="n_2aveValue【公営住宅】&#10;有形固定資産減価償却率"/>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77" name="n_3aveValue【公営住宅】&#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15891</xdr:rowOff>
    </xdr:from>
    <xdr:ext cx="405111" cy="259045"/>
    <xdr:sp macro="" textlink="">
      <xdr:nvSpPr>
        <xdr:cNvPr id="278" name="n_1mainValue【公営住宅】&#10;有形固定資産減価償却率"/>
        <xdr:cNvSpPr txBox="1"/>
      </xdr:nvSpPr>
      <xdr:spPr>
        <a:xfrm>
          <a:off x="35820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279" name="n_2mainValue【公営住宅】&#10;有形固定資産減価償却率"/>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93" name="テキスト ボックス 292"/>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95" name="テキスト ボックス 294"/>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97" name="テキスト ボックス 296"/>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9" name="テキスト ボックス 298"/>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03" name="直線コネクタ 302"/>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04" name="【公営住宅】&#10;一人当たり面積最小値テキスト"/>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05" name="直線コネクタ 304"/>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06" name="【公営住宅】&#10;一人当たり面積最大値テキスト"/>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07" name="直線コネクタ 306"/>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08" name="【公営住宅】&#10;一人当たり面積平均値テキスト"/>
        <xdr:cNvSpPr txBox="1"/>
      </xdr:nvSpPr>
      <xdr:spPr>
        <a:xfrm>
          <a:off x="10515600" y="14489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09" name="フローチャート: 判断 308"/>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10" name="フローチャート: 判断 309"/>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11" name="フローチャート: 判断 310"/>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92608</xdr:rowOff>
    </xdr:from>
    <xdr:to>
      <xdr:col>41</xdr:col>
      <xdr:colOff>101600</xdr:colOff>
      <xdr:row>86</xdr:row>
      <xdr:rowOff>22758</xdr:rowOff>
    </xdr:to>
    <xdr:sp macro="" textlink="">
      <xdr:nvSpPr>
        <xdr:cNvPr id="312" name="フローチャート: 判断 311"/>
        <xdr:cNvSpPr/>
      </xdr:nvSpPr>
      <xdr:spPr>
        <a:xfrm>
          <a:off x="7810500" y="1466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9816</xdr:rowOff>
    </xdr:from>
    <xdr:to>
      <xdr:col>55</xdr:col>
      <xdr:colOff>50800</xdr:colOff>
      <xdr:row>86</xdr:row>
      <xdr:rowOff>111416</xdr:rowOff>
    </xdr:to>
    <xdr:sp macro="" textlink="">
      <xdr:nvSpPr>
        <xdr:cNvPr id="318" name="楕円 317"/>
        <xdr:cNvSpPr/>
      </xdr:nvSpPr>
      <xdr:spPr>
        <a:xfrm>
          <a:off x="10426700" y="1475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96193</xdr:rowOff>
    </xdr:from>
    <xdr:ext cx="469744" cy="259045"/>
    <xdr:sp macro="" textlink="">
      <xdr:nvSpPr>
        <xdr:cNvPr id="319" name="【公営住宅】&#10;一人当たり面積該当値テキスト"/>
        <xdr:cNvSpPr txBox="1"/>
      </xdr:nvSpPr>
      <xdr:spPr>
        <a:xfrm>
          <a:off x="10515600" y="1466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10503</xdr:rowOff>
    </xdr:from>
    <xdr:to>
      <xdr:col>50</xdr:col>
      <xdr:colOff>165100</xdr:colOff>
      <xdr:row>86</xdr:row>
      <xdr:rowOff>112103</xdr:rowOff>
    </xdr:to>
    <xdr:sp macro="" textlink="">
      <xdr:nvSpPr>
        <xdr:cNvPr id="320" name="楕円 319"/>
        <xdr:cNvSpPr/>
      </xdr:nvSpPr>
      <xdr:spPr>
        <a:xfrm>
          <a:off x="9588500" y="1475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60616</xdr:rowOff>
    </xdr:from>
    <xdr:to>
      <xdr:col>55</xdr:col>
      <xdr:colOff>0</xdr:colOff>
      <xdr:row>86</xdr:row>
      <xdr:rowOff>61303</xdr:rowOff>
    </xdr:to>
    <xdr:cxnSp macro="">
      <xdr:nvCxnSpPr>
        <xdr:cNvPr id="321" name="直線コネクタ 320"/>
        <xdr:cNvCxnSpPr/>
      </xdr:nvCxnSpPr>
      <xdr:spPr>
        <a:xfrm flipV="1">
          <a:off x="9639300" y="14805316"/>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11151</xdr:rowOff>
    </xdr:from>
    <xdr:to>
      <xdr:col>46</xdr:col>
      <xdr:colOff>38100</xdr:colOff>
      <xdr:row>86</xdr:row>
      <xdr:rowOff>112751</xdr:rowOff>
    </xdr:to>
    <xdr:sp macro="" textlink="">
      <xdr:nvSpPr>
        <xdr:cNvPr id="322" name="楕円 321"/>
        <xdr:cNvSpPr/>
      </xdr:nvSpPr>
      <xdr:spPr>
        <a:xfrm>
          <a:off x="8699500" y="1475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61303</xdr:rowOff>
    </xdr:from>
    <xdr:to>
      <xdr:col>50</xdr:col>
      <xdr:colOff>114300</xdr:colOff>
      <xdr:row>86</xdr:row>
      <xdr:rowOff>61951</xdr:rowOff>
    </xdr:to>
    <xdr:cxnSp macro="">
      <xdr:nvCxnSpPr>
        <xdr:cNvPr id="323" name="直線コネクタ 322"/>
        <xdr:cNvCxnSpPr/>
      </xdr:nvCxnSpPr>
      <xdr:spPr>
        <a:xfrm flipV="1">
          <a:off x="8750300" y="14806003"/>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24" name="n_1aveValue【公営住宅】&#10;一人当たり面積"/>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25" name="n_2aveValue【公営住宅】&#10;一人当たり面積"/>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39285</xdr:rowOff>
    </xdr:from>
    <xdr:ext cx="469744" cy="259045"/>
    <xdr:sp macro="" textlink="">
      <xdr:nvSpPr>
        <xdr:cNvPr id="326" name="n_3aveValue【公営住宅】&#10;一人当たり面積"/>
        <xdr:cNvSpPr txBox="1"/>
      </xdr:nvSpPr>
      <xdr:spPr>
        <a:xfrm>
          <a:off x="7626427" y="144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103230</xdr:rowOff>
    </xdr:from>
    <xdr:ext cx="469744" cy="259045"/>
    <xdr:sp macro="" textlink="">
      <xdr:nvSpPr>
        <xdr:cNvPr id="327" name="n_1mainValue【公営住宅】&#10;一人当たり面積"/>
        <xdr:cNvSpPr txBox="1"/>
      </xdr:nvSpPr>
      <xdr:spPr>
        <a:xfrm>
          <a:off x="9391727" y="1484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103878</xdr:rowOff>
    </xdr:from>
    <xdr:ext cx="469744" cy="259045"/>
    <xdr:sp macro="" textlink="">
      <xdr:nvSpPr>
        <xdr:cNvPr id="328" name="n_2mainValue【公営住宅】&#10;一人当たり面積"/>
        <xdr:cNvSpPr txBox="1"/>
      </xdr:nvSpPr>
      <xdr:spPr>
        <a:xfrm>
          <a:off x="8515427" y="1484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70" name="直線コネクタ 369"/>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71" name="【認定こども園・幼稚園・保育所】&#10;有形固定資産減価償却率最小値テキスト"/>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72" name="直線コネクタ 371"/>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4" name="直線コネクタ 37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375" name="【認定こども園・幼稚園・保育所】&#10;有形固定資産減価償却率平均値テキスト"/>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76" name="フローチャート: 判断 375"/>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77" name="フローチャート: 判断 376"/>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78" name="フローチャート: 判断 377"/>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379" name="フローチャート: 判断 378"/>
        <xdr:cNvSpPr/>
      </xdr:nvSpPr>
      <xdr:spPr>
        <a:xfrm>
          <a:off x="13652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49893</xdr:rowOff>
    </xdr:from>
    <xdr:to>
      <xdr:col>85</xdr:col>
      <xdr:colOff>177800</xdr:colOff>
      <xdr:row>36</xdr:row>
      <xdr:rowOff>151493</xdr:rowOff>
    </xdr:to>
    <xdr:sp macro="" textlink="">
      <xdr:nvSpPr>
        <xdr:cNvPr id="385" name="楕円 384"/>
        <xdr:cNvSpPr/>
      </xdr:nvSpPr>
      <xdr:spPr>
        <a:xfrm>
          <a:off x="162687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72770</xdr:rowOff>
    </xdr:from>
    <xdr:ext cx="405111" cy="259045"/>
    <xdr:sp macro="" textlink="">
      <xdr:nvSpPr>
        <xdr:cNvPr id="386" name="【認定こども園・幼稚園・保育所】&#10;有形固定資産減価償却率該当値テキスト"/>
        <xdr:cNvSpPr txBox="1"/>
      </xdr:nvSpPr>
      <xdr:spPr>
        <a:xfrm>
          <a:off x="16357600" y="607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89081</xdr:rowOff>
    </xdr:from>
    <xdr:to>
      <xdr:col>81</xdr:col>
      <xdr:colOff>101600</xdr:colOff>
      <xdr:row>39</xdr:row>
      <xdr:rowOff>19231</xdr:rowOff>
    </xdr:to>
    <xdr:sp macro="" textlink="">
      <xdr:nvSpPr>
        <xdr:cNvPr id="387" name="楕円 386"/>
        <xdr:cNvSpPr/>
      </xdr:nvSpPr>
      <xdr:spPr>
        <a:xfrm>
          <a:off x="15430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100693</xdr:rowOff>
    </xdr:from>
    <xdr:to>
      <xdr:col>85</xdr:col>
      <xdr:colOff>127000</xdr:colOff>
      <xdr:row>38</xdr:row>
      <xdr:rowOff>139881</xdr:rowOff>
    </xdr:to>
    <xdr:cxnSp macro="">
      <xdr:nvCxnSpPr>
        <xdr:cNvPr id="388" name="直線コネクタ 387"/>
        <xdr:cNvCxnSpPr/>
      </xdr:nvCxnSpPr>
      <xdr:spPr>
        <a:xfrm flipV="1">
          <a:off x="15481300" y="6272893"/>
          <a:ext cx="838200" cy="38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95613</xdr:rowOff>
    </xdr:from>
    <xdr:to>
      <xdr:col>76</xdr:col>
      <xdr:colOff>165100</xdr:colOff>
      <xdr:row>38</xdr:row>
      <xdr:rowOff>25763</xdr:rowOff>
    </xdr:to>
    <xdr:sp macro="" textlink="">
      <xdr:nvSpPr>
        <xdr:cNvPr id="389" name="楕円 388"/>
        <xdr:cNvSpPr/>
      </xdr:nvSpPr>
      <xdr:spPr>
        <a:xfrm>
          <a:off x="14541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146413</xdr:rowOff>
    </xdr:from>
    <xdr:to>
      <xdr:col>81</xdr:col>
      <xdr:colOff>50800</xdr:colOff>
      <xdr:row>38</xdr:row>
      <xdr:rowOff>139881</xdr:rowOff>
    </xdr:to>
    <xdr:cxnSp macro="">
      <xdr:nvCxnSpPr>
        <xdr:cNvPr id="390" name="直線コネクタ 389"/>
        <xdr:cNvCxnSpPr/>
      </xdr:nvCxnSpPr>
      <xdr:spPr>
        <a:xfrm>
          <a:off x="14592300" y="6490063"/>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125566</xdr:rowOff>
    </xdr:from>
    <xdr:ext cx="405111" cy="259045"/>
    <xdr:sp macro="" textlink="">
      <xdr:nvSpPr>
        <xdr:cNvPr id="391" name="n_1aveValue【認定こども園・幼稚園・保育所】&#10;有形固定資産減価償却率"/>
        <xdr:cNvSpPr txBox="1"/>
      </xdr:nvSpPr>
      <xdr:spPr>
        <a:xfrm>
          <a:off x="15266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78213</xdr:rowOff>
    </xdr:from>
    <xdr:ext cx="405111" cy="259045"/>
    <xdr:sp macro="" textlink="">
      <xdr:nvSpPr>
        <xdr:cNvPr id="392" name="n_2aveValue【認定こども園・幼稚園・保育所】&#10;有形固定資産減価償却率"/>
        <xdr:cNvSpPr txBox="1"/>
      </xdr:nvSpPr>
      <xdr:spPr>
        <a:xfrm>
          <a:off x="14389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91276</xdr:rowOff>
    </xdr:from>
    <xdr:ext cx="405111" cy="259045"/>
    <xdr:sp macro="" textlink="">
      <xdr:nvSpPr>
        <xdr:cNvPr id="393" name="n_3aveValue【認定こども園・幼稚園・保育所】&#10;有形固定資産減価償却率"/>
        <xdr:cNvSpPr txBox="1"/>
      </xdr:nvSpPr>
      <xdr:spPr>
        <a:xfrm>
          <a:off x="13500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10358</xdr:rowOff>
    </xdr:from>
    <xdr:ext cx="405111" cy="259045"/>
    <xdr:sp macro="" textlink="">
      <xdr:nvSpPr>
        <xdr:cNvPr id="394" name="n_1mainValue【認定こども園・幼稚園・保育所】&#10;有形固定資産減価償却率"/>
        <xdr:cNvSpPr txBox="1"/>
      </xdr:nvSpPr>
      <xdr:spPr>
        <a:xfrm>
          <a:off x="152660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16890</xdr:rowOff>
    </xdr:from>
    <xdr:ext cx="405111" cy="259045"/>
    <xdr:sp macro="" textlink="">
      <xdr:nvSpPr>
        <xdr:cNvPr id="395" name="n_2mainValue【認定こども園・幼稚園・保育所】&#10;有形固定資産減価償却率"/>
        <xdr:cNvSpPr txBox="1"/>
      </xdr:nvSpPr>
      <xdr:spPr>
        <a:xfrm>
          <a:off x="143897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6" name="直線コネクタ 40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7" name="テキスト ボックス 40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8" name="直線コネクタ 40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9" name="テキスト ボックス 40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0" name="直線コネクタ 40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1" name="テキスト ボックス 41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2" name="直線コネクタ 41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3" name="テキスト ボックス 41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4" name="直線コネクタ 41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5" name="テキスト ボックス 41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6" name="直線コネクタ 41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7" name="テキスト ボックス 41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9" name="テキスト ボックス 41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21" name="直線コネクタ 420"/>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22" name="【認定こども園・幼稚園・保育所】&#10;一人当たり面積最小値テキスト"/>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23" name="直線コネクタ 422"/>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24" name="【認定こども園・幼稚園・保育所】&#10;一人当たり面積最大値テキスト"/>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25" name="直線コネクタ 424"/>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134818</xdr:rowOff>
    </xdr:from>
    <xdr:ext cx="469744" cy="259045"/>
    <xdr:sp macro="" textlink="">
      <xdr:nvSpPr>
        <xdr:cNvPr id="426" name="【認定こども園・幼稚園・保育所】&#10;一人当たり面積平均値テキスト"/>
        <xdr:cNvSpPr txBox="1"/>
      </xdr:nvSpPr>
      <xdr:spPr>
        <a:xfrm>
          <a:off x="22199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27" name="フローチャート: 判断 426"/>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28" name="フローチャート: 判断 427"/>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29" name="フローチャート: 判断 428"/>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11793</xdr:rowOff>
    </xdr:from>
    <xdr:to>
      <xdr:col>102</xdr:col>
      <xdr:colOff>165100</xdr:colOff>
      <xdr:row>39</xdr:row>
      <xdr:rowOff>113393</xdr:rowOff>
    </xdr:to>
    <xdr:sp macro="" textlink="">
      <xdr:nvSpPr>
        <xdr:cNvPr id="430" name="フローチャート: 判断 429"/>
        <xdr:cNvSpPr/>
      </xdr:nvSpPr>
      <xdr:spPr>
        <a:xfrm>
          <a:off x="19494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78740</xdr:rowOff>
    </xdr:from>
    <xdr:to>
      <xdr:col>116</xdr:col>
      <xdr:colOff>114300</xdr:colOff>
      <xdr:row>41</xdr:row>
      <xdr:rowOff>8890</xdr:rowOff>
    </xdr:to>
    <xdr:sp macro="" textlink="">
      <xdr:nvSpPr>
        <xdr:cNvPr id="436" name="楕円 435"/>
        <xdr:cNvSpPr/>
      </xdr:nvSpPr>
      <xdr:spPr>
        <a:xfrm>
          <a:off x="221107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57167</xdr:rowOff>
    </xdr:from>
    <xdr:ext cx="469744" cy="259045"/>
    <xdr:sp macro="" textlink="">
      <xdr:nvSpPr>
        <xdr:cNvPr id="437" name="【認定こども園・幼稚園・保育所】&#10;一人当たり面積該当値テキスト"/>
        <xdr:cNvSpPr txBox="1"/>
      </xdr:nvSpPr>
      <xdr:spPr>
        <a:xfrm>
          <a:off x="221996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82006</xdr:rowOff>
    </xdr:from>
    <xdr:to>
      <xdr:col>112</xdr:col>
      <xdr:colOff>38100</xdr:colOff>
      <xdr:row>41</xdr:row>
      <xdr:rowOff>12156</xdr:rowOff>
    </xdr:to>
    <xdr:sp macro="" textlink="">
      <xdr:nvSpPr>
        <xdr:cNvPr id="438" name="楕円 437"/>
        <xdr:cNvSpPr/>
      </xdr:nvSpPr>
      <xdr:spPr>
        <a:xfrm>
          <a:off x="21272500" y="694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129540</xdr:rowOff>
    </xdr:from>
    <xdr:to>
      <xdr:col>116</xdr:col>
      <xdr:colOff>63500</xdr:colOff>
      <xdr:row>40</xdr:row>
      <xdr:rowOff>132806</xdr:rowOff>
    </xdr:to>
    <xdr:cxnSp macro="">
      <xdr:nvCxnSpPr>
        <xdr:cNvPr id="439" name="直線コネクタ 438"/>
        <xdr:cNvCxnSpPr/>
      </xdr:nvCxnSpPr>
      <xdr:spPr>
        <a:xfrm flipV="1">
          <a:off x="21323300" y="69875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86360</xdr:rowOff>
    </xdr:from>
    <xdr:to>
      <xdr:col>107</xdr:col>
      <xdr:colOff>101600</xdr:colOff>
      <xdr:row>41</xdr:row>
      <xdr:rowOff>16510</xdr:rowOff>
    </xdr:to>
    <xdr:sp macro="" textlink="">
      <xdr:nvSpPr>
        <xdr:cNvPr id="440" name="楕円 439"/>
        <xdr:cNvSpPr/>
      </xdr:nvSpPr>
      <xdr:spPr>
        <a:xfrm>
          <a:off x="20383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132806</xdr:rowOff>
    </xdr:from>
    <xdr:to>
      <xdr:col>111</xdr:col>
      <xdr:colOff>177800</xdr:colOff>
      <xdr:row>40</xdr:row>
      <xdr:rowOff>137160</xdr:rowOff>
    </xdr:to>
    <xdr:cxnSp macro="">
      <xdr:nvCxnSpPr>
        <xdr:cNvPr id="441" name="直線コネクタ 440"/>
        <xdr:cNvCxnSpPr/>
      </xdr:nvCxnSpPr>
      <xdr:spPr>
        <a:xfrm flipV="1">
          <a:off x="20434300" y="699080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442" name="n_1aveValue【認定こども園・幼稚園・保育所】&#10;一人当たり面積"/>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443" name="n_2aveValue【認定こども園・幼稚園・保育所】&#10;一人当たり面積"/>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129920</xdr:rowOff>
    </xdr:from>
    <xdr:ext cx="469744" cy="259045"/>
    <xdr:sp macro="" textlink="">
      <xdr:nvSpPr>
        <xdr:cNvPr id="444" name="n_3aveValue【認定こども園・幼稚園・保育所】&#10;一人当たり面積"/>
        <xdr:cNvSpPr txBox="1"/>
      </xdr:nvSpPr>
      <xdr:spPr>
        <a:xfrm>
          <a:off x="19310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3283</xdr:rowOff>
    </xdr:from>
    <xdr:ext cx="469744" cy="259045"/>
    <xdr:sp macro="" textlink="">
      <xdr:nvSpPr>
        <xdr:cNvPr id="445" name="n_1mainValue【認定こども園・幼稚園・保育所】&#10;一人当たり面積"/>
        <xdr:cNvSpPr txBox="1"/>
      </xdr:nvSpPr>
      <xdr:spPr>
        <a:xfrm>
          <a:off x="21075727" y="703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7637</xdr:rowOff>
    </xdr:from>
    <xdr:ext cx="469744" cy="259045"/>
    <xdr:sp macro="" textlink="">
      <xdr:nvSpPr>
        <xdr:cNvPr id="446" name="n_2mainValue【認定こども園・幼稚園・保育所】&#10;一人当たり面積"/>
        <xdr:cNvSpPr txBox="1"/>
      </xdr:nvSpPr>
      <xdr:spPr>
        <a:xfrm>
          <a:off x="20199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7" name="直線コネクタ 45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8" name="テキスト ボックス 45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9" name="直線コネクタ 45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0" name="テキスト ボックス 45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1" name="直線コネクタ 46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2" name="テキスト ボックス 46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3" name="直線コネクタ 46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4" name="テキスト ボックス 46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5" name="直線コネクタ 46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6" name="テキスト ボックス 46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7" name="直線コネクタ 46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8" name="テキスト ボックス 46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0" name="テキスト ボックス 4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72" name="直線コネクタ 471"/>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73"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74" name="直線コネクタ 473"/>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5" name="【学校施設】&#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6" name="直線コネクタ 47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77" name="【学校施設】&#10;有形固定資産減価償却率平均値テキスト"/>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78" name="フローチャート: 判断 477"/>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479" name="フローチャート: 判断 478"/>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80" name="フローチャート: 判断 479"/>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123916</xdr:rowOff>
    </xdr:from>
    <xdr:to>
      <xdr:col>72</xdr:col>
      <xdr:colOff>38100</xdr:colOff>
      <xdr:row>59</xdr:row>
      <xdr:rowOff>54066</xdr:rowOff>
    </xdr:to>
    <xdr:sp macro="" textlink="">
      <xdr:nvSpPr>
        <xdr:cNvPr id="481" name="フローチャート: 判断 480"/>
        <xdr:cNvSpPr/>
      </xdr:nvSpPr>
      <xdr:spPr>
        <a:xfrm>
          <a:off x="13652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2" name="テキスト ボックス 4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4717</xdr:rowOff>
    </xdr:from>
    <xdr:to>
      <xdr:col>85</xdr:col>
      <xdr:colOff>177800</xdr:colOff>
      <xdr:row>58</xdr:row>
      <xdr:rowOff>106317</xdr:rowOff>
    </xdr:to>
    <xdr:sp macro="" textlink="">
      <xdr:nvSpPr>
        <xdr:cNvPr id="487" name="楕円 486"/>
        <xdr:cNvSpPr/>
      </xdr:nvSpPr>
      <xdr:spPr>
        <a:xfrm>
          <a:off x="162687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27594</xdr:rowOff>
    </xdr:from>
    <xdr:ext cx="405111" cy="259045"/>
    <xdr:sp macro="" textlink="">
      <xdr:nvSpPr>
        <xdr:cNvPr id="488" name="【学校施設】&#10;有形固定資産減価償却率該当値テキスト"/>
        <xdr:cNvSpPr txBox="1"/>
      </xdr:nvSpPr>
      <xdr:spPr>
        <a:xfrm>
          <a:off x="16357600"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37374</xdr:rowOff>
    </xdr:from>
    <xdr:to>
      <xdr:col>81</xdr:col>
      <xdr:colOff>101600</xdr:colOff>
      <xdr:row>58</xdr:row>
      <xdr:rowOff>138974</xdr:rowOff>
    </xdr:to>
    <xdr:sp macro="" textlink="">
      <xdr:nvSpPr>
        <xdr:cNvPr id="489" name="楕円 488"/>
        <xdr:cNvSpPr/>
      </xdr:nvSpPr>
      <xdr:spPr>
        <a:xfrm>
          <a:off x="15430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55517</xdr:rowOff>
    </xdr:from>
    <xdr:to>
      <xdr:col>85</xdr:col>
      <xdr:colOff>127000</xdr:colOff>
      <xdr:row>58</xdr:row>
      <xdr:rowOff>88174</xdr:rowOff>
    </xdr:to>
    <xdr:cxnSp macro="">
      <xdr:nvCxnSpPr>
        <xdr:cNvPr id="490" name="直線コネクタ 489"/>
        <xdr:cNvCxnSpPr/>
      </xdr:nvCxnSpPr>
      <xdr:spPr>
        <a:xfrm flipV="1">
          <a:off x="15481300" y="99996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102688</xdr:rowOff>
    </xdr:from>
    <xdr:to>
      <xdr:col>76</xdr:col>
      <xdr:colOff>165100</xdr:colOff>
      <xdr:row>60</xdr:row>
      <xdr:rowOff>32838</xdr:rowOff>
    </xdr:to>
    <xdr:sp macro="" textlink="">
      <xdr:nvSpPr>
        <xdr:cNvPr id="491" name="楕円 490"/>
        <xdr:cNvSpPr/>
      </xdr:nvSpPr>
      <xdr:spPr>
        <a:xfrm>
          <a:off x="14541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88174</xdr:rowOff>
    </xdr:from>
    <xdr:to>
      <xdr:col>81</xdr:col>
      <xdr:colOff>50800</xdr:colOff>
      <xdr:row>59</xdr:row>
      <xdr:rowOff>153488</xdr:rowOff>
    </xdr:to>
    <xdr:cxnSp macro="">
      <xdr:nvCxnSpPr>
        <xdr:cNvPr id="492" name="直線コネクタ 491"/>
        <xdr:cNvCxnSpPr/>
      </xdr:nvCxnSpPr>
      <xdr:spPr>
        <a:xfrm flipV="1">
          <a:off x="14592300" y="10032274"/>
          <a:ext cx="8890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84381</xdr:rowOff>
    </xdr:from>
    <xdr:ext cx="405111" cy="259045"/>
    <xdr:sp macro="" textlink="">
      <xdr:nvSpPr>
        <xdr:cNvPr id="493" name="n_1aveValue【学校施設】&#10;有形固定資産減価償却率"/>
        <xdr:cNvSpPr txBox="1"/>
      </xdr:nvSpPr>
      <xdr:spPr>
        <a:xfrm>
          <a:off x="152660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494" name="n_2aveValue【学校施設】&#10;有形固定資産減価償却率"/>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70593</xdr:rowOff>
    </xdr:from>
    <xdr:ext cx="405111" cy="259045"/>
    <xdr:sp macro="" textlink="">
      <xdr:nvSpPr>
        <xdr:cNvPr id="495" name="n_3aveValue【学校施設】&#10;有形固定資産減価償却率"/>
        <xdr:cNvSpPr txBox="1"/>
      </xdr:nvSpPr>
      <xdr:spPr>
        <a:xfrm>
          <a:off x="13500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155501</xdr:rowOff>
    </xdr:from>
    <xdr:ext cx="405111" cy="259045"/>
    <xdr:sp macro="" textlink="">
      <xdr:nvSpPr>
        <xdr:cNvPr id="496" name="n_1mainValue【学校施設】&#10;有形固定資産減価償却率"/>
        <xdr:cNvSpPr txBox="1"/>
      </xdr:nvSpPr>
      <xdr:spPr>
        <a:xfrm>
          <a:off x="152660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23965</xdr:rowOff>
    </xdr:from>
    <xdr:ext cx="405111" cy="259045"/>
    <xdr:sp macro="" textlink="">
      <xdr:nvSpPr>
        <xdr:cNvPr id="497" name="n_2mainValue【学校施設】&#10;有形固定資産減価償却率"/>
        <xdr:cNvSpPr txBox="1"/>
      </xdr:nvSpPr>
      <xdr:spPr>
        <a:xfrm>
          <a:off x="14389744" y="1031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8" name="正方形/長方形 4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9" name="正方形/長方形 4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0" name="正方形/長方形 4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1" name="正方形/長方形 5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2" name="正方形/長方形 5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3" name="正方形/長方形 5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4" name="正方形/長方形 5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5" name="正方形/長方形 5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6" name="テキスト ボックス 5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7" name="直線コネクタ 5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8" name="直線コネクタ 50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9" name="テキスト ボックス 50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0" name="直線コネクタ 50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11" name="テキスト ボックス 510"/>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2" name="直線コネクタ 51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13" name="テキスト ボックス 512"/>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4" name="直線コネクタ 51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15" name="テキスト ボックス 514"/>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6" name="直線コネクタ 51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7" name="テキスト ボックス 516"/>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8" name="直線コネクタ 51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9" name="テキスト ボックス 518"/>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1" name="テキスト ボックス 52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523" name="直線コネクタ 522"/>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524" name="【学校施設】&#10;一人当たり面積最小値テキスト"/>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525" name="直線コネクタ 524"/>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526" name="【学校施設】&#10;一人当たり面積最大値テキスト"/>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27" name="直線コネクタ 526"/>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127002</xdr:rowOff>
    </xdr:from>
    <xdr:ext cx="469744" cy="259045"/>
    <xdr:sp macro="" textlink="">
      <xdr:nvSpPr>
        <xdr:cNvPr id="528" name="【学校施設】&#10;一人当たり面積平均値テキスト"/>
        <xdr:cNvSpPr txBox="1"/>
      </xdr:nvSpPr>
      <xdr:spPr>
        <a:xfrm>
          <a:off x="22199600" y="10756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29" name="フローチャート: 判断 528"/>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30" name="フローチャート: 判断 529"/>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31" name="フローチャート: 判断 530"/>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127606</xdr:rowOff>
    </xdr:from>
    <xdr:to>
      <xdr:col>102</xdr:col>
      <xdr:colOff>165100</xdr:colOff>
      <xdr:row>64</xdr:row>
      <xdr:rowOff>57756</xdr:rowOff>
    </xdr:to>
    <xdr:sp macro="" textlink="">
      <xdr:nvSpPr>
        <xdr:cNvPr id="532" name="フローチャート: 判断 531"/>
        <xdr:cNvSpPr/>
      </xdr:nvSpPr>
      <xdr:spPr>
        <a:xfrm>
          <a:off x="19494500" y="1092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47661</xdr:rowOff>
    </xdr:from>
    <xdr:to>
      <xdr:col>116</xdr:col>
      <xdr:colOff>114300</xdr:colOff>
      <xdr:row>64</xdr:row>
      <xdr:rowOff>149261</xdr:rowOff>
    </xdr:to>
    <xdr:sp macro="" textlink="">
      <xdr:nvSpPr>
        <xdr:cNvPr id="538" name="楕円 537"/>
        <xdr:cNvSpPr/>
      </xdr:nvSpPr>
      <xdr:spPr>
        <a:xfrm>
          <a:off x="22110700" y="110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134038</xdr:rowOff>
    </xdr:from>
    <xdr:ext cx="469744" cy="259045"/>
    <xdr:sp macro="" textlink="">
      <xdr:nvSpPr>
        <xdr:cNvPr id="539" name="【学校施設】&#10;一人当たり面積該当値テキスト"/>
        <xdr:cNvSpPr txBox="1"/>
      </xdr:nvSpPr>
      <xdr:spPr>
        <a:xfrm>
          <a:off x="22199600" y="1093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48053</xdr:rowOff>
    </xdr:from>
    <xdr:to>
      <xdr:col>112</xdr:col>
      <xdr:colOff>38100</xdr:colOff>
      <xdr:row>64</xdr:row>
      <xdr:rowOff>149653</xdr:rowOff>
    </xdr:to>
    <xdr:sp macro="" textlink="">
      <xdr:nvSpPr>
        <xdr:cNvPr id="540" name="楕円 539"/>
        <xdr:cNvSpPr/>
      </xdr:nvSpPr>
      <xdr:spPr>
        <a:xfrm>
          <a:off x="21272500" y="1102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98461</xdr:rowOff>
    </xdr:from>
    <xdr:to>
      <xdr:col>116</xdr:col>
      <xdr:colOff>63500</xdr:colOff>
      <xdr:row>64</xdr:row>
      <xdr:rowOff>98853</xdr:rowOff>
    </xdr:to>
    <xdr:cxnSp macro="">
      <xdr:nvCxnSpPr>
        <xdr:cNvPr id="541" name="直線コネクタ 540"/>
        <xdr:cNvCxnSpPr/>
      </xdr:nvCxnSpPr>
      <xdr:spPr>
        <a:xfrm flipV="1">
          <a:off x="21323300" y="11071261"/>
          <a:ext cx="8382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48445</xdr:rowOff>
    </xdr:from>
    <xdr:to>
      <xdr:col>107</xdr:col>
      <xdr:colOff>101600</xdr:colOff>
      <xdr:row>64</xdr:row>
      <xdr:rowOff>150045</xdr:rowOff>
    </xdr:to>
    <xdr:sp macro="" textlink="">
      <xdr:nvSpPr>
        <xdr:cNvPr id="542" name="楕円 541"/>
        <xdr:cNvSpPr/>
      </xdr:nvSpPr>
      <xdr:spPr>
        <a:xfrm>
          <a:off x="20383500" y="1102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98853</xdr:rowOff>
    </xdr:from>
    <xdr:to>
      <xdr:col>111</xdr:col>
      <xdr:colOff>177800</xdr:colOff>
      <xdr:row>64</xdr:row>
      <xdr:rowOff>99245</xdr:rowOff>
    </xdr:to>
    <xdr:cxnSp macro="">
      <xdr:nvCxnSpPr>
        <xdr:cNvPr id="543" name="直線コネクタ 542"/>
        <xdr:cNvCxnSpPr/>
      </xdr:nvCxnSpPr>
      <xdr:spPr>
        <a:xfrm flipV="1">
          <a:off x="20434300" y="11071653"/>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54428</xdr:rowOff>
    </xdr:from>
    <xdr:ext cx="469744" cy="259045"/>
    <xdr:sp macro="" textlink="">
      <xdr:nvSpPr>
        <xdr:cNvPr id="544" name="n_1aveValue【学校施設】&#10;一人当たり面積"/>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545" name="n_2aveValue【学校施設】&#10;一人当たり面積"/>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74283</xdr:rowOff>
    </xdr:from>
    <xdr:ext cx="469744" cy="259045"/>
    <xdr:sp macro="" textlink="">
      <xdr:nvSpPr>
        <xdr:cNvPr id="546" name="n_3aveValue【学校施設】&#10;一人当たり面積"/>
        <xdr:cNvSpPr txBox="1"/>
      </xdr:nvSpPr>
      <xdr:spPr>
        <a:xfrm>
          <a:off x="19310427" y="1070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140780</xdr:rowOff>
    </xdr:from>
    <xdr:ext cx="469744" cy="259045"/>
    <xdr:sp macro="" textlink="">
      <xdr:nvSpPr>
        <xdr:cNvPr id="547" name="n_1mainValue【学校施設】&#10;一人当たり面積"/>
        <xdr:cNvSpPr txBox="1"/>
      </xdr:nvSpPr>
      <xdr:spPr>
        <a:xfrm>
          <a:off x="21075727" y="1111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141172</xdr:rowOff>
    </xdr:from>
    <xdr:ext cx="469744" cy="259045"/>
    <xdr:sp macro="" textlink="">
      <xdr:nvSpPr>
        <xdr:cNvPr id="548" name="n_2mainValue【学校施設】&#10;一人当たり面積"/>
        <xdr:cNvSpPr txBox="1"/>
      </xdr:nvSpPr>
      <xdr:spPr>
        <a:xfrm>
          <a:off x="20199427" y="1111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7" name="テキスト ボックス 5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8" name="直線コネクタ 5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9" name="直線コネクタ 55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0" name="テキスト ボックス 55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1" name="直線コネクタ 56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2" name="テキスト ボックス 56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3" name="直線コネクタ 56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4" name="テキスト ボックス 56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5" name="直線コネクタ 56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6" name="テキスト ボックス 56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7" name="直線コネクタ 56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8" name="テキスト ボックス 56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9" name="直線コネクタ 56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0" name="テキスト ボックス 56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1" name="直線コネクタ 57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2" name="テキスト ボックス 57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574" name="直線コネクタ 573"/>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575"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576" name="直線コネクタ 575"/>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8" name="直線コネクタ 57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112684</xdr:rowOff>
    </xdr:from>
    <xdr:ext cx="405111" cy="259045"/>
    <xdr:sp macro="" textlink="">
      <xdr:nvSpPr>
        <xdr:cNvPr id="579" name="【児童館】&#10;有形固定資産減価償却率平均値テキスト"/>
        <xdr:cNvSpPr txBox="1"/>
      </xdr:nvSpPr>
      <xdr:spPr>
        <a:xfrm>
          <a:off x="16357600" y="13828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134257</xdr:rowOff>
    </xdr:from>
    <xdr:to>
      <xdr:col>85</xdr:col>
      <xdr:colOff>177800</xdr:colOff>
      <xdr:row>81</xdr:row>
      <xdr:rowOff>64407</xdr:rowOff>
    </xdr:to>
    <xdr:sp macro="" textlink="">
      <xdr:nvSpPr>
        <xdr:cNvPr id="580" name="フローチャート: 判断 579"/>
        <xdr:cNvSpPr/>
      </xdr:nvSpPr>
      <xdr:spPr>
        <a:xfrm>
          <a:off x="162687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581" name="フローチャート: 判断 580"/>
        <xdr:cNvSpPr/>
      </xdr:nvSpPr>
      <xdr:spPr>
        <a:xfrm>
          <a:off x="15430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582" name="フローチャート: 判断 581"/>
        <xdr:cNvSpPr/>
      </xdr:nvSpPr>
      <xdr:spPr>
        <a:xfrm>
          <a:off x="145415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77</xdr:row>
      <xdr:rowOff>91802</xdr:rowOff>
    </xdr:from>
    <xdr:to>
      <xdr:col>72</xdr:col>
      <xdr:colOff>38100</xdr:colOff>
      <xdr:row>78</xdr:row>
      <xdr:rowOff>21952</xdr:rowOff>
    </xdr:to>
    <xdr:sp macro="" textlink="">
      <xdr:nvSpPr>
        <xdr:cNvPr id="583" name="フローチャート: 判断 582"/>
        <xdr:cNvSpPr/>
      </xdr:nvSpPr>
      <xdr:spPr>
        <a:xfrm>
          <a:off x="13652500" y="132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4" name="テキスト ボックス 58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5" name="テキスト ボックス 58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6" name="テキスト ボックス 58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7" name="テキスト ボックス 58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8" name="テキスト ボックス 58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155484</xdr:rowOff>
    </xdr:from>
    <xdr:to>
      <xdr:col>85</xdr:col>
      <xdr:colOff>177800</xdr:colOff>
      <xdr:row>80</xdr:row>
      <xdr:rowOff>85634</xdr:rowOff>
    </xdr:to>
    <xdr:sp macro="" textlink="">
      <xdr:nvSpPr>
        <xdr:cNvPr id="589" name="楕円 588"/>
        <xdr:cNvSpPr/>
      </xdr:nvSpPr>
      <xdr:spPr>
        <a:xfrm>
          <a:off x="162687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6911</xdr:rowOff>
    </xdr:from>
    <xdr:ext cx="405111" cy="259045"/>
    <xdr:sp macro="" textlink="">
      <xdr:nvSpPr>
        <xdr:cNvPr id="590" name="【児童館】&#10;有形固定資産減価償却率該当値テキスト"/>
        <xdr:cNvSpPr txBox="1"/>
      </xdr:nvSpPr>
      <xdr:spPr>
        <a:xfrm>
          <a:off x="16357600" y="1355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52614</xdr:rowOff>
    </xdr:from>
    <xdr:to>
      <xdr:col>81</xdr:col>
      <xdr:colOff>101600</xdr:colOff>
      <xdr:row>80</xdr:row>
      <xdr:rowOff>154214</xdr:rowOff>
    </xdr:to>
    <xdr:sp macro="" textlink="">
      <xdr:nvSpPr>
        <xdr:cNvPr id="591" name="楕円 590"/>
        <xdr:cNvSpPr/>
      </xdr:nvSpPr>
      <xdr:spPr>
        <a:xfrm>
          <a:off x="15430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34834</xdr:rowOff>
    </xdr:from>
    <xdr:to>
      <xdr:col>85</xdr:col>
      <xdr:colOff>127000</xdr:colOff>
      <xdr:row>80</xdr:row>
      <xdr:rowOff>103414</xdr:rowOff>
    </xdr:to>
    <xdr:cxnSp macro="">
      <xdr:nvCxnSpPr>
        <xdr:cNvPr id="592" name="直線コネクタ 591"/>
        <xdr:cNvCxnSpPr/>
      </xdr:nvCxnSpPr>
      <xdr:spPr>
        <a:xfrm flipV="1">
          <a:off x="15481300" y="1375083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37919</xdr:rowOff>
    </xdr:from>
    <xdr:to>
      <xdr:col>76</xdr:col>
      <xdr:colOff>165100</xdr:colOff>
      <xdr:row>81</xdr:row>
      <xdr:rowOff>139519</xdr:rowOff>
    </xdr:to>
    <xdr:sp macro="" textlink="">
      <xdr:nvSpPr>
        <xdr:cNvPr id="593" name="楕円 592"/>
        <xdr:cNvSpPr/>
      </xdr:nvSpPr>
      <xdr:spPr>
        <a:xfrm>
          <a:off x="145415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103414</xdr:rowOff>
    </xdr:from>
    <xdr:to>
      <xdr:col>81</xdr:col>
      <xdr:colOff>50800</xdr:colOff>
      <xdr:row>81</xdr:row>
      <xdr:rowOff>88719</xdr:rowOff>
    </xdr:to>
    <xdr:cxnSp macro="">
      <xdr:nvCxnSpPr>
        <xdr:cNvPr id="594" name="直線コネクタ 593"/>
        <xdr:cNvCxnSpPr/>
      </xdr:nvCxnSpPr>
      <xdr:spPr>
        <a:xfrm flipV="1">
          <a:off x="14592300" y="13819414"/>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39206</xdr:rowOff>
    </xdr:from>
    <xdr:ext cx="405111" cy="259045"/>
    <xdr:sp macro="" textlink="">
      <xdr:nvSpPr>
        <xdr:cNvPr id="595" name="n_1aveValue【児童館】&#10;有形固定資産減価償却率"/>
        <xdr:cNvSpPr txBox="1"/>
      </xdr:nvSpPr>
      <xdr:spPr>
        <a:xfrm>
          <a:off x="152660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149514</xdr:rowOff>
    </xdr:from>
    <xdr:ext cx="405111" cy="259045"/>
    <xdr:sp macro="" textlink="">
      <xdr:nvSpPr>
        <xdr:cNvPr id="596" name="n_2aveValue【児童館】&#10;有形固定資産減価償却率"/>
        <xdr:cNvSpPr txBox="1"/>
      </xdr:nvSpPr>
      <xdr:spPr>
        <a:xfrm>
          <a:off x="143897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38479</xdr:rowOff>
    </xdr:from>
    <xdr:ext cx="405111" cy="259045"/>
    <xdr:sp macro="" textlink="">
      <xdr:nvSpPr>
        <xdr:cNvPr id="597" name="n_3aveValue【児童館】&#10;有形固定資産減価償却率"/>
        <xdr:cNvSpPr txBox="1"/>
      </xdr:nvSpPr>
      <xdr:spPr>
        <a:xfrm>
          <a:off x="13500744" y="13068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170741</xdr:rowOff>
    </xdr:from>
    <xdr:ext cx="405111" cy="259045"/>
    <xdr:sp macro="" textlink="">
      <xdr:nvSpPr>
        <xdr:cNvPr id="598" name="n_1mainValue【児童館】&#10;有形固定資産減価償却率"/>
        <xdr:cNvSpPr txBox="1"/>
      </xdr:nvSpPr>
      <xdr:spPr>
        <a:xfrm>
          <a:off x="152660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130646</xdr:rowOff>
    </xdr:from>
    <xdr:ext cx="405111" cy="259045"/>
    <xdr:sp macro="" textlink="">
      <xdr:nvSpPr>
        <xdr:cNvPr id="599" name="n_2mainValue【児童館】&#10;有形固定資産減価償却率"/>
        <xdr:cNvSpPr txBox="1"/>
      </xdr:nvSpPr>
      <xdr:spPr>
        <a:xfrm>
          <a:off x="14389744" y="1401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8" name="テキスト ボックス 60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9" name="直線コネクタ 60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0" name="直線コネクタ 60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1" name="テキスト ボックス 61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2" name="直線コネクタ 61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3" name="テキスト ボックス 61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4" name="直線コネクタ 61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5" name="テキスト ボックス 61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6" name="直線コネクタ 61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7" name="テキスト ボックス 61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8" name="直線コネクタ 61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9" name="テキスト ボックス 61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0" name="直線コネクタ 61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1" name="テキスト ボックス 62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85</xdr:row>
      <xdr:rowOff>129539</xdr:rowOff>
    </xdr:to>
    <xdr:cxnSp macro="">
      <xdr:nvCxnSpPr>
        <xdr:cNvPr id="623" name="直線コネクタ 622"/>
        <xdr:cNvCxnSpPr/>
      </xdr:nvCxnSpPr>
      <xdr:spPr>
        <a:xfrm flipV="1">
          <a:off x="22160864" y="13483589"/>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133366</xdr:rowOff>
    </xdr:from>
    <xdr:ext cx="469744" cy="259045"/>
    <xdr:sp macro="" textlink="">
      <xdr:nvSpPr>
        <xdr:cNvPr id="624" name="【児童館】&#10;一人当たり面積最小値テキスト"/>
        <xdr:cNvSpPr txBox="1"/>
      </xdr:nvSpPr>
      <xdr:spPr>
        <a:xfrm>
          <a:off x="22199600"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129539</xdr:rowOff>
    </xdr:from>
    <xdr:to>
      <xdr:col>116</xdr:col>
      <xdr:colOff>152400</xdr:colOff>
      <xdr:row>85</xdr:row>
      <xdr:rowOff>129539</xdr:rowOff>
    </xdr:to>
    <xdr:cxnSp macro="">
      <xdr:nvCxnSpPr>
        <xdr:cNvPr id="625" name="直線コネクタ 624"/>
        <xdr:cNvCxnSpPr/>
      </xdr:nvCxnSpPr>
      <xdr:spPr>
        <a:xfrm>
          <a:off x="22072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626" name="【児童館】&#10;一人当たり面積最大値テキスト"/>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627" name="直線コネクタ 626"/>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97807</xdr:rowOff>
    </xdr:from>
    <xdr:ext cx="469744" cy="259045"/>
    <xdr:sp macro="" textlink="">
      <xdr:nvSpPr>
        <xdr:cNvPr id="628" name="【児童館】&#10;一人当たり面積平均値テキスト"/>
        <xdr:cNvSpPr txBox="1"/>
      </xdr:nvSpPr>
      <xdr:spPr>
        <a:xfrm>
          <a:off x="2219960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29" name="フローチャート: 判断 628"/>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30" name="フローチャート: 判断 629"/>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31" name="フローチャート: 判断 630"/>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632" name="フローチャート: 判断 631"/>
        <xdr:cNvSpPr/>
      </xdr:nvSpPr>
      <xdr:spPr>
        <a:xfrm>
          <a:off x="19494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3" name="テキスト ボックス 63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4" name="テキスト ボックス 63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5" name="テキスト ボックス 63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6" name="テキスト ボックス 63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7" name="テキスト ボックス 63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93980</xdr:rowOff>
    </xdr:from>
    <xdr:to>
      <xdr:col>116</xdr:col>
      <xdr:colOff>114300</xdr:colOff>
      <xdr:row>84</xdr:row>
      <xdr:rowOff>24130</xdr:rowOff>
    </xdr:to>
    <xdr:sp macro="" textlink="">
      <xdr:nvSpPr>
        <xdr:cNvPr id="638" name="楕円 637"/>
        <xdr:cNvSpPr/>
      </xdr:nvSpPr>
      <xdr:spPr>
        <a:xfrm>
          <a:off x="221107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72407</xdr:rowOff>
    </xdr:from>
    <xdr:ext cx="469744" cy="259045"/>
    <xdr:sp macro="" textlink="">
      <xdr:nvSpPr>
        <xdr:cNvPr id="639" name="【児童館】&#10;一人当たり面積該当値テキスト"/>
        <xdr:cNvSpPr txBox="1"/>
      </xdr:nvSpPr>
      <xdr:spPr>
        <a:xfrm>
          <a:off x="22199600"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97789</xdr:rowOff>
    </xdr:from>
    <xdr:to>
      <xdr:col>112</xdr:col>
      <xdr:colOff>38100</xdr:colOff>
      <xdr:row>84</xdr:row>
      <xdr:rowOff>27939</xdr:rowOff>
    </xdr:to>
    <xdr:sp macro="" textlink="">
      <xdr:nvSpPr>
        <xdr:cNvPr id="640" name="楕円 639"/>
        <xdr:cNvSpPr/>
      </xdr:nvSpPr>
      <xdr:spPr>
        <a:xfrm>
          <a:off x="21272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144780</xdr:rowOff>
    </xdr:from>
    <xdr:to>
      <xdr:col>116</xdr:col>
      <xdr:colOff>63500</xdr:colOff>
      <xdr:row>83</xdr:row>
      <xdr:rowOff>148589</xdr:rowOff>
    </xdr:to>
    <xdr:cxnSp macro="">
      <xdr:nvCxnSpPr>
        <xdr:cNvPr id="641" name="直線コネクタ 640"/>
        <xdr:cNvCxnSpPr/>
      </xdr:nvCxnSpPr>
      <xdr:spPr>
        <a:xfrm flipV="1">
          <a:off x="21323300" y="143751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105411</xdr:rowOff>
    </xdr:from>
    <xdr:to>
      <xdr:col>107</xdr:col>
      <xdr:colOff>101600</xdr:colOff>
      <xdr:row>84</xdr:row>
      <xdr:rowOff>35561</xdr:rowOff>
    </xdr:to>
    <xdr:sp macro="" textlink="">
      <xdr:nvSpPr>
        <xdr:cNvPr id="642" name="楕円 641"/>
        <xdr:cNvSpPr/>
      </xdr:nvSpPr>
      <xdr:spPr>
        <a:xfrm>
          <a:off x="20383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148589</xdr:rowOff>
    </xdr:from>
    <xdr:to>
      <xdr:col>111</xdr:col>
      <xdr:colOff>177800</xdr:colOff>
      <xdr:row>83</xdr:row>
      <xdr:rowOff>156211</xdr:rowOff>
    </xdr:to>
    <xdr:cxnSp macro="">
      <xdr:nvCxnSpPr>
        <xdr:cNvPr id="643" name="直線コネクタ 642"/>
        <xdr:cNvCxnSpPr/>
      </xdr:nvCxnSpPr>
      <xdr:spPr>
        <a:xfrm flipV="1">
          <a:off x="20434300" y="14378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644" name="n_1aveValue【児童館】&#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645"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29227</xdr:rowOff>
    </xdr:from>
    <xdr:ext cx="469744" cy="259045"/>
    <xdr:sp macro="" textlink="">
      <xdr:nvSpPr>
        <xdr:cNvPr id="646" name="n_3aveValue【児童館】&#10;一人当たり面積"/>
        <xdr:cNvSpPr txBox="1"/>
      </xdr:nvSpPr>
      <xdr:spPr>
        <a:xfrm>
          <a:off x="19310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19066</xdr:rowOff>
    </xdr:from>
    <xdr:ext cx="469744" cy="259045"/>
    <xdr:sp macro="" textlink="">
      <xdr:nvSpPr>
        <xdr:cNvPr id="647" name="n_1mainValue【児童館】&#10;一人当たり面積"/>
        <xdr:cNvSpPr txBox="1"/>
      </xdr:nvSpPr>
      <xdr:spPr>
        <a:xfrm>
          <a:off x="210757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26688</xdr:rowOff>
    </xdr:from>
    <xdr:ext cx="469744" cy="259045"/>
    <xdr:sp macro="" textlink="">
      <xdr:nvSpPr>
        <xdr:cNvPr id="648" name="n_2mainValue【児童館】&#10;一人当たり面積"/>
        <xdr:cNvSpPr txBox="1"/>
      </xdr:nvSpPr>
      <xdr:spPr>
        <a:xfrm>
          <a:off x="201994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9" name="直線コネクタ 6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0" name="テキスト ボックス 65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1" name="直線コネクタ 6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2" name="テキスト ボックス 6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3" name="直線コネクタ 6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4" name="テキスト ボックス 6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5" name="直線コネクタ 6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6" name="テキスト ボックス 6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7" name="直線コネクタ 6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8" name="テキスト ボックス 6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9" name="直線コネクタ 6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0" name="テキスト ボックス 66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2" name="テキスト ボックス 6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674" name="直線コネクタ 673"/>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675" name="【公民館】&#10;有形固定資産減価償却率最小値テキスト"/>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676" name="直線コネクタ 675"/>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8" name="直線コネクタ 67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164209</xdr:rowOff>
    </xdr:from>
    <xdr:ext cx="405111" cy="259045"/>
    <xdr:sp macro="" textlink="">
      <xdr:nvSpPr>
        <xdr:cNvPr id="679" name="【公民館】&#10;有形固定資産減価償却率平均値テキスト"/>
        <xdr:cNvSpPr txBox="1"/>
      </xdr:nvSpPr>
      <xdr:spPr>
        <a:xfrm>
          <a:off x="16357600" y="1748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80" name="フローチャート: 判断 679"/>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81" name="フローチャート: 判断 680"/>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682" name="フローチャート: 判断 681"/>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118473</xdr:rowOff>
    </xdr:from>
    <xdr:to>
      <xdr:col>72</xdr:col>
      <xdr:colOff>38100</xdr:colOff>
      <xdr:row>103</xdr:row>
      <xdr:rowOff>48623</xdr:rowOff>
    </xdr:to>
    <xdr:sp macro="" textlink="">
      <xdr:nvSpPr>
        <xdr:cNvPr id="683" name="フローチャート: 判断 682"/>
        <xdr:cNvSpPr/>
      </xdr:nvSpPr>
      <xdr:spPr>
        <a:xfrm>
          <a:off x="13652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4" name="テキスト ボックス 6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147864</xdr:rowOff>
    </xdr:from>
    <xdr:to>
      <xdr:col>85</xdr:col>
      <xdr:colOff>177800</xdr:colOff>
      <xdr:row>103</xdr:row>
      <xdr:rowOff>78014</xdr:rowOff>
    </xdr:to>
    <xdr:sp macro="" textlink="">
      <xdr:nvSpPr>
        <xdr:cNvPr id="689" name="楕円 688"/>
        <xdr:cNvSpPr/>
      </xdr:nvSpPr>
      <xdr:spPr>
        <a:xfrm>
          <a:off x="162687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126291</xdr:rowOff>
    </xdr:from>
    <xdr:ext cx="405111" cy="259045"/>
    <xdr:sp macro="" textlink="">
      <xdr:nvSpPr>
        <xdr:cNvPr id="690" name="【公民館】&#10;有形固定資産減価償却率該当値テキスト"/>
        <xdr:cNvSpPr txBox="1"/>
      </xdr:nvSpPr>
      <xdr:spPr>
        <a:xfrm>
          <a:off x="16357600"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79284</xdr:rowOff>
    </xdr:from>
    <xdr:to>
      <xdr:col>81</xdr:col>
      <xdr:colOff>101600</xdr:colOff>
      <xdr:row>104</xdr:row>
      <xdr:rowOff>9434</xdr:rowOff>
    </xdr:to>
    <xdr:sp macro="" textlink="">
      <xdr:nvSpPr>
        <xdr:cNvPr id="691" name="楕円 690"/>
        <xdr:cNvSpPr/>
      </xdr:nvSpPr>
      <xdr:spPr>
        <a:xfrm>
          <a:off x="15430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27214</xdr:rowOff>
    </xdr:from>
    <xdr:to>
      <xdr:col>85</xdr:col>
      <xdr:colOff>127000</xdr:colOff>
      <xdr:row>103</xdr:row>
      <xdr:rowOff>130084</xdr:rowOff>
    </xdr:to>
    <xdr:cxnSp macro="">
      <xdr:nvCxnSpPr>
        <xdr:cNvPr id="692" name="直線コネクタ 691"/>
        <xdr:cNvCxnSpPr/>
      </xdr:nvCxnSpPr>
      <xdr:spPr>
        <a:xfrm flipV="1">
          <a:off x="15481300" y="17686564"/>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74386</xdr:rowOff>
    </xdr:from>
    <xdr:to>
      <xdr:col>76</xdr:col>
      <xdr:colOff>165100</xdr:colOff>
      <xdr:row>105</xdr:row>
      <xdr:rowOff>4536</xdr:rowOff>
    </xdr:to>
    <xdr:sp macro="" textlink="">
      <xdr:nvSpPr>
        <xdr:cNvPr id="693" name="楕円 692"/>
        <xdr:cNvSpPr/>
      </xdr:nvSpPr>
      <xdr:spPr>
        <a:xfrm>
          <a:off x="14541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130084</xdr:rowOff>
    </xdr:from>
    <xdr:to>
      <xdr:col>81</xdr:col>
      <xdr:colOff>50800</xdr:colOff>
      <xdr:row>104</xdr:row>
      <xdr:rowOff>125186</xdr:rowOff>
    </xdr:to>
    <xdr:cxnSp macro="">
      <xdr:nvCxnSpPr>
        <xdr:cNvPr id="694" name="直線コネクタ 693"/>
        <xdr:cNvCxnSpPr/>
      </xdr:nvCxnSpPr>
      <xdr:spPr>
        <a:xfrm flipV="1">
          <a:off x="14592300" y="17789434"/>
          <a:ext cx="889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125565</xdr:rowOff>
    </xdr:from>
    <xdr:ext cx="405111" cy="259045"/>
    <xdr:sp macro="" textlink="">
      <xdr:nvSpPr>
        <xdr:cNvPr id="695" name="n_1aveValue【公民館】&#10;有形固定資産減価償却率"/>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143527</xdr:rowOff>
    </xdr:from>
    <xdr:ext cx="405111" cy="259045"/>
    <xdr:sp macro="" textlink="">
      <xdr:nvSpPr>
        <xdr:cNvPr id="696" name="n_2aveValue【公民館】&#10;有形固定資産減価償却率"/>
        <xdr:cNvSpPr txBox="1"/>
      </xdr:nvSpPr>
      <xdr:spPr>
        <a:xfrm>
          <a:off x="14389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65150</xdr:rowOff>
    </xdr:from>
    <xdr:ext cx="405111" cy="259045"/>
    <xdr:sp macro="" textlink="">
      <xdr:nvSpPr>
        <xdr:cNvPr id="697" name="n_3aveValue【公民館】&#10;有形固定資産減価償却率"/>
        <xdr:cNvSpPr txBox="1"/>
      </xdr:nvSpPr>
      <xdr:spPr>
        <a:xfrm>
          <a:off x="13500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561</xdr:rowOff>
    </xdr:from>
    <xdr:ext cx="405111" cy="259045"/>
    <xdr:sp macro="" textlink="">
      <xdr:nvSpPr>
        <xdr:cNvPr id="698" name="n_1mainValue【公民館】&#10;有形固定資産減価償却率"/>
        <xdr:cNvSpPr txBox="1"/>
      </xdr:nvSpPr>
      <xdr:spPr>
        <a:xfrm>
          <a:off x="15266044"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167113</xdr:rowOff>
    </xdr:from>
    <xdr:ext cx="405111" cy="259045"/>
    <xdr:sp macro="" textlink="">
      <xdr:nvSpPr>
        <xdr:cNvPr id="699" name="n_2mainValue【公民館】&#10;有形固定資産減価償却率"/>
        <xdr:cNvSpPr txBox="1"/>
      </xdr:nvSpPr>
      <xdr:spPr>
        <a:xfrm>
          <a:off x="143897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723" name="直線コネクタ 722"/>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724" name="【公民館】&#10;一人当たり面積最小値テキスト"/>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725" name="直線コネクタ 724"/>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726" name="【公民館】&#10;一人当たり面積最大値テキスト"/>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727" name="直線コネクタ 726"/>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728" name="【公民館】&#10;一人当たり面積平均値テキスト"/>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729" name="フローチャート: 判断 728"/>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730" name="フローチャート: 判断 729"/>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731" name="フローチャート: 判断 730"/>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52451</xdr:rowOff>
    </xdr:from>
    <xdr:to>
      <xdr:col>102</xdr:col>
      <xdr:colOff>165100</xdr:colOff>
      <xdr:row>108</xdr:row>
      <xdr:rowOff>154051</xdr:rowOff>
    </xdr:to>
    <xdr:sp macro="" textlink="">
      <xdr:nvSpPr>
        <xdr:cNvPr id="732" name="フローチャート: 判断 731"/>
        <xdr:cNvSpPr/>
      </xdr:nvSpPr>
      <xdr:spPr>
        <a:xfrm>
          <a:off x="19494500" y="1856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93294</xdr:rowOff>
    </xdr:from>
    <xdr:to>
      <xdr:col>116</xdr:col>
      <xdr:colOff>114300</xdr:colOff>
      <xdr:row>109</xdr:row>
      <xdr:rowOff>23444</xdr:rowOff>
    </xdr:to>
    <xdr:sp macro="" textlink="">
      <xdr:nvSpPr>
        <xdr:cNvPr id="738" name="楕円 737"/>
        <xdr:cNvSpPr/>
      </xdr:nvSpPr>
      <xdr:spPr>
        <a:xfrm>
          <a:off x="22110700" y="1860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8221</xdr:rowOff>
    </xdr:from>
    <xdr:ext cx="469744" cy="259045"/>
    <xdr:sp macro="" textlink="">
      <xdr:nvSpPr>
        <xdr:cNvPr id="739" name="【公民館】&#10;一人当たり面積該当値テキスト"/>
        <xdr:cNvSpPr txBox="1"/>
      </xdr:nvSpPr>
      <xdr:spPr>
        <a:xfrm>
          <a:off x="22199600" y="185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93447</xdr:rowOff>
    </xdr:from>
    <xdr:to>
      <xdr:col>112</xdr:col>
      <xdr:colOff>38100</xdr:colOff>
      <xdr:row>109</xdr:row>
      <xdr:rowOff>23597</xdr:rowOff>
    </xdr:to>
    <xdr:sp macro="" textlink="">
      <xdr:nvSpPr>
        <xdr:cNvPr id="740" name="楕円 739"/>
        <xdr:cNvSpPr/>
      </xdr:nvSpPr>
      <xdr:spPr>
        <a:xfrm>
          <a:off x="21272500" y="1861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144094</xdr:rowOff>
    </xdr:from>
    <xdr:to>
      <xdr:col>116</xdr:col>
      <xdr:colOff>63500</xdr:colOff>
      <xdr:row>108</xdr:row>
      <xdr:rowOff>144247</xdr:rowOff>
    </xdr:to>
    <xdr:cxnSp macro="">
      <xdr:nvCxnSpPr>
        <xdr:cNvPr id="741" name="直線コネクタ 740"/>
        <xdr:cNvCxnSpPr/>
      </xdr:nvCxnSpPr>
      <xdr:spPr>
        <a:xfrm flipV="1">
          <a:off x="21323300" y="18660694"/>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92151</xdr:rowOff>
    </xdr:from>
    <xdr:to>
      <xdr:col>107</xdr:col>
      <xdr:colOff>101600</xdr:colOff>
      <xdr:row>109</xdr:row>
      <xdr:rowOff>22301</xdr:rowOff>
    </xdr:to>
    <xdr:sp macro="" textlink="">
      <xdr:nvSpPr>
        <xdr:cNvPr id="742" name="楕円 741"/>
        <xdr:cNvSpPr/>
      </xdr:nvSpPr>
      <xdr:spPr>
        <a:xfrm>
          <a:off x="20383500" y="1860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142951</xdr:rowOff>
    </xdr:from>
    <xdr:to>
      <xdr:col>111</xdr:col>
      <xdr:colOff>177800</xdr:colOff>
      <xdr:row>108</xdr:row>
      <xdr:rowOff>144247</xdr:rowOff>
    </xdr:to>
    <xdr:cxnSp macro="">
      <xdr:nvCxnSpPr>
        <xdr:cNvPr id="743" name="直線コネクタ 742"/>
        <xdr:cNvCxnSpPr/>
      </xdr:nvCxnSpPr>
      <xdr:spPr>
        <a:xfrm>
          <a:off x="20434300" y="18659551"/>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144136</xdr:rowOff>
    </xdr:from>
    <xdr:ext cx="469744" cy="259045"/>
    <xdr:sp macro="" textlink="">
      <xdr:nvSpPr>
        <xdr:cNvPr id="744" name="n_1aveValue【公民館】&#10;一人当たり面積"/>
        <xdr:cNvSpPr txBox="1"/>
      </xdr:nvSpPr>
      <xdr:spPr>
        <a:xfrm>
          <a:off x="210757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156024</xdr:rowOff>
    </xdr:from>
    <xdr:ext cx="469744" cy="259045"/>
    <xdr:sp macro="" textlink="">
      <xdr:nvSpPr>
        <xdr:cNvPr id="745" name="n_2aveValue【公民館】&#10;一人当たり面積"/>
        <xdr:cNvSpPr txBox="1"/>
      </xdr:nvSpPr>
      <xdr:spPr>
        <a:xfrm>
          <a:off x="20199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170578</xdr:rowOff>
    </xdr:from>
    <xdr:ext cx="469744" cy="259045"/>
    <xdr:sp macro="" textlink="">
      <xdr:nvSpPr>
        <xdr:cNvPr id="746" name="n_3aveValue【公民館】&#10;一人当たり面積"/>
        <xdr:cNvSpPr txBox="1"/>
      </xdr:nvSpPr>
      <xdr:spPr>
        <a:xfrm>
          <a:off x="19310427" y="183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14724</xdr:rowOff>
    </xdr:from>
    <xdr:ext cx="469744" cy="259045"/>
    <xdr:sp macro="" textlink="">
      <xdr:nvSpPr>
        <xdr:cNvPr id="747" name="n_1mainValue【公民館】&#10;一人当たり面積"/>
        <xdr:cNvSpPr txBox="1"/>
      </xdr:nvSpPr>
      <xdr:spPr>
        <a:xfrm>
          <a:off x="21075727" y="1870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13428</xdr:rowOff>
    </xdr:from>
    <xdr:ext cx="469744" cy="259045"/>
    <xdr:sp macro="" textlink="">
      <xdr:nvSpPr>
        <xdr:cNvPr id="748" name="n_2mainValue【公民館】&#10;一人当たり面積"/>
        <xdr:cNvSpPr txBox="1"/>
      </xdr:nvSpPr>
      <xdr:spPr>
        <a:xfrm>
          <a:off x="20199427" y="1870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に伴う福島第一原子力発電所事故の影響により避難以前の状態が継続しているため、帰還困難区域内の町道の改修ができなく類似団体内平均値を上回っている。また、各公共施設ごとの有形固定資産減価償却率について学校等の公共施設は震災前は電源地域対策交付金を財源として町内の老朽施設の更新を実施していたことにより類似団体内平均値より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10,397
10,355
78.71
33,729,501
30,816,322
1,382,036
5,197,545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152417</xdr:rowOff>
    </xdr:from>
    <xdr:ext cx="405111" cy="259045"/>
    <xdr:sp macro="" textlink="">
      <xdr:nvSpPr>
        <xdr:cNvPr id="60" name="【図書館】&#10;有形固定資産減価償却率平均値テキスト"/>
        <xdr:cNvSpPr txBox="1"/>
      </xdr:nvSpPr>
      <xdr:spPr>
        <a:xfrm>
          <a:off x="4673600" y="6667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xdr:rowOff>
    </xdr:from>
    <xdr:to>
      <xdr:col>24</xdr:col>
      <xdr:colOff>114300</xdr:colOff>
      <xdr:row>39</xdr:row>
      <xdr:rowOff>104140</xdr:rowOff>
    </xdr:to>
    <xdr:sp macro="" textlink="">
      <xdr:nvSpPr>
        <xdr:cNvPr id="61" name="フローチャート: 判断 60"/>
        <xdr:cNvSpPr/>
      </xdr:nvSpPr>
      <xdr:spPr>
        <a:xfrm>
          <a:off x="4584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170180</xdr:rowOff>
    </xdr:from>
    <xdr:to>
      <xdr:col>20</xdr:col>
      <xdr:colOff>38100</xdr:colOff>
      <xdr:row>39</xdr:row>
      <xdr:rowOff>100330</xdr:rowOff>
    </xdr:to>
    <xdr:sp macro="" textlink="">
      <xdr:nvSpPr>
        <xdr:cNvPr id="62" name="フローチャート: 判断 61"/>
        <xdr:cNvSpPr/>
      </xdr:nvSpPr>
      <xdr:spPr>
        <a:xfrm>
          <a:off x="3746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90170</xdr:rowOff>
    </xdr:from>
    <xdr:to>
      <xdr:col>15</xdr:col>
      <xdr:colOff>101600</xdr:colOff>
      <xdr:row>39</xdr:row>
      <xdr:rowOff>20320</xdr:rowOff>
    </xdr:to>
    <xdr:sp macro="" textlink="">
      <xdr:nvSpPr>
        <xdr:cNvPr id="63" name="フローチャート: 判断 62"/>
        <xdr:cNvSpPr/>
      </xdr:nvSpPr>
      <xdr:spPr>
        <a:xfrm>
          <a:off x="2857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74930</xdr:rowOff>
    </xdr:from>
    <xdr:to>
      <xdr:col>10</xdr:col>
      <xdr:colOff>165100</xdr:colOff>
      <xdr:row>40</xdr:row>
      <xdr:rowOff>5080</xdr:rowOff>
    </xdr:to>
    <xdr:sp macro="" textlink="">
      <xdr:nvSpPr>
        <xdr:cNvPr id="64" name="フローチャート: 判断 63"/>
        <xdr:cNvSpPr/>
      </xdr:nvSpPr>
      <xdr:spPr>
        <a:xfrm>
          <a:off x="1968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120650</xdr:rowOff>
    </xdr:from>
    <xdr:to>
      <xdr:col>24</xdr:col>
      <xdr:colOff>114300</xdr:colOff>
      <xdr:row>39</xdr:row>
      <xdr:rowOff>50800</xdr:rowOff>
    </xdr:to>
    <xdr:sp macro="" textlink="">
      <xdr:nvSpPr>
        <xdr:cNvPr id="70" name="楕円 69"/>
        <xdr:cNvSpPr/>
      </xdr:nvSpPr>
      <xdr:spPr>
        <a:xfrm>
          <a:off x="4584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143527</xdr:rowOff>
    </xdr:from>
    <xdr:ext cx="405111" cy="259045"/>
    <xdr:sp macro="" textlink="">
      <xdr:nvSpPr>
        <xdr:cNvPr id="71" name="【図書館】&#10;有形固定資産減価償却率該当値テキスト"/>
        <xdr:cNvSpPr txBox="1"/>
      </xdr:nvSpPr>
      <xdr:spPr>
        <a:xfrm>
          <a:off x="4673600"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146050</xdr:rowOff>
    </xdr:from>
    <xdr:to>
      <xdr:col>20</xdr:col>
      <xdr:colOff>38100</xdr:colOff>
      <xdr:row>39</xdr:row>
      <xdr:rowOff>76200</xdr:rowOff>
    </xdr:to>
    <xdr:sp macro="" textlink="">
      <xdr:nvSpPr>
        <xdr:cNvPr id="72" name="楕円 71"/>
        <xdr:cNvSpPr/>
      </xdr:nvSpPr>
      <xdr:spPr>
        <a:xfrm>
          <a:off x="3746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0</xdr:rowOff>
    </xdr:from>
    <xdr:to>
      <xdr:col>24</xdr:col>
      <xdr:colOff>63500</xdr:colOff>
      <xdr:row>39</xdr:row>
      <xdr:rowOff>25400</xdr:rowOff>
    </xdr:to>
    <xdr:cxnSp macro="">
      <xdr:nvCxnSpPr>
        <xdr:cNvPr id="73" name="直線コネクタ 72"/>
        <xdr:cNvCxnSpPr/>
      </xdr:nvCxnSpPr>
      <xdr:spPr>
        <a:xfrm flipV="1">
          <a:off x="3797300" y="668655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41910</xdr:rowOff>
    </xdr:from>
    <xdr:to>
      <xdr:col>15</xdr:col>
      <xdr:colOff>101600</xdr:colOff>
      <xdr:row>39</xdr:row>
      <xdr:rowOff>143510</xdr:rowOff>
    </xdr:to>
    <xdr:sp macro="" textlink="">
      <xdr:nvSpPr>
        <xdr:cNvPr id="74" name="楕円 73"/>
        <xdr:cNvSpPr/>
      </xdr:nvSpPr>
      <xdr:spPr>
        <a:xfrm>
          <a:off x="28575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25400</xdr:rowOff>
    </xdr:from>
    <xdr:to>
      <xdr:col>19</xdr:col>
      <xdr:colOff>177800</xdr:colOff>
      <xdr:row>39</xdr:row>
      <xdr:rowOff>92710</xdr:rowOff>
    </xdr:to>
    <xdr:cxnSp macro="">
      <xdr:nvCxnSpPr>
        <xdr:cNvPr id="75" name="直線コネクタ 74"/>
        <xdr:cNvCxnSpPr/>
      </xdr:nvCxnSpPr>
      <xdr:spPr>
        <a:xfrm flipV="1">
          <a:off x="2908300" y="6711950"/>
          <a:ext cx="8890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91457</xdr:rowOff>
    </xdr:from>
    <xdr:ext cx="405111" cy="259045"/>
    <xdr:sp macro="" textlink="">
      <xdr:nvSpPr>
        <xdr:cNvPr id="76" name="n_1aveValue【図書館】&#10;有形固定資産減価償却率"/>
        <xdr:cNvSpPr txBox="1"/>
      </xdr:nvSpPr>
      <xdr:spPr>
        <a:xfrm>
          <a:off x="35820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36847</xdr:rowOff>
    </xdr:from>
    <xdr:ext cx="405111" cy="259045"/>
    <xdr:sp macro="" textlink="">
      <xdr:nvSpPr>
        <xdr:cNvPr id="77" name="n_2aveValue【図書館】&#10;有形固定資産減価償却率"/>
        <xdr:cNvSpPr txBox="1"/>
      </xdr:nvSpPr>
      <xdr:spPr>
        <a:xfrm>
          <a:off x="2705744"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21607</xdr:rowOff>
    </xdr:from>
    <xdr:ext cx="405111" cy="259045"/>
    <xdr:sp macro="" textlink="">
      <xdr:nvSpPr>
        <xdr:cNvPr id="78" name="n_3aveValue【図書館】&#10;有形固定資産減価償却率"/>
        <xdr:cNvSpPr txBox="1"/>
      </xdr:nvSpPr>
      <xdr:spPr>
        <a:xfrm>
          <a:off x="1816744" y="653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92727</xdr:rowOff>
    </xdr:from>
    <xdr:ext cx="405111" cy="259045"/>
    <xdr:sp macro="" textlink="">
      <xdr:nvSpPr>
        <xdr:cNvPr id="79" name="n_1mainValue【図書館】&#10;有形固定資産減価償却率"/>
        <xdr:cNvSpPr txBox="1"/>
      </xdr:nvSpPr>
      <xdr:spPr>
        <a:xfrm>
          <a:off x="35820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134637</xdr:rowOff>
    </xdr:from>
    <xdr:ext cx="405111" cy="259045"/>
    <xdr:sp macro="" textlink="">
      <xdr:nvSpPr>
        <xdr:cNvPr id="80" name="n_2mainValue【図書館】&#10;有形固定資産減価償却率"/>
        <xdr:cNvSpPr txBox="1"/>
      </xdr:nvSpPr>
      <xdr:spPr>
        <a:xfrm>
          <a:off x="2705744" y="682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106680</xdr:rowOff>
    </xdr:from>
    <xdr:to>
      <xdr:col>54</xdr:col>
      <xdr:colOff>189865</xdr:colOff>
      <xdr:row>41</xdr:row>
      <xdr:rowOff>169545</xdr:rowOff>
    </xdr:to>
    <xdr:cxnSp macro="">
      <xdr:nvCxnSpPr>
        <xdr:cNvPr id="104" name="直線コネクタ 103"/>
        <xdr:cNvCxnSpPr/>
      </xdr:nvCxnSpPr>
      <xdr:spPr>
        <a:xfrm flipV="1">
          <a:off x="10476865" y="59359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1922</xdr:rowOff>
    </xdr:from>
    <xdr:ext cx="469744" cy="259045"/>
    <xdr:sp macro="" textlink="">
      <xdr:nvSpPr>
        <xdr:cNvPr id="105" name="【図書館】&#10;一人当たり面積最小値テキスト"/>
        <xdr:cNvSpPr txBox="1"/>
      </xdr:nvSpPr>
      <xdr:spPr>
        <a:xfrm>
          <a:off x="10515600" y="720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169545</xdr:rowOff>
    </xdr:from>
    <xdr:to>
      <xdr:col>55</xdr:col>
      <xdr:colOff>88900</xdr:colOff>
      <xdr:row>41</xdr:row>
      <xdr:rowOff>169545</xdr:rowOff>
    </xdr:to>
    <xdr:cxnSp macro="">
      <xdr:nvCxnSpPr>
        <xdr:cNvPr id="106" name="直線コネクタ 105"/>
        <xdr:cNvCxnSpPr/>
      </xdr:nvCxnSpPr>
      <xdr:spPr>
        <a:xfrm>
          <a:off x="10388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53357</xdr:rowOff>
    </xdr:from>
    <xdr:ext cx="469744" cy="259045"/>
    <xdr:sp macro="" textlink="">
      <xdr:nvSpPr>
        <xdr:cNvPr id="107" name="【図書館】&#10;一人当たり面積最大値テキスト"/>
        <xdr:cNvSpPr txBox="1"/>
      </xdr:nvSpPr>
      <xdr:spPr>
        <a:xfrm>
          <a:off x="10515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106680</xdr:rowOff>
    </xdr:from>
    <xdr:to>
      <xdr:col>55</xdr:col>
      <xdr:colOff>88900</xdr:colOff>
      <xdr:row>34</xdr:row>
      <xdr:rowOff>106680</xdr:rowOff>
    </xdr:to>
    <xdr:cxnSp macro="">
      <xdr:nvCxnSpPr>
        <xdr:cNvPr id="108" name="直線コネクタ 107"/>
        <xdr:cNvCxnSpPr/>
      </xdr:nvCxnSpPr>
      <xdr:spPr>
        <a:xfrm>
          <a:off x="10388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76852</xdr:rowOff>
    </xdr:from>
    <xdr:ext cx="469744" cy="259045"/>
    <xdr:sp macro="" textlink="">
      <xdr:nvSpPr>
        <xdr:cNvPr id="109" name="【図書館】&#10;一人当たり面積平均値テキスト"/>
        <xdr:cNvSpPr txBox="1"/>
      </xdr:nvSpPr>
      <xdr:spPr>
        <a:xfrm>
          <a:off x="10515600" y="6591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53975</xdr:rowOff>
    </xdr:from>
    <xdr:to>
      <xdr:col>55</xdr:col>
      <xdr:colOff>50800</xdr:colOff>
      <xdr:row>39</xdr:row>
      <xdr:rowOff>155575</xdr:rowOff>
    </xdr:to>
    <xdr:sp macro="" textlink="">
      <xdr:nvSpPr>
        <xdr:cNvPr id="110" name="フローチャート: 判断 109"/>
        <xdr:cNvSpPr/>
      </xdr:nvSpPr>
      <xdr:spPr>
        <a:xfrm>
          <a:off x="1042670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80645</xdr:rowOff>
    </xdr:from>
    <xdr:to>
      <xdr:col>50</xdr:col>
      <xdr:colOff>165100</xdr:colOff>
      <xdr:row>40</xdr:row>
      <xdr:rowOff>10795</xdr:rowOff>
    </xdr:to>
    <xdr:sp macro="" textlink="">
      <xdr:nvSpPr>
        <xdr:cNvPr id="111" name="フローチャート: 判断 110"/>
        <xdr:cNvSpPr/>
      </xdr:nvSpPr>
      <xdr:spPr>
        <a:xfrm>
          <a:off x="9588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113030</xdr:rowOff>
    </xdr:from>
    <xdr:to>
      <xdr:col>46</xdr:col>
      <xdr:colOff>38100</xdr:colOff>
      <xdr:row>40</xdr:row>
      <xdr:rowOff>43180</xdr:rowOff>
    </xdr:to>
    <xdr:sp macro="" textlink="">
      <xdr:nvSpPr>
        <xdr:cNvPr id="112" name="フローチャート: 判断 111"/>
        <xdr:cNvSpPr/>
      </xdr:nvSpPr>
      <xdr:spPr>
        <a:xfrm>
          <a:off x="8699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145415</xdr:rowOff>
    </xdr:from>
    <xdr:to>
      <xdr:col>41</xdr:col>
      <xdr:colOff>101600</xdr:colOff>
      <xdr:row>40</xdr:row>
      <xdr:rowOff>75565</xdr:rowOff>
    </xdr:to>
    <xdr:sp macro="" textlink="">
      <xdr:nvSpPr>
        <xdr:cNvPr id="113" name="フローチャート: 判断 112"/>
        <xdr:cNvSpPr/>
      </xdr:nvSpPr>
      <xdr:spPr>
        <a:xfrm>
          <a:off x="78105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78740</xdr:rowOff>
    </xdr:from>
    <xdr:to>
      <xdr:col>55</xdr:col>
      <xdr:colOff>50800</xdr:colOff>
      <xdr:row>40</xdr:row>
      <xdr:rowOff>8890</xdr:rowOff>
    </xdr:to>
    <xdr:sp macro="" textlink="">
      <xdr:nvSpPr>
        <xdr:cNvPr id="119" name="楕円 118"/>
        <xdr:cNvSpPr/>
      </xdr:nvSpPr>
      <xdr:spPr>
        <a:xfrm>
          <a:off x="10426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57167</xdr:rowOff>
    </xdr:from>
    <xdr:ext cx="469744" cy="259045"/>
    <xdr:sp macro="" textlink="">
      <xdr:nvSpPr>
        <xdr:cNvPr id="120" name="【図書館】&#10;一人当たり面積該当値テキスト"/>
        <xdr:cNvSpPr txBox="1"/>
      </xdr:nvSpPr>
      <xdr:spPr>
        <a:xfrm>
          <a:off x="10515600"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84455</xdr:rowOff>
    </xdr:from>
    <xdr:to>
      <xdr:col>50</xdr:col>
      <xdr:colOff>165100</xdr:colOff>
      <xdr:row>40</xdr:row>
      <xdr:rowOff>14605</xdr:rowOff>
    </xdr:to>
    <xdr:sp macro="" textlink="">
      <xdr:nvSpPr>
        <xdr:cNvPr id="121" name="楕円 120"/>
        <xdr:cNvSpPr/>
      </xdr:nvSpPr>
      <xdr:spPr>
        <a:xfrm>
          <a:off x="9588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129540</xdr:rowOff>
    </xdr:from>
    <xdr:to>
      <xdr:col>55</xdr:col>
      <xdr:colOff>0</xdr:colOff>
      <xdr:row>39</xdr:row>
      <xdr:rowOff>135255</xdr:rowOff>
    </xdr:to>
    <xdr:cxnSp macro="">
      <xdr:nvCxnSpPr>
        <xdr:cNvPr id="122" name="直線コネクタ 121"/>
        <xdr:cNvCxnSpPr/>
      </xdr:nvCxnSpPr>
      <xdr:spPr>
        <a:xfrm flipV="1">
          <a:off x="9639300" y="68160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90170</xdr:rowOff>
    </xdr:from>
    <xdr:to>
      <xdr:col>46</xdr:col>
      <xdr:colOff>38100</xdr:colOff>
      <xdr:row>40</xdr:row>
      <xdr:rowOff>20320</xdr:rowOff>
    </xdr:to>
    <xdr:sp macro="" textlink="">
      <xdr:nvSpPr>
        <xdr:cNvPr id="123" name="楕円 122"/>
        <xdr:cNvSpPr/>
      </xdr:nvSpPr>
      <xdr:spPr>
        <a:xfrm>
          <a:off x="8699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135255</xdr:rowOff>
    </xdr:from>
    <xdr:to>
      <xdr:col>50</xdr:col>
      <xdr:colOff>114300</xdr:colOff>
      <xdr:row>39</xdr:row>
      <xdr:rowOff>140970</xdr:rowOff>
    </xdr:to>
    <xdr:cxnSp macro="">
      <xdr:nvCxnSpPr>
        <xdr:cNvPr id="124" name="直線コネクタ 123"/>
        <xdr:cNvCxnSpPr/>
      </xdr:nvCxnSpPr>
      <xdr:spPr>
        <a:xfrm flipV="1">
          <a:off x="8750300" y="68218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27322</xdr:rowOff>
    </xdr:from>
    <xdr:ext cx="469744" cy="259045"/>
    <xdr:sp macro="" textlink="">
      <xdr:nvSpPr>
        <xdr:cNvPr id="125" name="n_1aveValue【図書館】&#10;一人当たり面積"/>
        <xdr:cNvSpPr txBox="1"/>
      </xdr:nvSpPr>
      <xdr:spPr>
        <a:xfrm>
          <a:off x="93917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34307</xdr:rowOff>
    </xdr:from>
    <xdr:ext cx="469744" cy="259045"/>
    <xdr:sp macro="" textlink="">
      <xdr:nvSpPr>
        <xdr:cNvPr id="126" name="n_2aveValue【図書館】&#10;一人当たり面積"/>
        <xdr:cNvSpPr txBox="1"/>
      </xdr:nvSpPr>
      <xdr:spPr>
        <a:xfrm>
          <a:off x="8515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92092</xdr:rowOff>
    </xdr:from>
    <xdr:ext cx="469744" cy="259045"/>
    <xdr:sp macro="" textlink="">
      <xdr:nvSpPr>
        <xdr:cNvPr id="127" name="n_3aveValue【図書館】&#10;一人当たり面積"/>
        <xdr:cNvSpPr txBox="1"/>
      </xdr:nvSpPr>
      <xdr:spPr>
        <a:xfrm>
          <a:off x="7626427" y="660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5732</xdr:rowOff>
    </xdr:from>
    <xdr:ext cx="469744" cy="259045"/>
    <xdr:sp macro="" textlink="">
      <xdr:nvSpPr>
        <xdr:cNvPr id="128" name="n_1mainValue【図書館】&#10;一人当たり面積"/>
        <xdr:cNvSpPr txBox="1"/>
      </xdr:nvSpPr>
      <xdr:spPr>
        <a:xfrm>
          <a:off x="93917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36847</xdr:rowOff>
    </xdr:from>
    <xdr:ext cx="469744" cy="259045"/>
    <xdr:sp macro="" textlink="">
      <xdr:nvSpPr>
        <xdr:cNvPr id="129" name="n_2mainValue【図書館】&#10;一人当たり面積"/>
        <xdr:cNvSpPr txBox="1"/>
      </xdr:nvSpPr>
      <xdr:spPr>
        <a:xfrm>
          <a:off x="851542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0" name="テキスト ボックス 13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1" name="直線コネクタ 14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2" name="テキスト ボックス 14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0" name="テキスト ボックス 14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154" name="直線コネクタ 153"/>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155" name="【体育館・プール】&#10;有形固定資産減価償却率最小値テキスト"/>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56" name="直線コネクタ 155"/>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7"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8" name="直線コネクタ 157"/>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170197</xdr:rowOff>
    </xdr:from>
    <xdr:ext cx="405111" cy="259045"/>
    <xdr:sp macro="" textlink="">
      <xdr:nvSpPr>
        <xdr:cNvPr id="159" name="【体育館・プール】&#10;有形固定資産減価償却率平均値テキスト"/>
        <xdr:cNvSpPr txBox="1"/>
      </xdr:nvSpPr>
      <xdr:spPr>
        <a:xfrm>
          <a:off x="46736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160" name="フローチャート: 判断 159"/>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161" name="フローチャート: 判断 160"/>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xdr:rowOff>
    </xdr:from>
    <xdr:to>
      <xdr:col>15</xdr:col>
      <xdr:colOff>101600</xdr:colOff>
      <xdr:row>59</xdr:row>
      <xdr:rowOff>113665</xdr:rowOff>
    </xdr:to>
    <xdr:sp macro="" textlink="">
      <xdr:nvSpPr>
        <xdr:cNvPr id="162" name="フローチャート: 判断 161"/>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61595</xdr:rowOff>
    </xdr:from>
    <xdr:to>
      <xdr:col>10</xdr:col>
      <xdr:colOff>165100</xdr:colOff>
      <xdr:row>60</xdr:row>
      <xdr:rowOff>163195</xdr:rowOff>
    </xdr:to>
    <xdr:sp macro="" textlink="">
      <xdr:nvSpPr>
        <xdr:cNvPr id="163" name="フローチャート: 判断 162"/>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69" name="楕円 168"/>
        <xdr:cNvSpPr/>
      </xdr:nvSpPr>
      <xdr:spPr>
        <a:xfrm>
          <a:off x="4584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1922</xdr:rowOff>
    </xdr:from>
    <xdr:ext cx="405111" cy="259045"/>
    <xdr:sp macro="" textlink="">
      <xdr:nvSpPr>
        <xdr:cNvPr id="170" name="【体育館・プール】&#10;有形固定資産減価償却率該当値テキスト"/>
        <xdr:cNvSpPr txBox="1"/>
      </xdr:nvSpPr>
      <xdr:spPr>
        <a:xfrm>
          <a:off x="4673600"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65405</xdr:rowOff>
    </xdr:from>
    <xdr:to>
      <xdr:col>20</xdr:col>
      <xdr:colOff>38100</xdr:colOff>
      <xdr:row>61</xdr:row>
      <xdr:rowOff>167005</xdr:rowOff>
    </xdr:to>
    <xdr:sp macro="" textlink="">
      <xdr:nvSpPr>
        <xdr:cNvPr id="171" name="楕円 170"/>
        <xdr:cNvSpPr/>
      </xdr:nvSpPr>
      <xdr:spPr>
        <a:xfrm>
          <a:off x="3746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74295</xdr:rowOff>
    </xdr:from>
    <xdr:to>
      <xdr:col>24</xdr:col>
      <xdr:colOff>63500</xdr:colOff>
      <xdr:row>61</xdr:row>
      <xdr:rowOff>116205</xdr:rowOff>
    </xdr:to>
    <xdr:cxnSp macro="">
      <xdr:nvCxnSpPr>
        <xdr:cNvPr id="172" name="直線コネクタ 171"/>
        <xdr:cNvCxnSpPr/>
      </xdr:nvCxnSpPr>
      <xdr:spPr>
        <a:xfrm flipV="1">
          <a:off x="3797300" y="105327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147320</xdr:rowOff>
    </xdr:from>
    <xdr:to>
      <xdr:col>15</xdr:col>
      <xdr:colOff>101600</xdr:colOff>
      <xdr:row>62</xdr:row>
      <xdr:rowOff>77470</xdr:rowOff>
    </xdr:to>
    <xdr:sp macro="" textlink="">
      <xdr:nvSpPr>
        <xdr:cNvPr id="173" name="楕円 172"/>
        <xdr:cNvSpPr/>
      </xdr:nvSpPr>
      <xdr:spPr>
        <a:xfrm>
          <a:off x="2857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116205</xdr:rowOff>
    </xdr:from>
    <xdr:to>
      <xdr:col>19</xdr:col>
      <xdr:colOff>177800</xdr:colOff>
      <xdr:row>62</xdr:row>
      <xdr:rowOff>26670</xdr:rowOff>
    </xdr:to>
    <xdr:cxnSp macro="">
      <xdr:nvCxnSpPr>
        <xdr:cNvPr id="174" name="直線コネクタ 173"/>
        <xdr:cNvCxnSpPr/>
      </xdr:nvCxnSpPr>
      <xdr:spPr>
        <a:xfrm flipV="1">
          <a:off x="2908300" y="1057465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126382</xdr:rowOff>
    </xdr:from>
    <xdr:ext cx="405111" cy="259045"/>
    <xdr:sp macro="" textlink="">
      <xdr:nvSpPr>
        <xdr:cNvPr id="175" name="n_1aveValue【体育館・プール】&#10;有形固定資産減価償却率"/>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130192</xdr:rowOff>
    </xdr:from>
    <xdr:ext cx="405111" cy="259045"/>
    <xdr:sp macro="" textlink="">
      <xdr:nvSpPr>
        <xdr:cNvPr id="176" name="n_2aveValue【体育館・プール】&#10;有形固定資産減価償却率"/>
        <xdr:cNvSpPr txBox="1"/>
      </xdr:nvSpPr>
      <xdr:spPr>
        <a:xfrm>
          <a:off x="2705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8272</xdr:rowOff>
    </xdr:from>
    <xdr:ext cx="405111" cy="259045"/>
    <xdr:sp macro="" textlink="">
      <xdr:nvSpPr>
        <xdr:cNvPr id="177" name="n_3aveValue【体育館・プール】&#10;有形固定資産減価償却率"/>
        <xdr:cNvSpPr txBox="1"/>
      </xdr:nvSpPr>
      <xdr:spPr>
        <a:xfrm>
          <a:off x="1816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158132</xdr:rowOff>
    </xdr:from>
    <xdr:ext cx="405111" cy="259045"/>
    <xdr:sp macro="" textlink="">
      <xdr:nvSpPr>
        <xdr:cNvPr id="178" name="n_1mainValue【体育館・プール】&#10;有形固定資産減価償却率"/>
        <xdr:cNvSpPr txBox="1"/>
      </xdr:nvSpPr>
      <xdr:spPr>
        <a:xfrm>
          <a:off x="35820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68597</xdr:rowOff>
    </xdr:from>
    <xdr:ext cx="405111" cy="259045"/>
    <xdr:sp macro="" textlink="">
      <xdr:nvSpPr>
        <xdr:cNvPr id="179" name="n_2mainValue【体育館・プール】&#10;有形固定資産減価償却率"/>
        <xdr:cNvSpPr txBox="1"/>
      </xdr:nvSpPr>
      <xdr:spPr>
        <a:xfrm>
          <a:off x="2705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1" name="テキスト ボックス 19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3" name="テキスト ボックス 19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5" name="テキスト ボックス 19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7" name="テキスト ボックス 19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9" name="テキスト ボックス 19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201" name="テキスト ボックス 200"/>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03" name="テキスト ボックス 202"/>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205" name="直線コネクタ 204"/>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206" name="【体育館・プール】&#10;一人当たり面積最小値テキスト"/>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207" name="直線コネクタ 206"/>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208" name="【体育館・プール】&#10;一人当たり面積最大値テキスト"/>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209" name="直線コネクタ 208"/>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105318</xdr:rowOff>
    </xdr:from>
    <xdr:ext cx="469744" cy="259045"/>
    <xdr:sp macro="" textlink="">
      <xdr:nvSpPr>
        <xdr:cNvPr id="210" name="【体育館・プール】&#10;一人当たり面積平均値テキスト"/>
        <xdr:cNvSpPr txBox="1"/>
      </xdr:nvSpPr>
      <xdr:spPr>
        <a:xfrm>
          <a:off x="10515600" y="1073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211" name="フローチャート: 判断 210"/>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212" name="フローチャート: 判断 211"/>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75747</xdr:rowOff>
    </xdr:from>
    <xdr:to>
      <xdr:col>46</xdr:col>
      <xdr:colOff>38100</xdr:colOff>
      <xdr:row>64</xdr:row>
      <xdr:rowOff>5897</xdr:rowOff>
    </xdr:to>
    <xdr:sp macro="" textlink="">
      <xdr:nvSpPr>
        <xdr:cNvPr id="213" name="フローチャート: 判断 212"/>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120486</xdr:rowOff>
    </xdr:from>
    <xdr:to>
      <xdr:col>41</xdr:col>
      <xdr:colOff>101600</xdr:colOff>
      <xdr:row>64</xdr:row>
      <xdr:rowOff>50636</xdr:rowOff>
    </xdr:to>
    <xdr:sp macro="" textlink="">
      <xdr:nvSpPr>
        <xdr:cNvPr id="214" name="フローチャート: 判断 213"/>
        <xdr:cNvSpPr/>
      </xdr:nvSpPr>
      <xdr:spPr>
        <a:xfrm>
          <a:off x="7810500" y="109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88156</xdr:rowOff>
    </xdr:from>
    <xdr:to>
      <xdr:col>55</xdr:col>
      <xdr:colOff>50800</xdr:colOff>
      <xdr:row>64</xdr:row>
      <xdr:rowOff>18306</xdr:rowOff>
    </xdr:to>
    <xdr:sp macro="" textlink="">
      <xdr:nvSpPr>
        <xdr:cNvPr id="220" name="楕円 219"/>
        <xdr:cNvSpPr/>
      </xdr:nvSpPr>
      <xdr:spPr>
        <a:xfrm>
          <a:off x="10426700" y="1088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66583</xdr:rowOff>
    </xdr:from>
    <xdr:ext cx="469744" cy="259045"/>
    <xdr:sp macro="" textlink="">
      <xdr:nvSpPr>
        <xdr:cNvPr id="221" name="【体育館・プール】&#10;一人当たり面積該当値テキスト"/>
        <xdr:cNvSpPr txBox="1"/>
      </xdr:nvSpPr>
      <xdr:spPr>
        <a:xfrm>
          <a:off x="10515600" y="1086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90115</xdr:rowOff>
    </xdr:from>
    <xdr:to>
      <xdr:col>50</xdr:col>
      <xdr:colOff>165100</xdr:colOff>
      <xdr:row>64</xdr:row>
      <xdr:rowOff>20265</xdr:rowOff>
    </xdr:to>
    <xdr:sp macro="" textlink="">
      <xdr:nvSpPr>
        <xdr:cNvPr id="222" name="楕円 221"/>
        <xdr:cNvSpPr/>
      </xdr:nvSpPr>
      <xdr:spPr>
        <a:xfrm>
          <a:off x="9588500" y="108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138956</xdr:rowOff>
    </xdr:from>
    <xdr:to>
      <xdr:col>55</xdr:col>
      <xdr:colOff>0</xdr:colOff>
      <xdr:row>63</xdr:row>
      <xdr:rowOff>140915</xdr:rowOff>
    </xdr:to>
    <xdr:cxnSp macro="">
      <xdr:nvCxnSpPr>
        <xdr:cNvPr id="223" name="直線コネクタ 222"/>
        <xdr:cNvCxnSpPr/>
      </xdr:nvCxnSpPr>
      <xdr:spPr>
        <a:xfrm flipV="1">
          <a:off x="9639300" y="10940306"/>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92239</xdr:rowOff>
    </xdr:from>
    <xdr:to>
      <xdr:col>46</xdr:col>
      <xdr:colOff>38100</xdr:colOff>
      <xdr:row>64</xdr:row>
      <xdr:rowOff>22389</xdr:rowOff>
    </xdr:to>
    <xdr:sp macro="" textlink="">
      <xdr:nvSpPr>
        <xdr:cNvPr id="224" name="楕円 223"/>
        <xdr:cNvSpPr/>
      </xdr:nvSpPr>
      <xdr:spPr>
        <a:xfrm>
          <a:off x="8699500" y="1089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140915</xdr:rowOff>
    </xdr:from>
    <xdr:to>
      <xdr:col>50</xdr:col>
      <xdr:colOff>114300</xdr:colOff>
      <xdr:row>63</xdr:row>
      <xdr:rowOff>143039</xdr:rowOff>
    </xdr:to>
    <xdr:cxnSp macro="">
      <xdr:nvCxnSpPr>
        <xdr:cNvPr id="225" name="直線コネクタ 224"/>
        <xdr:cNvCxnSpPr/>
      </xdr:nvCxnSpPr>
      <xdr:spPr>
        <a:xfrm flipV="1">
          <a:off x="8750300" y="10942265"/>
          <a:ext cx="8890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26505</xdr:rowOff>
    </xdr:from>
    <xdr:ext cx="469744" cy="259045"/>
    <xdr:sp macro="" textlink="">
      <xdr:nvSpPr>
        <xdr:cNvPr id="226" name="n_1aveValue【体育館・プール】&#10;一人当たり面積"/>
        <xdr:cNvSpPr txBox="1"/>
      </xdr:nvSpPr>
      <xdr:spPr>
        <a:xfrm>
          <a:off x="93917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22424</xdr:rowOff>
    </xdr:from>
    <xdr:ext cx="469744" cy="259045"/>
    <xdr:sp macro="" textlink="">
      <xdr:nvSpPr>
        <xdr:cNvPr id="227" name="n_2aveValue【体育館・プール】&#10;一人当たり面積"/>
        <xdr:cNvSpPr txBox="1"/>
      </xdr:nvSpPr>
      <xdr:spPr>
        <a:xfrm>
          <a:off x="8515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67163</xdr:rowOff>
    </xdr:from>
    <xdr:ext cx="469744" cy="259045"/>
    <xdr:sp macro="" textlink="">
      <xdr:nvSpPr>
        <xdr:cNvPr id="228" name="n_3aveValue【体育館・プール】&#10;一人当たり面積"/>
        <xdr:cNvSpPr txBox="1"/>
      </xdr:nvSpPr>
      <xdr:spPr>
        <a:xfrm>
          <a:off x="7626427" y="106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11392</xdr:rowOff>
    </xdr:from>
    <xdr:ext cx="469744" cy="259045"/>
    <xdr:sp macro="" textlink="">
      <xdr:nvSpPr>
        <xdr:cNvPr id="229" name="n_1mainValue【体育館・プール】&#10;一人当たり面積"/>
        <xdr:cNvSpPr txBox="1"/>
      </xdr:nvSpPr>
      <xdr:spPr>
        <a:xfrm>
          <a:off x="9391727" y="1098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13516</xdr:rowOff>
    </xdr:from>
    <xdr:ext cx="469744" cy="259045"/>
    <xdr:sp macro="" textlink="">
      <xdr:nvSpPr>
        <xdr:cNvPr id="230" name="n_2mainValue【体育館・プール】&#10;一人当たり面積"/>
        <xdr:cNvSpPr txBox="1"/>
      </xdr:nvSpPr>
      <xdr:spPr>
        <a:xfrm>
          <a:off x="8515427" y="1098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255" name="直線コネクタ 254"/>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256" name="【福祉施設】&#10;有形固定資産減価償却率最小値テキスト"/>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257" name="直線コネクタ 256"/>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8"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9" name="直線コネクタ 25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80663</xdr:rowOff>
    </xdr:from>
    <xdr:ext cx="405111" cy="259045"/>
    <xdr:sp macro="" textlink="">
      <xdr:nvSpPr>
        <xdr:cNvPr id="260" name="【福祉施設】&#10;有形固定資産減価償却率平均値テキスト"/>
        <xdr:cNvSpPr txBox="1"/>
      </xdr:nvSpPr>
      <xdr:spPr>
        <a:xfrm>
          <a:off x="4673600" y="1413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261" name="フローチャート: 判断 260"/>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262" name="フローチャート: 判断 261"/>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95886</xdr:rowOff>
    </xdr:from>
    <xdr:to>
      <xdr:col>15</xdr:col>
      <xdr:colOff>101600</xdr:colOff>
      <xdr:row>84</xdr:row>
      <xdr:rowOff>26036</xdr:rowOff>
    </xdr:to>
    <xdr:sp macro="" textlink="">
      <xdr:nvSpPr>
        <xdr:cNvPr id="263" name="フローチャート: 判断 262"/>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46355</xdr:rowOff>
    </xdr:from>
    <xdr:to>
      <xdr:col>10</xdr:col>
      <xdr:colOff>165100</xdr:colOff>
      <xdr:row>83</xdr:row>
      <xdr:rowOff>147955</xdr:rowOff>
    </xdr:to>
    <xdr:sp macro="" textlink="">
      <xdr:nvSpPr>
        <xdr:cNvPr id="264" name="フローチャート: 判断 263"/>
        <xdr:cNvSpPr/>
      </xdr:nvSpPr>
      <xdr:spPr>
        <a:xfrm>
          <a:off x="1968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270" name="楕円 269"/>
        <xdr:cNvSpPr/>
      </xdr:nvSpPr>
      <xdr:spPr>
        <a:xfrm>
          <a:off x="4584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xdr:rowOff>
    </xdr:from>
    <xdr:ext cx="405111" cy="259045"/>
    <xdr:sp macro="" textlink="">
      <xdr:nvSpPr>
        <xdr:cNvPr id="271" name="【福祉施設】&#10;有形固定資産減価償却率該当値テキスト"/>
        <xdr:cNvSpPr txBox="1"/>
      </xdr:nvSpPr>
      <xdr:spPr>
        <a:xfrm>
          <a:off x="4673600"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118745</xdr:rowOff>
    </xdr:from>
    <xdr:to>
      <xdr:col>20</xdr:col>
      <xdr:colOff>38100</xdr:colOff>
      <xdr:row>85</xdr:row>
      <xdr:rowOff>48895</xdr:rowOff>
    </xdr:to>
    <xdr:sp macro="" textlink="">
      <xdr:nvSpPr>
        <xdr:cNvPr id="272" name="楕円 271"/>
        <xdr:cNvSpPr/>
      </xdr:nvSpPr>
      <xdr:spPr>
        <a:xfrm>
          <a:off x="3746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169545</xdr:rowOff>
    </xdr:from>
    <xdr:to>
      <xdr:col>24</xdr:col>
      <xdr:colOff>63500</xdr:colOff>
      <xdr:row>85</xdr:row>
      <xdr:rowOff>72389</xdr:rowOff>
    </xdr:to>
    <xdr:cxnSp macro="">
      <xdr:nvCxnSpPr>
        <xdr:cNvPr id="273" name="直線コネクタ 272"/>
        <xdr:cNvCxnSpPr/>
      </xdr:nvCxnSpPr>
      <xdr:spPr>
        <a:xfrm>
          <a:off x="3797300" y="14571345"/>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141605</xdr:rowOff>
    </xdr:from>
    <xdr:to>
      <xdr:col>15</xdr:col>
      <xdr:colOff>101600</xdr:colOff>
      <xdr:row>85</xdr:row>
      <xdr:rowOff>71755</xdr:rowOff>
    </xdr:to>
    <xdr:sp macro="" textlink="">
      <xdr:nvSpPr>
        <xdr:cNvPr id="274" name="楕円 273"/>
        <xdr:cNvSpPr/>
      </xdr:nvSpPr>
      <xdr:spPr>
        <a:xfrm>
          <a:off x="2857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169545</xdr:rowOff>
    </xdr:from>
    <xdr:to>
      <xdr:col>19</xdr:col>
      <xdr:colOff>177800</xdr:colOff>
      <xdr:row>85</xdr:row>
      <xdr:rowOff>20955</xdr:rowOff>
    </xdr:to>
    <xdr:cxnSp macro="">
      <xdr:nvCxnSpPr>
        <xdr:cNvPr id="275" name="直線コネクタ 274"/>
        <xdr:cNvCxnSpPr/>
      </xdr:nvCxnSpPr>
      <xdr:spPr>
        <a:xfrm flipV="1">
          <a:off x="2908300" y="145713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17797</xdr:rowOff>
    </xdr:from>
    <xdr:ext cx="405111" cy="259045"/>
    <xdr:sp macro="" textlink="">
      <xdr:nvSpPr>
        <xdr:cNvPr id="276" name="n_1aveValue【福祉施設】&#10;有形固定資産減価償却率"/>
        <xdr:cNvSpPr txBox="1"/>
      </xdr:nvSpPr>
      <xdr:spPr>
        <a:xfrm>
          <a:off x="3582044"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42563</xdr:rowOff>
    </xdr:from>
    <xdr:ext cx="405111" cy="259045"/>
    <xdr:sp macro="" textlink="">
      <xdr:nvSpPr>
        <xdr:cNvPr id="277" name="n_2aveValue【福祉施設】&#10;有形固定資産減価償却率"/>
        <xdr:cNvSpPr txBox="1"/>
      </xdr:nvSpPr>
      <xdr:spPr>
        <a:xfrm>
          <a:off x="2705744"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164482</xdr:rowOff>
    </xdr:from>
    <xdr:ext cx="405111" cy="259045"/>
    <xdr:sp macro="" textlink="">
      <xdr:nvSpPr>
        <xdr:cNvPr id="278" name="n_3aveValue【福祉施設】&#10;有形固定資産減価償却率"/>
        <xdr:cNvSpPr txBox="1"/>
      </xdr:nvSpPr>
      <xdr:spPr>
        <a:xfrm>
          <a:off x="18167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40022</xdr:rowOff>
    </xdr:from>
    <xdr:ext cx="405111" cy="259045"/>
    <xdr:sp macro="" textlink="">
      <xdr:nvSpPr>
        <xdr:cNvPr id="279" name="n_1mainValue【福祉施設】&#10;有形固定資産減価償却率"/>
        <xdr:cNvSpPr txBox="1"/>
      </xdr:nvSpPr>
      <xdr:spPr>
        <a:xfrm>
          <a:off x="35820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62882</xdr:rowOff>
    </xdr:from>
    <xdr:ext cx="405111" cy="259045"/>
    <xdr:sp macro="" textlink="">
      <xdr:nvSpPr>
        <xdr:cNvPr id="280" name="n_2mainValue【福祉施設】&#10;有形固定資産減価償却率"/>
        <xdr:cNvSpPr txBox="1"/>
      </xdr:nvSpPr>
      <xdr:spPr>
        <a:xfrm>
          <a:off x="270574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1" name="直線コネクタ 29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2" name="テキスト ボックス 29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3" name="直線コネクタ 29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4" name="テキスト ボックス 29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5" name="直線コネクタ 29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6" name="テキスト ボックス 29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7" name="直線コネクタ 29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8" name="テキスト ボックス 29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9" name="直線コネクタ 29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0" name="テキスト ボックス 29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1" name="直線コネクタ 30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2" name="テキスト ボックス 30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306" name="直線コネクタ 305"/>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307" name="【福祉施設】&#10;一人当たり面積最小値テキスト"/>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308" name="直線コネクタ 307"/>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309" name="【福祉施設】&#10;一人当たり面積最大値テキスト"/>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310" name="直線コネクタ 309"/>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4625</xdr:rowOff>
    </xdr:from>
    <xdr:ext cx="469744" cy="259045"/>
    <xdr:sp macro="" textlink="">
      <xdr:nvSpPr>
        <xdr:cNvPr id="311" name="【福祉施設】&#10;一人当たり面積平均値テキスト"/>
        <xdr:cNvSpPr txBox="1"/>
      </xdr:nvSpPr>
      <xdr:spPr>
        <a:xfrm>
          <a:off x="10515600" y="14406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312" name="フローチャート: 判断 311"/>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313" name="フローチャート: 判断 312"/>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10813</xdr:rowOff>
    </xdr:from>
    <xdr:to>
      <xdr:col>46</xdr:col>
      <xdr:colOff>38100</xdr:colOff>
      <xdr:row>85</xdr:row>
      <xdr:rowOff>112413</xdr:rowOff>
    </xdr:to>
    <xdr:sp macro="" textlink="">
      <xdr:nvSpPr>
        <xdr:cNvPr id="314" name="フローチャート: 判断 313"/>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86578</xdr:rowOff>
    </xdr:from>
    <xdr:to>
      <xdr:col>41</xdr:col>
      <xdr:colOff>101600</xdr:colOff>
      <xdr:row>86</xdr:row>
      <xdr:rowOff>16728</xdr:rowOff>
    </xdr:to>
    <xdr:sp macro="" textlink="">
      <xdr:nvSpPr>
        <xdr:cNvPr id="315" name="フローチャート: 判断 314"/>
        <xdr:cNvSpPr/>
      </xdr:nvSpPr>
      <xdr:spPr>
        <a:xfrm>
          <a:off x="78105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58820</xdr:rowOff>
    </xdr:from>
    <xdr:to>
      <xdr:col>55</xdr:col>
      <xdr:colOff>50800</xdr:colOff>
      <xdr:row>86</xdr:row>
      <xdr:rowOff>160420</xdr:rowOff>
    </xdr:to>
    <xdr:sp macro="" textlink="">
      <xdr:nvSpPr>
        <xdr:cNvPr id="321" name="楕円 320"/>
        <xdr:cNvSpPr/>
      </xdr:nvSpPr>
      <xdr:spPr>
        <a:xfrm>
          <a:off x="10426700" y="148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145197</xdr:rowOff>
    </xdr:from>
    <xdr:ext cx="469744" cy="259045"/>
    <xdr:sp macro="" textlink="">
      <xdr:nvSpPr>
        <xdr:cNvPr id="322" name="【福祉施設】&#10;一人当たり面積該当値テキスト"/>
        <xdr:cNvSpPr txBox="1"/>
      </xdr:nvSpPr>
      <xdr:spPr>
        <a:xfrm>
          <a:off x="10515600" y="147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130665</xdr:rowOff>
    </xdr:from>
    <xdr:to>
      <xdr:col>50</xdr:col>
      <xdr:colOff>165100</xdr:colOff>
      <xdr:row>86</xdr:row>
      <xdr:rowOff>60815</xdr:rowOff>
    </xdr:to>
    <xdr:sp macro="" textlink="">
      <xdr:nvSpPr>
        <xdr:cNvPr id="323" name="楕円 322"/>
        <xdr:cNvSpPr/>
      </xdr:nvSpPr>
      <xdr:spPr>
        <a:xfrm>
          <a:off x="9588500" y="147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10015</xdr:rowOff>
    </xdr:from>
    <xdr:to>
      <xdr:col>55</xdr:col>
      <xdr:colOff>0</xdr:colOff>
      <xdr:row>86</xdr:row>
      <xdr:rowOff>109620</xdr:rowOff>
    </xdr:to>
    <xdr:cxnSp macro="">
      <xdr:nvCxnSpPr>
        <xdr:cNvPr id="324" name="直線コネクタ 323"/>
        <xdr:cNvCxnSpPr/>
      </xdr:nvCxnSpPr>
      <xdr:spPr>
        <a:xfrm>
          <a:off x="9639300" y="14754715"/>
          <a:ext cx="8382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25" name="楕円 324"/>
        <xdr:cNvSpPr/>
      </xdr:nvSpPr>
      <xdr:spPr>
        <a:xfrm>
          <a:off x="8699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10015</xdr:rowOff>
    </xdr:from>
    <xdr:to>
      <xdr:col>50</xdr:col>
      <xdr:colOff>114300</xdr:colOff>
      <xdr:row>86</xdr:row>
      <xdr:rowOff>11974</xdr:rowOff>
    </xdr:to>
    <xdr:cxnSp macro="">
      <xdr:nvCxnSpPr>
        <xdr:cNvPr id="326" name="直線コネクタ 325"/>
        <xdr:cNvCxnSpPr/>
      </xdr:nvCxnSpPr>
      <xdr:spPr>
        <a:xfrm flipV="1">
          <a:off x="8750300" y="1475471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327"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128940</xdr:rowOff>
    </xdr:from>
    <xdr:ext cx="469744" cy="259045"/>
    <xdr:sp macro="" textlink="">
      <xdr:nvSpPr>
        <xdr:cNvPr id="328" name="n_2aveValue【福祉施設】&#10;一人当たり面積"/>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33255</xdr:rowOff>
    </xdr:from>
    <xdr:ext cx="469744" cy="259045"/>
    <xdr:sp macro="" textlink="">
      <xdr:nvSpPr>
        <xdr:cNvPr id="329" name="n_3aveValue【福祉施設】&#10;一人当たり面積"/>
        <xdr:cNvSpPr txBox="1"/>
      </xdr:nvSpPr>
      <xdr:spPr>
        <a:xfrm>
          <a:off x="7626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51942</xdr:rowOff>
    </xdr:from>
    <xdr:ext cx="469744" cy="259045"/>
    <xdr:sp macro="" textlink="">
      <xdr:nvSpPr>
        <xdr:cNvPr id="330" name="n_1mainValue【福祉施設】&#10;一人当たり面積"/>
        <xdr:cNvSpPr txBox="1"/>
      </xdr:nvSpPr>
      <xdr:spPr>
        <a:xfrm>
          <a:off x="9391727" y="1479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31" name="n_2mainValue【福祉施設】&#10;一人当たり面積"/>
        <xdr:cNvSpPr txBox="1"/>
      </xdr:nvSpPr>
      <xdr:spPr>
        <a:xfrm>
          <a:off x="8515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0" name="テキスト ボックス 33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1" name="直線コネクタ 34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42" name="テキスト ボックス 34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43" name="直線コネクタ 342"/>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44" name="テキスト ボックス 343"/>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45" name="直線コネクタ 344"/>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46" name="テキスト ボックス 345"/>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47" name="直線コネクタ 346"/>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48" name="テキスト ボックス 347"/>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9" name="直線コネクタ 348"/>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50" name="テキスト ボックス 349"/>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1" name="直線コネクタ 35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2" name="テキスト ボックス 35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156211</xdr:rowOff>
    </xdr:to>
    <xdr:cxnSp macro="">
      <xdr:nvCxnSpPr>
        <xdr:cNvPr id="354" name="直線コネクタ 353"/>
        <xdr:cNvCxnSpPr/>
      </xdr:nvCxnSpPr>
      <xdr:spPr>
        <a:xfrm flipV="1">
          <a:off x="4634865"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355" name="【市民会館】&#10;有形固定資産減価償却率最小値テキスト"/>
        <xdr:cNvSpPr txBox="1"/>
      </xdr:nvSpPr>
      <xdr:spPr>
        <a:xfrm>
          <a:off x="4673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56" name="直線コネクタ 355"/>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357" name="【市民会館】&#10;有形固定資産減価償却率最大値テキスト"/>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58" name="直線コネクタ 357"/>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27703</xdr:rowOff>
    </xdr:from>
    <xdr:ext cx="405111" cy="259045"/>
    <xdr:sp macro="" textlink="">
      <xdr:nvSpPr>
        <xdr:cNvPr id="359" name="【市民会館】&#10;有形固定資産減価償却率平均値テキスト"/>
        <xdr:cNvSpPr txBox="1"/>
      </xdr:nvSpPr>
      <xdr:spPr>
        <a:xfrm>
          <a:off x="4673600" y="18029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xdr:rowOff>
    </xdr:from>
    <xdr:to>
      <xdr:col>24</xdr:col>
      <xdr:colOff>114300</xdr:colOff>
      <xdr:row>106</xdr:row>
      <xdr:rowOff>106426</xdr:rowOff>
    </xdr:to>
    <xdr:sp macro="" textlink="">
      <xdr:nvSpPr>
        <xdr:cNvPr id="360" name="フローチャート: 判断 359"/>
        <xdr:cNvSpPr/>
      </xdr:nvSpPr>
      <xdr:spPr>
        <a:xfrm>
          <a:off x="4584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41402</xdr:rowOff>
    </xdr:from>
    <xdr:to>
      <xdr:col>20</xdr:col>
      <xdr:colOff>38100</xdr:colOff>
      <xdr:row>106</xdr:row>
      <xdr:rowOff>143002</xdr:rowOff>
    </xdr:to>
    <xdr:sp macro="" textlink="">
      <xdr:nvSpPr>
        <xdr:cNvPr id="361" name="フローチャート: 判断 360"/>
        <xdr:cNvSpPr/>
      </xdr:nvSpPr>
      <xdr:spPr>
        <a:xfrm>
          <a:off x="3746500" y="182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29972</xdr:rowOff>
    </xdr:from>
    <xdr:to>
      <xdr:col>15</xdr:col>
      <xdr:colOff>101600</xdr:colOff>
      <xdr:row>106</xdr:row>
      <xdr:rowOff>131572</xdr:rowOff>
    </xdr:to>
    <xdr:sp macro="" textlink="">
      <xdr:nvSpPr>
        <xdr:cNvPr id="362" name="フローチャート: 判断 361"/>
        <xdr:cNvSpPr/>
      </xdr:nvSpPr>
      <xdr:spPr>
        <a:xfrm>
          <a:off x="2857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27687</xdr:rowOff>
    </xdr:from>
    <xdr:to>
      <xdr:col>10</xdr:col>
      <xdr:colOff>165100</xdr:colOff>
      <xdr:row>107</xdr:row>
      <xdr:rowOff>129287</xdr:rowOff>
    </xdr:to>
    <xdr:sp macro="" textlink="">
      <xdr:nvSpPr>
        <xdr:cNvPr id="363" name="フローチャート: 判断 362"/>
        <xdr:cNvSpPr/>
      </xdr:nvSpPr>
      <xdr:spPr>
        <a:xfrm>
          <a:off x="1968500" y="1837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4" name="テキスト ボックス 36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5" name="テキスト ボックス 36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6" name="テキスト ボックス 36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7" name="テキスト ボックス 36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8" name="テキスト ボックス 36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52832</xdr:rowOff>
    </xdr:from>
    <xdr:to>
      <xdr:col>24</xdr:col>
      <xdr:colOff>114300</xdr:colOff>
      <xdr:row>106</xdr:row>
      <xdr:rowOff>154432</xdr:rowOff>
    </xdr:to>
    <xdr:sp macro="" textlink="">
      <xdr:nvSpPr>
        <xdr:cNvPr id="369" name="楕円 368"/>
        <xdr:cNvSpPr/>
      </xdr:nvSpPr>
      <xdr:spPr>
        <a:xfrm>
          <a:off x="45847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31259</xdr:rowOff>
    </xdr:from>
    <xdr:ext cx="405111" cy="259045"/>
    <xdr:sp macro="" textlink="">
      <xdr:nvSpPr>
        <xdr:cNvPr id="370" name="【市民会館】&#10;有形固定資産減価償却率該当値テキスト"/>
        <xdr:cNvSpPr txBox="1"/>
      </xdr:nvSpPr>
      <xdr:spPr>
        <a:xfrm>
          <a:off x="4673600"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98552</xdr:rowOff>
    </xdr:from>
    <xdr:to>
      <xdr:col>20</xdr:col>
      <xdr:colOff>38100</xdr:colOff>
      <xdr:row>107</xdr:row>
      <xdr:rowOff>28702</xdr:rowOff>
    </xdr:to>
    <xdr:sp macro="" textlink="">
      <xdr:nvSpPr>
        <xdr:cNvPr id="371" name="楕円 370"/>
        <xdr:cNvSpPr/>
      </xdr:nvSpPr>
      <xdr:spPr>
        <a:xfrm>
          <a:off x="3746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103632</xdr:rowOff>
    </xdr:from>
    <xdr:to>
      <xdr:col>24</xdr:col>
      <xdr:colOff>63500</xdr:colOff>
      <xdr:row>106</xdr:row>
      <xdr:rowOff>149352</xdr:rowOff>
    </xdr:to>
    <xdr:cxnSp macro="">
      <xdr:nvCxnSpPr>
        <xdr:cNvPr id="372" name="直線コネクタ 371"/>
        <xdr:cNvCxnSpPr/>
      </xdr:nvCxnSpPr>
      <xdr:spPr>
        <a:xfrm flipV="1">
          <a:off x="3797300" y="182773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55118</xdr:rowOff>
    </xdr:from>
    <xdr:to>
      <xdr:col>15</xdr:col>
      <xdr:colOff>101600</xdr:colOff>
      <xdr:row>108</xdr:row>
      <xdr:rowOff>156718</xdr:rowOff>
    </xdr:to>
    <xdr:sp macro="" textlink="">
      <xdr:nvSpPr>
        <xdr:cNvPr id="373" name="楕円 372"/>
        <xdr:cNvSpPr/>
      </xdr:nvSpPr>
      <xdr:spPr>
        <a:xfrm>
          <a:off x="2857500" y="185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149352</xdr:rowOff>
    </xdr:from>
    <xdr:to>
      <xdr:col>19</xdr:col>
      <xdr:colOff>177800</xdr:colOff>
      <xdr:row>108</xdr:row>
      <xdr:rowOff>105918</xdr:rowOff>
    </xdr:to>
    <xdr:cxnSp macro="">
      <xdr:nvCxnSpPr>
        <xdr:cNvPr id="374" name="直線コネクタ 373"/>
        <xdr:cNvCxnSpPr/>
      </xdr:nvCxnSpPr>
      <xdr:spPr>
        <a:xfrm flipV="1">
          <a:off x="2908300" y="18323052"/>
          <a:ext cx="889000" cy="2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159529</xdr:rowOff>
    </xdr:from>
    <xdr:ext cx="405111" cy="259045"/>
    <xdr:sp macro="" textlink="">
      <xdr:nvSpPr>
        <xdr:cNvPr id="375" name="n_1aveValue【市民会館】&#10;有形固定資産減価償却率"/>
        <xdr:cNvSpPr txBox="1"/>
      </xdr:nvSpPr>
      <xdr:spPr>
        <a:xfrm>
          <a:off x="3582044" y="17990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148099</xdr:rowOff>
    </xdr:from>
    <xdr:ext cx="405111" cy="259045"/>
    <xdr:sp macro="" textlink="">
      <xdr:nvSpPr>
        <xdr:cNvPr id="376" name="n_2aveValue【市民会館】&#10;有形固定資産減価償却率"/>
        <xdr:cNvSpPr txBox="1"/>
      </xdr:nvSpPr>
      <xdr:spPr>
        <a:xfrm>
          <a:off x="2705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145814</xdr:rowOff>
    </xdr:from>
    <xdr:ext cx="405111" cy="259045"/>
    <xdr:sp macro="" textlink="">
      <xdr:nvSpPr>
        <xdr:cNvPr id="377" name="n_3aveValue【市民会館】&#10;有形固定資産減価償却率"/>
        <xdr:cNvSpPr txBox="1"/>
      </xdr:nvSpPr>
      <xdr:spPr>
        <a:xfrm>
          <a:off x="1816744" y="18148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19829</xdr:rowOff>
    </xdr:from>
    <xdr:ext cx="405111" cy="259045"/>
    <xdr:sp macro="" textlink="">
      <xdr:nvSpPr>
        <xdr:cNvPr id="378" name="n_1mainValue【市民会館】&#10;有形固定資産減価償却率"/>
        <xdr:cNvSpPr txBox="1"/>
      </xdr:nvSpPr>
      <xdr:spPr>
        <a:xfrm>
          <a:off x="3582044" y="1836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147845</xdr:rowOff>
    </xdr:from>
    <xdr:ext cx="405111" cy="259045"/>
    <xdr:sp macro="" textlink="">
      <xdr:nvSpPr>
        <xdr:cNvPr id="379" name="n_2mainValue【市民会館】&#10;有形固定資産減価償却率"/>
        <xdr:cNvSpPr txBox="1"/>
      </xdr:nvSpPr>
      <xdr:spPr>
        <a:xfrm>
          <a:off x="2705744" y="1866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8" name="テキスト ボックス 38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9" name="直線コネクタ 38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0" name="直線コネクタ 38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1" name="テキスト ボックス 39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2" name="直線コネクタ 39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3" name="テキスト ボックス 39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4" name="直線コネクタ 39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5" name="テキスト ボックス 39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6" name="直線コネクタ 39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7" name="テキスト ボックス 39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8" name="直線コネクタ 39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9" name="テキスト ボックス 39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1" name="テキスト ボックス 40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44196</xdr:rowOff>
    </xdr:from>
    <xdr:to>
      <xdr:col>54</xdr:col>
      <xdr:colOff>189865</xdr:colOff>
      <xdr:row>108</xdr:row>
      <xdr:rowOff>129539</xdr:rowOff>
    </xdr:to>
    <xdr:cxnSp macro="">
      <xdr:nvCxnSpPr>
        <xdr:cNvPr id="403" name="直線コネクタ 402"/>
        <xdr:cNvCxnSpPr/>
      </xdr:nvCxnSpPr>
      <xdr:spPr>
        <a:xfrm flipV="1">
          <a:off x="10476865" y="17360646"/>
          <a:ext cx="0" cy="1285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04"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05" name="直線コネクタ 404"/>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162323</xdr:rowOff>
    </xdr:from>
    <xdr:ext cx="469744" cy="259045"/>
    <xdr:sp macro="" textlink="">
      <xdr:nvSpPr>
        <xdr:cNvPr id="406" name="【市民会館】&#10;一人当たり面積最大値テキスト"/>
        <xdr:cNvSpPr txBox="1"/>
      </xdr:nvSpPr>
      <xdr:spPr>
        <a:xfrm>
          <a:off x="10515600" y="1713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44196</xdr:rowOff>
    </xdr:from>
    <xdr:to>
      <xdr:col>55</xdr:col>
      <xdr:colOff>88900</xdr:colOff>
      <xdr:row>101</xdr:row>
      <xdr:rowOff>44196</xdr:rowOff>
    </xdr:to>
    <xdr:cxnSp macro="">
      <xdr:nvCxnSpPr>
        <xdr:cNvPr id="407" name="直線コネクタ 406"/>
        <xdr:cNvCxnSpPr/>
      </xdr:nvCxnSpPr>
      <xdr:spPr>
        <a:xfrm>
          <a:off x="10388600" y="1736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93235</xdr:rowOff>
    </xdr:from>
    <xdr:ext cx="469744" cy="259045"/>
    <xdr:sp macro="" textlink="">
      <xdr:nvSpPr>
        <xdr:cNvPr id="408" name="【市民会館】&#10;一人当たり面積平均値テキスト"/>
        <xdr:cNvSpPr txBox="1"/>
      </xdr:nvSpPr>
      <xdr:spPr>
        <a:xfrm>
          <a:off x="10515600" y="18095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70358</xdr:rowOff>
    </xdr:from>
    <xdr:to>
      <xdr:col>55</xdr:col>
      <xdr:colOff>50800</xdr:colOff>
      <xdr:row>107</xdr:row>
      <xdr:rowOff>508</xdr:rowOff>
    </xdr:to>
    <xdr:sp macro="" textlink="">
      <xdr:nvSpPr>
        <xdr:cNvPr id="409" name="フローチャート: 判断 408"/>
        <xdr:cNvSpPr/>
      </xdr:nvSpPr>
      <xdr:spPr>
        <a:xfrm>
          <a:off x="10426700" y="182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93599</xdr:rowOff>
    </xdr:from>
    <xdr:to>
      <xdr:col>50</xdr:col>
      <xdr:colOff>165100</xdr:colOff>
      <xdr:row>107</xdr:row>
      <xdr:rowOff>23749</xdr:rowOff>
    </xdr:to>
    <xdr:sp macro="" textlink="">
      <xdr:nvSpPr>
        <xdr:cNvPr id="410" name="フローチャート: 判断 409"/>
        <xdr:cNvSpPr/>
      </xdr:nvSpPr>
      <xdr:spPr>
        <a:xfrm>
          <a:off x="9588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138557</xdr:rowOff>
    </xdr:from>
    <xdr:to>
      <xdr:col>46</xdr:col>
      <xdr:colOff>38100</xdr:colOff>
      <xdr:row>107</xdr:row>
      <xdr:rowOff>68707</xdr:rowOff>
    </xdr:to>
    <xdr:sp macro="" textlink="">
      <xdr:nvSpPr>
        <xdr:cNvPr id="411" name="フローチャート: 判断 410"/>
        <xdr:cNvSpPr/>
      </xdr:nvSpPr>
      <xdr:spPr>
        <a:xfrm>
          <a:off x="8699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55880</xdr:rowOff>
    </xdr:from>
    <xdr:to>
      <xdr:col>41</xdr:col>
      <xdr:colOff>101600</xdr:colOff>
      <xdr:row>106</xdr:row>
      <xdr:rowOff>157480</xdr:rowOff>
    </xdr:to>
    <xdr:sp macro="" textlink="">
      <xdr:nvSpPr>
        <xdr:cNvPr id="412" name="フローチャート: 判断 411"/>
        <xdr:cNvSpPr/>
      </xdr:nvSpPr>
      <xdr:spPr>
        <a:xfrm>
          <a:off x="7810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149988</xdr:rowOff>
    </xdr:from>
    <xdr:to>
      <xdr:col>55</xdr:col>
      <xdr:colOff>50800</xdr:colOff>
      <xdr:row>108</xdr:row>
      <xdr:rowOff>80138</xdr:rowOff>
    </xdr:to>
    <xdr:sp macro="" textlink="">
      <xdr:nvSpPr>
        <xdr:cNvPr id="418" name="楕円 417"/>
        <xdr:cNvSpPr/>
      </xdr:nvSpPr>
      <xdr:spPr>
        <a:xfrm>
          <a:off x="10426700" y="1849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64915</xdr:rowOff>
    </xdr:from>
    <xdr:ext cx="469744" cy="259045"/>
    <xdr:sp macro="" textlink="">
      <xdr:nvSpPr>
        <xdr:cNvPr id="419" name="【市民会館】&#10;一人当たり面積該当値テキスト"/>
        <xdr:cNvSpPr txBox="1"/>
      </xdr:nvSpPr>
      <xdr:spPr>
        <a:xfrm>
          <a:off x="10515600" y="1841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151892</xdr:rowOff>
    </xdr:from>
    <xdr:to>
      <xdr:col>50</xdr:col>
      <xdr:colOff>165100</xdr:colOff>
      <xdr:row>108</xdr:row>
      <xdr:rowOff>82042</xdr:rowOff>
    </xdr:to>
    <xdr:sp macro="" textlink="">
      <xdr:nvSpPr>
        <xdr:cNvPr id="420" name="楕円 419"/>
        <xdr:cNvSpPr/>
      </xdr:nvSpPr>
      <xdr:spPr>
        <a:xfrm>
          <a:off x="9588500" y="184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29338</xdr:rowOff>
    </xdr:from>
    <xdr:to>
      <xdr:col>55</xdr:col>
      <xdr:colOff>0</xdr:colOff>
      <xdr:row>108</xdr:row>
      <xdr:rowOff>31242</xdr:rowOff>
    </xdr:to>
    <xdr:cxnSp macro="">
      <xdr:nvCxnSpPr>
        <xdr:cNvPr id="421" name="直線コネクタ 420"/>
        <xdr:cNvCxnSpPr/>
      </xdr:nvCxnSpPr>
      <xdr:spPr>
        <a:xfrm flipV="1">
          <a:off x="9639300" y="18545938"/>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153415</xdr:rowOff>
    </xdr:from>
    <xdr:to>
      <xdr:col>46</xdr:col>
      <xdr:colOff>38100</xdr:colOff>
      <xdr:row>108</xdr:row>
      <xdr:rowOff>83565</xdr:rowOff>
    </xdr:to>
    <xdr:sp macro="" textlink="">
      <xdr:nvSpPr>
        <xdr:cNvPr id="422" name="楕円 421"/>
        <xdr:cNvSpPr/>
      </xdr:nvSpPr>
      <xdr:spPr>
        <a:xfrm>
          <a:off x="8699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31242</xdr:rowOff>
    </xdr:from>
    <xdr:to>
      <xdr:col>50</xdr:col>
      <xdr:colOff>114300</xdr:colOff>
      <xdr:row>108</xdr:row>
      <xdr:rowOff>32765</xdr:rowOff>
    </xdr:to>
    <xdr:cxnSp macro="">
      <xdr:nvCxnSpPr>
        <xdr:cNvPr id="423" name="直線コネクタ 422"/>
        <xdr:cNvCxnSpPr/>
      </xdr:nvCxnSpPr>
      <xdr:spPr>
        <a:xfrm flipV="1">
          <a:off x="8750300" y="18547842"/>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40276</xdr:rowOff>
    </xdr:from>
    <xdr:ext cx="469744" cy="259045"/>
    <xdr:sp macro="" textlink="">
      <xdr:nvSpPr>
        <xdr:cNvPr id="424" name="n_1aveValue【市民会館】&#10;一人当たり面積"/>
        <xdr:cNvSpPr txBox="1"/>
      </xdr:nvSpPr>
      <xdr:spPr>
        <a:xfrm>
          <a:off x="93917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85234</xdr:rowOff>
    </xdr:from>
    <xdr:ext cx="469744" cy="259045"/>
    <xdr:sp macro="" textlink="">
      <xdr:nvSpPr>
        <xdr:cNvPr id="425" name="n_2aveValue【市民会館】&#10;一人当たり面積"/>
        <xdr:cNvSpPr txBox="1"/>
      </xdr:nvSpPr>
      <xdr:spPr>
        <a:xfrm>
          <a:off x="8515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2557</xdr:rowOff>
    </xdr:from>
    <xdr:ext cx="469744" cy="259045"/>
    <xdr:sp macro="" textlink="">
      <xdr:nvSpPr>
        <xdr:cNvPr id="426" name="n_3aveValue【市民会館】&#10;一人当たり面積"/>
        <xdr:cNvSpPr txBox="1"/>
      </xdr:nvSpPr>
      <xdr:spPr>
        <a:xfrm>
          <a:off x="7626427"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73169</xdr:rowOff>
    </xdr:from>
    <xdr:ext cx="469744" cy="259045"/>
    <xdr:sp macro="" textlink="">
      <xdr:nvSpPr>
        <xdr:cNvPr id="427" name="n_1mainValue【市民会館】&#10;一人当たり面積"/>
        <xdr:cNvSpPr txBox="1"/>
      </xdr:nvSpPr>
      <xdr:spPr>
        <a:xfrm>
          <a:off x="9391727" y="1858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74692</xdr:rowOff>
    </xdr:from>
    <xdr:ext cx="469744" cy="259045"/>
    <xdr:sp macro="" textlink="">
      <xdr:nvSpPr>
        <xdr:cNvPr id="428" name="n_2mainValue【市民会館】&#10;一人当たり面積"/>
        <xdr:cNvSpPr txBox="1"/>
      </xdr:nvSpPr>
      <xdr:spPr>
        <a:xfrm>
          <a:off x="85154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39" name="直線コネクタ 43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40" name="テキスト ボックス 439"/>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1" name="直線コネクタ 44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2" name="テキスト ボックス 44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3" name="直線コネクタ 44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4" name="テキスト ボックス 44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5" name="直線コネクタ 44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6" name="テキスト ボックス 44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7" name="直線コネクタ 44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8" name="テキスト ボックス 44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9" name="直線コネクタ 44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0" name="テキスト ボックス 44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452" name="直線コネクタ 451"/>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453" name="【一般廃棄物処理施設】&#10;有形固定資産減価償却率最小値テキスト"/>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54" name="直線コネクタ 45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455" name="【一般廃棄物処理施設】&#10;有形固定資産減価償却率最大値テキスト"/>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456" name="直線コネクタ 455"/>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134637</xdr:rowOff>
    </xdr:from>
    <xdr:ext cx="405111" cy="259045"/>
    <xdr:sp macro="" textlink="">
      <xdr:nvSpPr>
        <xdr:cNvPr id="457" name="【一般廃棄物処理施設】&#10;有形固定資産減価償却率平均値テキスト"/>
        <xdr:cNvSpPr txBox="1"/>
      </xdr:nvSpPr>
      <xdr:spPr>
        <a:xfrm>
          <a:off x="16357600" y="6478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458" name="フローチャート: 判断 457"/>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59" name="フローチャート: 判断 458"/>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60" name="フローチャート: 判断 459"/>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31750</xdr:rowOff>
    </xdr:from>
    <xdr:to>
      <xdr:col>72</xdr:col>
      <xdr:colOff>38100</xdr:colOff>
      <xdr:row>37</xdr:row>
      <xdr:rowOff>133350</xdr:rowOff>
    </xdr:to>
    <xdr:sp macro="" textlink="">
      <xdr:nvSpPr>
        <xdr:cNvPr id="461" name="フローチャート: 判断 460"/>
        <xdr:cNvSpPr/>
      </xdr:nvSpPr>
      <xdr:spPr>
        <a:xfrm>
          <a:off x="1365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2" name="テキスト ボックス 46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3" name="テキスト ボックス 46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4" name="テキスト ボックス 46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5" name="テキスト ボックス 46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6" name="テキスト ボックス 46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xdr:rowOff>
    </xdr:from>
    <xdr:to>
      <xdr:col>85</xdr:col>
      <xdr:colOff>177800</xdr:colOff>
      <xdr:row>36</xdr:row>
      <xdr:rowOff>107950</xdr:rowOff>
    </xdr:to>
    <xdr:sp macro="" textlink="">
      <xdr:nvSpPr>
        <xdr:cNvPr id="467" name="楕円 466"/>
        <xdr:cNvSpPr/>
      </xdr:nvSpPr>
      <xdr:spPr>
        <a:xfrm>
          <a:off x="162687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29227</xdr:rowOff>
    </xdr:from>
    <xdr:ext cx="405111" cy="259045"/>
    <xdr:sp macro="" textlink="">
      <xdr:nvSpPr>
        <xdr:cNvPr id="468" name="【一般廃棄物処理施設】&#10;有形固定資産減価償却率該当値テキスト"/>
        <xdr:cNvSpPr txBox="1"/>
      </xdr:nvSpPr>
      <xdr:spPr>
        <a:xfrm>
          <a:off x="16357600"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83820</xdr:rowOff>
    </xdr:from>
    <xdr:to>
      <xdr:col>81</xdr:col>
      <xdr:colOff>101600</xdr:colOff>
      <xdr:row>38</xdr:row>
      <xdr:rowOff>13970</xdr:rowOff>
    </xdr:to>
    <xdr:sp macro="" textlink="">
      <xdr:nvSpPr>
        <xdr:cNvPr id="469" name="楕円 468"/>
        <xdr:cNvSpPr/>
      </xdr:nvSpPr>
      <xdr:spPr>
        <a:xfrm>
          <a:off x="154305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57150</xdr:rowOff>
    </xdr:from>
    <xdr:to>
      <xdr:col>85</xdr:col>
      <xdr:colOff>127000</xdr:colOff>
      <xdr:row>37</xdr:row>
      <xdr:rowOff>134620</xdr:rowOff>
    </xdr:to>
    <xdr:cxnSp macro="">
      <xdr:nvCxnSpPr>
        <xdr:cNvPr id="470" name="直線コネクタ 469"/>
        <xdr:cNvCxnSpPr/>
      </xdr:nvCxnSpPr>
      <xdr:spPr>
        <a:xfrm flipV="1">
          <a:off x="15481300" y="6229350"/>
          <a:ext cx="838200" cy="2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130810</xdr:rowOff>
    </xdr:from>
    <xdr:to>
      <xdr:col>76</xdr:col>
      <xdr:colOff>165100</xdr:colOff>
      <xdr:row>38</xdr:row>
      <xdr:rowOff>60960</xdr:rowOff>
    </xdr:to>
    <xdr:sp macro="" textlink="">
      <xdr:nvSpPr>
        <xdr:cNvPr id="471" name="楕円 470"/>
        <xdr:cNvSpPr/>
      </xdr:nvSpPr>
      <xdr:spPr>
        <a:xfrm>
          <a:off x="14541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134620</xdr:rowOff>
    </xdr:from>
    <xdr:to>
      <xdr:col>81</xdr:col>
      <xdr:colOff>50800</xdr:colOff>
      <xdr:row>38</xdr:row>
      <xdr:rowOff>10160</xdr:rowOff>
    </xdr:to>
    <xdr:cxnSp macro="">
      <xdr:nvCxnSpPr>
        <xdr:cNvPr id="472" name="直線コネクタ 471"/>
        <xdr:cNvCxnSpPr/>
      </xdr:nvCxnSpPr>
      <xdr:spPr>
        <a:xfrm flipV="1">
          <a:off x="14592300" y="647827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99077</xdr:rowOff>
    </xdr:from>
    <xdr:ext cx="405111" cy="259045"/>
    <xdr:sp macro="" textlink="">
      <xdr:nvSpPr>
        <xdr:cNvPr id="473" name="n_1aveValue【一般廃棄物処理施設】&#10;有形固定資産減価償却率"/>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474"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149877</xdr:rowOff>
    </xdr:from>
    <xdr:ext cx="405111" cy="259045"/>
    <xdr:sp macro="" textlink="">
      <xdr:nvSpPr>
        <xdr:cNvPr id="475" name="n_3aveValue【一般廃棄物処理施設】&#10;有形固定資産減価償却率"/>
        <xdr:cNvSpPr txBox="1"/>
      </xdr:nvSpPr>
      <xdr:spPr>
        <a:xfrm>
          <a:off x="13500744" y="615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30497</xdr:rowOff>
    </xdr:from>
    <xdr:ext cx="405111" cy="259045"/>
    <xdr:sp macro="" textlink="">
      <xdr:nvSpPr>
        <xdr:cNvPr id="476" name="n_1mainValue【一般廃棄物処理施設】&#10;有形固定資産減価償却率"/>
        <xdr:cNvSpPr txBox="1"/>
      </xdr:nvSpPr>
      <xdr:spPr>
        <a:xfrm>
          <a:off x="15266044"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52087</xdr:rowOff>
    </xdr:from>
    <xdr:ext cx="405111" cy="259045"/>
    <xdr:sp macro="" textlink="">
      <xdr:nvSpPr>
        <xdr:cNvPr id="477" name="n_2mainValue【一般廃棄物処理施設】&#10;有形固定資産減価償却率"/>
        <xdr:cNvSpPr txBox="1"/>
      </xdr:nvSpPr>
      <xdr:spPr>
        <a:xfrm>
          <a:off x="14389744" y="656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8" name="正方形/長方形 4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9" name="正方形/長方形 4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0" name="正方形/長方形 4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1" name="正方形/長方形 4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2" name="正方形/長方形 4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3" name="正方形/長方形 4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4" name="正方形/長方形 4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5" name="正方形/長方形 4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6" name="テキスト ボックス 4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7" name="直線コネクタ 4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8" name="直線コネクタ 48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9" name="テキスト ボックス 48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0" name="直線コネクタ 48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1" name="テキスト ボックス 49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2" name="直線コネクタ 49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3" name="テキスト ボックス 49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4" name="直線コネクタ 49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5" name="テキスト ボックス 49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6" name="直線コネクタ 49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97" name="テキスト ボックス 496"/>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8" name="直線コネクタ 4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99" name="テキスト ボックス 49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501" name="直線コネクタ 500"/>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502" name="【一般廃棄物処理施設】&#10;一人当たり有形固定資産（償却資産）額最小値テキスト"/>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503" name="直線コネクタ 502"/>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504" name="【一般廃棄物処理施設】&#10;一人当たり有形固定資産（償却資産）額最大値テキスト"/>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505" name="直線コネクタ 504"/>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506" name="【一般廃棄物処理施設】&#10;一人当たり有形固定資産（償却資産）額平均値テキスト"/>
        <xdr:cNvSpPr txBox="1"/>
      </xdr:nvSpPr>
      <xdr:spPr>
        <a:xfrm>
          <a:off x="22199600" y="69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507" name="フローチャート: 判断 506"/>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508" name="フローチャート: 判断 507"/>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94276</xdr:rowOff>
    </xdr:from>
    <xdr:to>
      <xdr:col>107</xdr:col>
      <xdr:colOff>101600</xdr:colOff>
      <xdr:row>41</xdr:row>
      <xdr:rowOff>24426</xdr:rowOff>
    </xdr:to>
    <xdr:sp macro="" textlink="">
      <xdr:nvSpPr>
        <xdr:cNvPr id="509" name="フローチャート: 判断 508"/>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82693</xdr:rowOff>
    </xdr:from>
    <xdr:to>
      <xdr:col>102</xdr:col>
      <xdr:colOff>165100</xdr:colOff>
      <xdr:row>41</xdr:row>
      <xdr:rowOff>12843</xdr:rowOff>
    </xdr:to>
    <xdr:sp macro="" textlink="">
      <xdr:nvSpPr>
        <xdr:cNvPr id="510" name="フローチャート: 判断 509"/>
        <xdr:cNvSpPr/>
      </xdr:nvSpPr>
      <xdr:spPr>
        <a:xfrm>
          <a:off x="19494500" y="694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1" name="テキスト ボックス 5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2" name="テキスト ボックス 5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3" name="テキスト ボックス 5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4" name="テキスト ボックス 5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5" name="テキスト ボックス 5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80749</xdr:rowOff>
    </xdr:from>
    <xdr:to>
      <xdr:col>116</xdr:col>
      <xdr:colOff>114300</xdr:colOff>
      <xdr:row>41</xdr:row>
      <xdr:rowOff>10899</xdr:rowOff>
    </xdr:to>
    <xdr:sp macro="" textlink="">
      <xdr:nvSpPr>
        <xdr:cNvPr id="516" name="楕円 515"/>
        <xdr:cNvSpPr/>
      </xdr:nvSpPr>
      <xdr:spPr>
        <a:xfrm>
          <a:off x="22110700" y="69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103626</xdr:rowOff>
    </xdr:from>
    <xdr:ext cx="599010" cy="259045"/>
    <xdr:sp macro="" textlink="">
      <xdr:nvSpPr>
        <xdr:cNvPr id="517" name="【一般廃棄物処理施設】&#10;一人当たり有形固定資産（償却資産）額該当値テキスト"/>
        <xdr:cNvSpPr txBox="1"/>
      </xdr:nvSpPr>
      <xdr:spPr>
        <a:xfrm>
          <a:off x="22199600" y="679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83970</xdr:rowOff>
    </xdr:from>
    <xdr:to>
      <xdr:col>112</xdr:col>
      <xdr:colOff>38100</xdr:colOff>
      <xdr:row>41</xdr:row>
      <xdr:rowOff>14120</xdr:rowOff>
    </xdr:to>
    <xdr:sp macro="" textlink="">
      <xdr:nvSpPr>
        <xdr:cNvPr id="518" name="楕円 517"/>
        <xdr:cNvSpPr/>
      </xdr:nvSpPr>
      <xdr:spPr>
        <a:xfrm>
          <a:off x="21272500" y="694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131549</xdr:rowOff>
    </xdr:from>
    <xdr:to>
      <xdr:col>116</xdr:col>
      <xdr:colOff>63500</xdr:colOff>
      <xdr:row>40</xdr:row>
      <xdr:rowOff>134770</xdr:rowOff>
    </xdr:to>
    <xdr:cxnSp macro="">
      <xdr:nvCxnSpPr>
        <xdr:cNvPr id="519" name="直線コネクタ 518"/>
        <xdr:cNvCxnSpPr/>
      </xdr:nvCxnSpPr>
      <xdr:spPr>
        <a:xfrm flipV="1">
          <a:off x="21323300" y="6989549"/>
          <a:ext cx="83820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69121</xdr:rowOff>
    </xdr:from>
    <xdr:to>
      <xdr:col>107</xdr:col>
      <xdr:colOff>101600</xdr:colOff>
      <xdr:row>40</xdr:row>
      <xdr:rowOff>170721</xdr:rowOff>
    </xdr:to>
    <xdr:sp macro="" textlink="">
      <xdr:nvSpPr>
        <xdr:cNvPr id="520" name="楕円 519"/>
        <xdr:cNvSpPr/>
      </xdr:nvSpPr>
      <xdr:spPr>
        <a:xfrm>
          <a:off x="20383500" y="692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119921</xdr:rowOff>
    </xdr:from>
    <xdr:to>
      <xdr:col>111</xdr:col>
      <xdr:colOff>177800</xdr:colOff>
      <xdr:row>40</xdr:row>
      <xdr:rowOff>134770</xdr:rowOff>
    </xdr:to>
    <xdr:cxnSp macro="">
      <xdr:nvCxnSpPr>
        <xdr:cNvPr id="521" name="直線コネクタ 520"/>
        <xdr:cNvCxnSpPr/>
      </xdr:nvCxnSpPr>
      <xdr:spPr>
        <a:xfrm>
          <a:off x="20434300" y="6977921"/>
          <a:ext cx="889000" cy="1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74534</xdr:rowOff>
    </xdr:from>
    <xdr:ext cx="599010" cy="259045"/>
    <xdr:sp macro="" textlink="">
      <xdr:nvSpPr>
        <xdr:cNvPr id="522" name="n_1aveValue【一般廃棄物処理施設】&#10;一人当たり有形固定資産（償却資産）額"/>
        <xdr:cNvSpPr txBox="1"/>
      </xdr:nvSpPr>
      <xdr:spPr>
        <a:xfrm>
          <a:off x="21011095" y="710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15553</xdr:rowOff>
    </xdr:from>
    <xdr:ext cx="599010" cy="259045"/>
    <xdr:sp macro="" textlink="">
      <xdr:nvSpPr>
        <xdr:cNvPr id="523" name="n_2aveValue【一般廃棄物処理施設】&#10;一人当たり有形固定資産（償却資産）額"/>
        <xdr:cNvSpPr txBox="1"/>
      </xdr:nvSpPr>
      <xdr:spPr>
        <a:xfrm>
          <a:off x="20134795" y="704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29370</xdr:rowOff>
    </xdr:from>
    <xdr:ext cx="599010" cy="259045"/>
    <xdr:sp macro="" textlink="">
      <xdr:nvSpPr>
        <xdr:cNvPr id="524" name="n_3aveValue【一般廃棄物処理施設】&#10;一人当たり有形固定資産（償却資産）額"/>
        <xdr:cNvSpPr txBox="1"/>
      </xdr:nvSpPr>
      <xdr:spPr>
        <a:xfrm>
          <a:off x="19245795" y="671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30647</xdr:rowOff>
    </xdr:from>
    <xdr:ext cx="599010" cy="259045"/>
    <xdr:sp macro="" textlink="">
      <xdr:nvSpPr>
        <xdr:cNvPr id="525" name="n_1mainValue【一般廃棄物処理施設】&#10;一人当たり有形固定資産（償却資産）額"/>
        <xdr:cNvSpPr txBox="1"/>
      </xdr:nvSpPr>
      <xdr:spPr>
        <a:xfrm>
          <a:off x="21011095" y="671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15798</xdr:rowOff>
    </xdr:from>
    <xdr:ext cx="599010" cy="259045"/>
    <xdr:sp macro="" textlink="">
      <xdr:nvSpPr>
        <xdr:cNvPr id="526" name="n_2mainValue【一般廃棄物処理施設】&#10;一人当たり有形固定資産（償却資産）額"/>
        <xdr:cNvSpPr txBox="1"/>
      </xdr:nvSpPr>
      <xdr:spPr>
        <a:xfrm>
          <a:off x="20134795" y="670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7" name="正方形/長方形 5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8" name="正方形/長方形 5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9" name="正方形/長方形 5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0" name="正方形/長方形 5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1" name="正方形/長方形 5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2" name="正方形/長方形 5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3" name="正方形/長方形 5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正方形/長方形 5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5" name="テキスト ボックス 5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6" name="直線コネクタ 5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7" name="直線コネクタ 53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8" name="テキスト ボックス 53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9" name="直線コネクタ 53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0" name="テキスト ボックス 53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1" name="直線コネクタ 54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2" name="テキスト ボックス 54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3" name="直線コネクタ 54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4" name="テキスト ボックス 54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5" name="直線コネクタ 54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6" name="テキスト ボックス 54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7" name="直線コネクタ 54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8" name="テキスト ボックス 54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9" name="直線コネクタ 5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0" name="テキスト ボックス 5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552" name="直線コネクタ 551"/>
        <xdr:cNvCxnSpPr/>
      </xdr:nvCxnSpPr>
      <xdr:spPr>
        <a:xfrm flipV="1">
          <a:off x="16318864" y="956037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553" name="【保健センター・保健所】&#10;有形固定資産減価償却率最小値テキスト"/>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54" name="直線コネクタ 553"/>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555" name="【保健センター・保健所】&#10;有形固定資産減価償却率最大値テキスト"/>
        <xdr:cNvSpPr txBox="1"/>
      </xdr:nvSpPr>
      <xdr:spPr>
        <a:xfrm>
          <a:off x="16357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556" name="直線コネクタ 555"/>
        <xdr:cNvCxnSpPr/>
      </xdr:nvCxnSpPr>
      <xdr:spPr>
        <a:xfrm>
          <a:off x="16230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125565</xdr:rowOff>
    </xdr:from>
    <xdr:ext cx="405111" cy="259045"/>
    <xdr:sp macro="" textlink="">
      <xdr:nvSpPr>
        <xdr:cNvPr id="557" name="【保健センター・保健所】&#10;有形固定資産減価償却率平均値テキスト"/>
        <xdr:cNvSpPr txBox="1"/>
      </xdr:nvSpPr>
      <xdr:spPr>
        <a:xfrm>
          <a:off x="1635760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558" name="フローチャート: 判断 557"/>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59" name="フローチャート: 判断 558"/>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14515</xdr:rowOff>
    </xdr:from>
    <xdr:to>
      <xdr:col>76</xdr:col>
      <xdr:colOff>165100</xdr:colOff>
      <xdr:row>60</xdr:row>
      <xdr:rowOff>116115</xdr:rowOff>
    </xdr:to>
    <xdr:sp macro="" textlink="">
      <xdr:nvSpPr>
        <xdr:cNvPr id="560" name="フローチャート: 判断 559"/>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29210</xdr:rowOff>
    </xdr:from>
    <xdr:to>
      <xdr:col>72</xdr:col>
      <xdr:colOff>38100</xdr:colOff>
      <xdr:row>60</xdr:row>
      <xdr:rowOff>130810</xdr:rowOff>
    </xdr:to>
    <xdr:sp macro="" textlink="">
      <xdr:nvSpPr>
        <xdr:cNvPr id="561" name="フローチャート: 判断 560"/>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2" name="テキスト ボックス 5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3" name="テキスト ボックス 5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4" name="テキスト ボックス 5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5" name="テキスト ボックス 5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6" name="テキスト ボックス 5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567" name="楕円 566"/>
        <xdr:cNvSpPr/>
      </xdr:nvSpPr>
      <xdr:spPr>
        <a:xfrm>
          <a:off x="162687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118671</xdr:rowOff>
    </xdr:from>
    <xdr:ext cx="405111" cy="259045"/>
    <xdr:sp macro="" textlink="">
      <xdr:nvSpPr>
        <xdr:cNvPr id="568" name="【保健センター・保健所】&#10;有形固定資産減価償却率該当値テキスト"/>
        <xdr:cNvSpPr txBox="1"/>
      </xdr:nvSpPr>
      <xdr:spPr>
        <a:xfrm>
          <a:off x="16357600"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12881</xdr:rowOff>
    </xdr:from>
    <xdr:to>
      <xdr:col>81</xdr:col>
      <xdr:colOff>101600</xdr:colOff>
      <xdr:row>60</xdr:row>
      <xdr:rowOff>114481</xdr:rowOff>
    </xdr:to>
    <xdr:sp macro="" textlink="">
      <xdr:nvSpPr>
        <xdr:cNvPr id="569" name="楕円 568"/>
        <xdr:cNvSpPr/>
      </xdr:nvSpPr>
      <xdr:spPr>
        <a:xfrm>
          <a:off x="154305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19594</xdr:rowOff>
    </xdr:from>
    <xdr:to>
      <xdr:col>85</xdr:col>
      <xdr:colOff>127000</xdr:colOff>
      <xdr:row>60</xdr:row>
      <xdr:rowOff>63681</xdr:rowOff>
    </xdr:to>
    <xdr:cxnSp macro="">
      <xdr:nvCxnSpPr>
        <xdr:cNvPr id="570" name="直線コネクタ 569"/>
        <xdr:cNvCxnSpPr/>
      </xdr:nvCxnSpPr>
      <xdr:spPr>
        <a:xfrm flipV="1">
          <a:off x="15481300" y="103065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153307</xdr:rowOff>
    </xdr:from>
    <xdr:to>
      <xdr:col>76</xdr:col>
      <xdr:colOff>165100</xdr:colOff>
      <xdr:row>61</xdr:row>
      <xdr:rowOff>83457</xdr:rowOff>
    </xdr:to>
    <xdr:sp macro="" textlink="">
      <xdr:nvSpPr>
        <xdr:cNvPr id="571" name="楕円 570"/>
        <xdr:cNvSpPr/>
      </xdr:nvSpPr>
      <xdr:spPr>
        <a:xfrm>
          <a:off x="14541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63681</xdr:rowOff>
    </xdr:from>
    <xdr:to>
      <xdr:col>81</xdr:col>
      <xdr:colOff>50800</xdr:colOff>
      <xdr:row>61</xdr:row>
      <xdr:rowOff>32657</xdr:rowOff>
    </xdr:to>
    <xdr:cxnSp macro="">
      <xdr:nvCxnSpPr>
        <xdr:cNvPr id="572" name="直線コネクタ 571"/>
        <xdr:cNvCxnSpPr/>
      </xdr:nvCxnSpPr>
      <xdr:spPr>
        <a:xfrm flipV="1">
          <a:off x="14592300" y="10350681"/>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573" name="n_1aveValue【保健センター・保健所】&#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132642</xdr:rowOff>
    </xdr:from>
    <xdr:ext cx="405111" cy="259045"/>
    <xdr:sp macro="" textlink="">
      <xdr:nvSpPr>
        <xdr:cNvPr id="574" name="n_2aveValue【保健センター・保健所】&#10;有形固定資産減価償却率"/>
        <xdr:cNvSpPr txBox="1"/>
      </xdr:nvSpPr>
      <xdr:spPr>
        <a:xfrm>
          <a:off x="14389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147337</xdr:rowOff>
    </xdr:from>
    <xdr:ext cx="405111" cy="259045"/>
    <xdr:sp macro="" textlink="">
      <xdr:nvSpPr>
        <xdr:cNvPr id="575" name="n_3aveValue【保健センター・保健所】&#10;有形固定資産減価償却率"/>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105608</xdr:rowOff>
    </xdr:from>
    <xdr:ext cx="405111" cy="259045"/>
    <xdr:sp macro="" textlink="">
      <xdr:nvSpPr>
        <xdr:cNvPr id="576" name="n_1mainValue【保健センター・保健所】&#10;有形固定資産減価償却率"/>
        <xdr:cNvSpPr txBox="1"/>
      </xdr:nvSpPr>
      <xdr:spPr>
        <a:xfrm>
          <a:off x="15266044" y="1039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74584</xdr:rowOff>
    </xdr:from>
    <xdr:ext cx="405111" cy="259045"/>
    <xdr:sp macro="" textlink="">
      <xdr:nvSpPr>
        <xdr:cNvPr id="577" name="n_2mainValue【保健センター・保健所】&#10;有形固定資産減価償却率"/>
        <xdr:cNvSpPr txBox="1"/>
      </xdr:nvSpPr>
      <xdr:spPr>
        <a:xfrm>
          <a:off x="14389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8" name="正方形/長方形 5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9" name="正方形/長方形 5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0" name="正方形/長方形 5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1" name="正方形/長方形 5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2" name="正方形/長方形 5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3" name="正方形/長方形 5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4" name="正方形/長方形 5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5" name="正方形/長方形 5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6" name="テキスト ボックス 5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7" name="直線コネクタ 5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8" name="直線コネクタ 58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9" name="テキスト ボックス 58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0" name="直線コネクタ 58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1" name="テキスト ボックス 59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2" name="直線コネクタ 59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3" name="テキスト ボックス 59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4" name="直線コネクタ 59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5" name="テキスト ボックス 59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6" name="直線コネクタ 59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7" name="テキスト ボックス 59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8" name="直線コネクタ 5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9" name="テキスト ボックス 5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601" name="直線コネクタ 600"/>
        <xdr:cNvCxnSpPr/>
      </xdr:nvCxnSpPr>
      <xdr:spPr>
        <a:xfrm flipV="1">
          <a:off x="22160864" y="95958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602"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603" name="直線コネクタ 602"/>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604" name="【保健センター・保健所】&#10;一人当たり面積最大値テキスト"/>
        <xdr:cNvSpPr txBox="1"/>
      </xdr:nvSpPr>
      <xdr:spPr>
        <a:xfrm>
          <a:off x="22199600" y="9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605" name="直線コネクタ 604"/>
        <xdr:cNvCxnSpPr/>
      </xdr:nvCxnSpPr>
      <xdr:spPr>
        <a:xfrm>
          <a:off x="22072600" y="959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78757</xdr:rowOff>
    </xdr:from>
    <xdr:ext cx="469744" cy="259045"/>
    <xdr:sp macro="" textlink="">
      <xdr:nvSpPr>
        <xdr:cNvPr id="606" name="【保健センター・保健所】&#10;一人当たり面積平均値テキスト"/>
        <xdr:cNvSpPr txBox="1"/>
      </xdr:nvSpPr>
      <xdr:spPr>
        <a:xfrm>
          <a:off x="22199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607" name="フローチャート: 判断 606"/>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608" name="フローチャート: 判断 607"/>
        <xdr:cNvSpPr/>
      </xdr:nvSpPr>
      <xdr:spPr>
        <a:xfrm>
          <a:off x="21272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76454</xdr:rowOff>
    </xdr:from>
    <xdr:to>
      <xdr:col>107</xdr:col>
      <xdr:colOff>101600</xdr:colOff>
      <xdr:row>63</xdr:row>
      <xdr:rowOff>6604</xdr:rowOff>
    </xdr:to>
    <xdr:sp macro="" textlink="">
      <xdr:nvSpPr>
        <xdr:cNvPr id="609" name="フローチャート: 判断 608"/>
        <xdr:cNvSpPr/>
      </xdr:nvSpPr>
      <xdr:spPr>
        <a:xfrm>
          <a:off x="20383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108458</xdr:rowOff>
    </xdr:from>
    <xdr:to>
      <xdr:col>102</xdr:col>
      <xdr:colOff>165100</xdr:colOff>
      <xdr:row>63</xdr:row>
      <xdr:rowOff>38608</xdr:rowOff>
    </xdr:to>
    <xdr:sp macro="" textlink="">
      <xdr:nvSpPr>
        <xdr:cNvPr id="610" name="フローチャート: 判断 609"/>
        <xdr:cNvSpPr/>
      </xdr:nvSpPr>
      <xdr:spPr>
        <a:xfrm>
          <a:off x="19494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1" name="テキスト ボックス 6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2" name="テキスト ボックス 6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3" name="テキスト ボックス 6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4" name="テキスト ボックス 6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5" name="テキスト ボックス 6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71882</xdr:rowOff>
    </xdr:from>
    <xdr:to>
      <xdr:col>116</xdr:col>
      <xdr:colOff>114300</xdr:colOff>
      <xdr:row>64</xdr:row>
      <xdr:rowOff>2032</xdr:rowOff>
    </xdr:to>
    <xdr:sp macro="" textlink="">
      <xdr:nvSpPr>
        <xdr:cNvPr id="616" name="楕円 615"/>
        <xdr:cNvSpPr/>
      </xdr:nvSpPr>
      <xdr:spPr>
        <a:xfrm>
          <a:off x="22110700" y="108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158259</xdr:rowOff>
    </xdr:from>
    <xdr:ext cx="469744" cy="259045"/>
    <xdr:sp macro="" textlink="">
      <xdr:nvSpPr>
        <xdr:cNvPr id="617" name="【保健センター・保健所】&#10;一人当たり面積該当値テキスト"/>
        <xdr:cNvSpPr txBox="1"/>
      </xdr:nvSpPr>
      <xdr:spPr>
        <a:xfrm>
          <a:off x="22199600" y="1078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74168</xdr:rowOff>
    </xdr:from>
    <xdr:to>
      <xdr:col>112</xdr:col>
      <xdr:colOff>38100</xdr:colOff>
      <xdr:row>64</xdr:row>
      <xdr:rowOff>4318</xdr:rowOff>
    </xdr:to>
    <xdr:sp macro="" textlink="">
      <xdr:nvSpPr>
        <xdr:cNvPr id="618" name="楕円 617"/>
        <xdr:cNvSpPr/>
      </xdr:nvSpPr>
      <xdr:spPr>
        <a:xfrm>
          <a:off x="21272500" y="108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122682</xdr:rowOff>
    </xdr:from>
    <xdr:to>
      <xdr:col>116</xdr:col>
      <xdr:colOff>63500</xdr:colOff>
      <xdr:row>63</xdr:row>
      <xdr:rowOff>124968</xdr:rowOff>
    </xdr:to>
    <xdr:cxnSp macro="">
      <xdr:nvCxnSpPr>
        <xdr:cNvPr id="619" name="直線コネクタ 618"/>
        <xdr:cNvCxnSpPr/>
      </xdr:nvCxnSpPr>
      <xdr:spPr>
        <a:xfrm flipV="1">
          <a:off x="21323300" y="109240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75692</xdr:rowOff>
    </xdr:from>
    <xdr:to>
      <xdr:col>107</xdr:col>
      <xdr:colOff>101600</xdr:colOff>
      <xdr:row>64</xdr:row>
      <xdr:rowOff>5842</xdr:rowOff>
    </xdr:to>
    <xdr:sp macro="" textlink="">
      <xdr:nvSpPr>
        <xdr:cNvPr id="620" name="楕円 619"/>
        <xdr:cNvSpPr/>
      </xdr:nvSpPr>
      <xdr:spPr>
        <a:xfrm>
          <a:off x="20383500" y="108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124968</xdr:rowOff>
    </xdr:from>
    <xdr:to>
      <xdr:col>111</xdr:col>
      <xdr:colOff>177800</xdr:colOff>
      <xdr:row>63</xdr:row>
      <xdr:rowOff>126492</xdr:rowOff>
    </xdr:to>
    <xdr:cxnSp macro="">
      <xdr:nvCxnSpPr>
        <xdr:cNvPr id="621" name="直線コネクタ 620"/>
        <xdr:cNvCxnSpPr/>
      </xdr:nvCxnSpPr>
      <xdr:spPr>
        <a:xfrm flipV="1">
          <a:off x="20434300" y="109263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4081</xdr:rowOff>
    </xdr:from>
    <xdr:ext cx="469744" cy="259045"/>
    <xdr:sp macro="" textlink="">
      <xdr:nvSpPr>
        <xdr:cNvPr id="622" name="n_1aveValue【保健センター・保健所】&#10;一人当たり面積"/>
        <xdr:cNvSpPr txBox="1"/>
      </xdr:nvSpPr>
      <xdr:spPr>
        <a:xfrm>
          <a:off x="21075727"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23131</xdr:rowOff>
    </xdr:from>
    <xdr:ext cx="469744" cy="259045"/>
    <xdr:sp macro="" textlink="">
      <xdr:nvSpPr>
        <xdr:cNvPr id="623" name="n_2aveValue【保健センター・保健所】&#10;一人当たり面積"/>
        <xdr:cNvSpPr txBox="1"/>
      </xdr:nvSpPr>
      <xdr:spPr>
        <a:xfrm>
          <a:off x="201994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55135</xdr:rowOff>
    </xdr:from>
    <xdr:ext cx="469744" cy="259045"/>
    <xdr:sp macro="" textlink="">
      <xdr:nvSpPr>
        <xdr:cNvPr id="624" name="n_3aveValue【保健センター・保健所】&#10;一人当たり面積"/>
        <xdr:cNvSpPr txBox="1"/>
      </xdr:nvSpPr>
      <xdr:spPr>
        <a:xfrm>
          <a:off x="19310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166895</xdr:rowOff>
    </xdr:from>
    <xdr:ext cx="469744" cy="259045"/>
    <xdr:sp macro="" textlink="">
      <xdr:nvSpPr>
        <xdr:cNvPr id="625" name="n_1mainValue【保健センター・保健所】&#10;一人当たり面積"/>
        <xdr:cNvSpPr txBox="1"/>
      </xdr:nvSpPr>
      <xdr:spPr>
        <a:xfrm>
          <a:off x="21075727" y="1096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168419</xdr:rowOff>
    </xdr:from>
    <xdr:ext cx="469744" cy="259045"/>
    <xdr:sp macro="" textlink="">
      <xdr:nvSpPr>
        <xdr:cNvPr id="626" name="n_2mainValue【保健センター・保健所】&#10;一人当たり面積"/>
        <xdr:cNvSpPr txBox="1"/>
      </xdr:nvSpPr>
      <xdr:spPr>
        <a:xfrm>
          <a:off x="20199427" y="1096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8" name="テキスト ボックス 63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8" name="テキスト ボックス 64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50" name="テキスト ボックス 6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652" name="直線コネクタ 651"/>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653" name="【消防施設】&#10;有形固定資産減価償却率最小値テキスト"/>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654" name="直線コネクタ 653"/>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55"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56" name="直線コネクタ 65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657" name="【消防施設】&#10;有形固定資産減価償却率平均値テキスト"/>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658" name="フローチャート: 判断 657"/>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659" name="フローチャート: 判断 658"/>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153851</xdr:rowOff>
    </xdr:from>
    <xdr:to>
      <xdr:col>76</xdr:col>
      <xdr:colOff>165100</xdr:colOff>
      <xdr:row>81</xdr:row>
      <xdr:rowOff>84001</xdr:rowOff>
    </xdr:to>
    <xdr:sp macro="" textlink="">
      <xdr:nvSpPr>
        <xdr:cNvPr id="660" name="フローチャート: 判断 659"/>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65677</xdr:rowOff>
    </xdr:from>
    <xdr:to>
      <xdr:col>72</xdr:col>
      <xdr:colOff>38100</xdr:colOff>
      <xdr:row>81</xdr:row>
      <xdr:rowOff>167277</xdr:rowOff>
    </xdr:to>
    <xdr:sp macro="" textlink="">
      <xdr:nvSpPr>
        <xdr:cNvPr id="661" name="フローチャート: 判断 660"/>
        <xdr:cNvSpPr/>
      </xdr:nvSpPr>
      <xdr:spPr>
        <a:xfrm>
          <a:off x="13652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126093</xdr:rowOff>
    </xdr:from>
    <xdr:to>
      <xdr:col>85</xdr:col>
      <xdr:colOff>177800</xdr:colOff>
      <xdr:row>79</xdr:row>
      <xdr:rowOff>56243</xdr:rowOff>
    </xdr:to>
    <xdr:sp macro="" textlink="">
      <xdr:nvSpPr>
        <xdr:cNvPr id="667" name="楕円 666"/>
        <xdr:cNvSpPr/>
      </xdr:nvSpPr>
      <xdr:spPr>
        <a:xfrm>
          <a:off x="16268700" y="134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148970</xdr:rowOff>
    </xdr:from>
    <xdr:ext cx="405111" cy="259045"/>
    <xdr:sp macro="" textlink="">
      <xdr:nvSpPr>
        <xdr:cNvPr id="668" name="【消防施設】&#10;有形固定資産減価償却率該当値テキスト"/>
        <xdr:cNvSpPr txBox="1"/>
      </xdr:nvSpPr>
      <xdr:spPr>
        <a:xfrm>
          <a:off x="16357600" y="1335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104866</xdr:rowOff>
    </xdr:from>
    <xdr:to>
      <xdr:col>81</xdr:col>
      <xdr:colOff>101600</xdr:colOff>
      <xdr:row>80</xdr:row>
      <xdr:rowOff>35016</xdr:rowOff>
    </xdr:to>
    <xdr:sp macro="" textlink="">
      <xdr:nvSpPr>
        <xdr:cNvPr id="669" name="楕円 668"/>
        <xdr:cNvSpPr/>
      </xdr:nvSpPr>
      <xdr:spPr>
        <a:xfrm>
          <a:off x="15430500" y="136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5443</xdr:rowOff>
    </xdr:from>
    <xdr:to>
      <xdr:col>85</xdr:col>
      <xdr:colOff>127000</xdr:colOff>
      <xdr:row>79</xdr:row>
      <xdr:rowOff>155666</xdr:rowOff>
    </xdr:to>
    <xdr:cxnSp macro="">
      <xdr:nvCxnSpPr>
        <xdr:cNvPr id="670" name="直線コネクタ 669"/>
        <xdr:cNvCxnSpPr/>
      </xdr:nvCxnSpPr>
      <xdr:spPr>
        <a:xfrm flipV="1">
          <a:off x="15481300" y="13549993"/>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77107</xdr:rowOff>
    </xdr:from>
    <xdr:to>
      <xdr:col>76</xdr:col>
      <xdr:colOff>165100</xdr:colOff>
      <xdr:row>82</xdr:row>
      <xdr:rowOff>7257</xdr:rowOff>
    </xdr:to>
    <xdr:sp macro="" textlink="">
      <xdr:nvSpPr>
        <xdr:cNvPr id="671" name="楕円 670"/>
        <xdr:cNvSpPr/>
      </xdr:nvSpPr>
      <xdr:spPr>
        <a:xfrm>
          <a:off x="14541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155666</xdr:rowOff>
    </xdr:from>
    <xdr:to>
      <xdr:col>81</xdr:col>
      <xdr:colOff>50800</xdr:colOff>
      <xdr:row>81</xdr:row>
      <xdr:rowOff>127907</xdr:rowOff>
    </xdr:to>
    <xdr:cxnSp macro="">
      <xdr:nvCxnSpPr>
        <xdr:cNvPr id="672" name="直線コネクタ 671"/>
        <xdr:cNvCxnSpPr/>
      </xdr:nvCxnSpPr>
      <xdr:spPr>
        <a:xfrm flipV="1">
          <a:off x="14592300" y="13700216"/>
          <a:ext cx="889000" cy="3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120848</xdr:rowOff>
    </xdr:from>
    <xdr:ext cx="405111" cy="259045"/>
    <xdr:sp macro="" textlink="">
      <xdr:nvSpPr>
        <xdr:cNvPr id="673" name="n_1aveValue【消防施設】&#10;有形固定資産減価償却率"/>
        <xdr:cNvSpPr txBox="1"/>
      </xdr:nvSpPr>
      <xdr:spPr>
        <a:xfrm>
          <a:off x="152660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100528</xdr:rowOff>
    </xdr:from>
    <xdr:ext cx="405111" cy="259045"/>
    <xdr:sp macro="" textlink="">
      <xdr:nvSpPr>
        <xdr:cNvPr id="674" name="n_2aveValue【消防施設】&#10;有形固定資産減価償却率"/>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12354</xdr:rowOff>
    </xdr:from>
    <xdr:ext cx="405111" cy="259045"/>
    <xdr:sp macro="" textlink="">
      <xdr:nvSpPr>
        <xdr:cNvPr id="675" name="n_3aveValue【消防施設】&#10;有形固定資産減価償却率"/>
        <xdr:cNvSpPr txBox="1"/>
      </xdr:nvSpPr>
      <xdr:spPr>
        <a:xfrm>
          <a:off x="13500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51543</xdr:rowOff>
    </xdr:from>
    <xdr:ext cx="405111" cy="259045"/>
    <xdr:sp macro="" textlink="">
      <xdr:nvSpPr>
        <xdr:cNvPr id="676" name="n_1mainValue【消防施設】&#10;有形固定資産減価償却率"/>
        <xdr:cNvSpPr txBox="1"/>
      </xdr:nvSpPr>
      <xdr:spPr>
        <a:xfrm>
          <a:off x="15266044" y="134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169834</xdr:rowOff>
    </xdr:from>
    <xdr:ext cx="405111" cy="259045"/>
    <xdr:sp macro="" textlink="">
      <xdr:nvSpPr>
        <xdr:cNvPr id="677" name="n_2mainValue【消防施設】&#10;有形固定資産減価償却率"/>
        <xdr:cNvSpPr txBox="1"/>
      </xdr:nvSpPr>
      <xdr:spPr>
        <a:xfrm>
          <a:off x="14389744"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99" name="テキスト ボックス 698"/>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701" name="直線コネクタ 700"/>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702" name="【消防施設】&#10;一人当たり面積最小値テキスト"/>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703" name="直線コネクタ 702"/>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704" name="【消防施設】&#10;一人当たり面積最大値テキスト"/>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705" name="直線コネクタ 704"/>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15702</xdr:rowOff>
    </xdr:from>
    <xdr:ext cx="469744" cy="259045"/>
    <xdr:sp macro="" textlink="">
      <xdr:nvSpPr>
        <xdr:cNvPr id="706" name="【消防施設】&#10;一人当たり面積平均値テキスト"/>
        <xdr:cNvSpPr txBox="1"/>
      </xdr:nvSpPr>
      <xdr:spPr>
        <a:xfrm>
          <a:off x="22199600" y="1458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707" name="フローチャート: 判断 706"/>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708" name="フローチャート: 判断 707"/>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162370</xdr:rowOff>
    </xdr:from>
    <xdr:to>
      <xdr:col>107</xdr:col>
      <xdr:colOff>101600</xdr:colOff>
      <xdr:row>86</xdr:row>
      <xdr:rowOff>92520</xdr:rowOff>
    </xdr:to>
    <xdr:sp macro="" textlink="">
      <xdr:nvSpPr>
        <xdr:cNvPr id="709" name="フローチャート: 判断 708"/>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2350</xdr:rowOff>
    </xdr:from>
    <xdr:to>
      <xdr:col>102</xdr:col>
      <xdr:colOff>165100</xdr:colOff>
      <xdr:row>86</xdr:row>
      <xdr:rowOff>103950</xdr:rowOff>
    </xdr:to>
    <xdr:sp macro="" textlink="">
      <xdr:nvSpPr>
        <xdr:cNvPr id="710" name="フローチャート: 判断 709"/>
        <xdr:cNvSpPr/>
      </xdr:nvSpPr>
      <xdr:spPr>
        <a:xfrm>
          <a:off x="19494500" y="147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46165</xdr:rowOff>
    </xdr:from>
    <xdr:to>
      <xdr:col>116</xdr:col>
      <xdr:colOff>114300</xdr:colOff>
      <xdr:row>86</xdr:row>
      <xdr:rowOff>147765</xdr:rowOff>
    </xdr:to>
    <xdr:sp macro="" textlink="">
      <xdr:nvSpPr>
        <xdr:cNvPr id="716" name="楕円 715"/>
        <xdr:cNvSpPr/>
      </xdr:nvSpPr>
      <xdr:spPr>
        <a:xfrm>
          <a:off x="22110700" y="147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142702</xdr:rowOff>
    </xdr:from>
    <xdr:ext cx="469744" cy="259045"/>
    <xdr:sp macro="" textlink="">
      <xdr:nvSpPr>
        <xdr:cNvPr id="717" name="【消防施設】&#10;一人当たり面積該当値テキスト"/>
        <xdr:cNvSpPr txBox="1"/>
      </xdr:nvSpPr>
      <xdr:spPr>
        <a:xfrm>
          <a:off x="22199600" y="1471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43687</xdr:rowOff>
    </xdr:from>
    <xdr:to>
      <xdr:col>112</xdr:col>
      <xdr:colOff>38100</xdr:colOff>
      <xdr:row>86</xdr:row>
      <xdr:rowOff>145287</xdr:rowOff>
    </xdr:to>
    <xdr:sp macro="" textlink="">
      <xdr:nvSpPr>
        <xdr:cNvPr id="718" name="楕円 717"/>
        <xdr:cNvSpPr/>
      </xdr:nvSpPr>
      <xdr:spPr>
        <a:xfrm>
          <a:off x="21272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94487</xdr:rowOff>
    </xdr:from>
    <xdr:to>
      <xdr:col>116</xdr:col>
      <xdr:colOff>63500</xdr:colOff>
      <xdr:row>86</xdr:row>
      <xdr:rowOff>96965</xdr:rowOff>
    </xdr:to>
    <xdr:cxnSp macro="">
      <xdr:nvCxnSpPr>
        <xdr:cNvPr id="719" name="直線コネクタ 718"/>
        <xdr:cNvCxnSpPr/>
      </xdr:nvCxnSpPr>
      <xdr:spPr>
        <a:xfrm>
          <a:off x="21323300" y="14839187"/>
          <a:ext cx="8382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117411</xdr:rowOff>
    </xdr:from>
    <xdr:to>
      <xdr:col>107</xdr:col>
      <xdr:colOff>101600</xdr:colOff>
      <xdr:row>86</xdr:row>
      <xdr:rowOff>47561</xdr:rowOff>
    </xdr:to>
    <xdr:sp macro="" textlink="">
      <xdr:nvSpPr>
        <xdr:cNvPr id="720" name="楕円 719"/>
        <xdr:cNvSpPr/>
      </xdr:nvSpPr>
      <xdr:spPr>
        <a:xfrm>
          <a:off x="20383500" y="1469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168211</xdr:rowOff>
    </xdr:from>
    <xdr:to>
      <xdr:col>111</xdr:col>
      <xdr:colOff>177800</xdr:colOff>
      <xdr:row>86</xdr:row>
      <xdr:rowOff>94487</xdr:rowOff>
    </xdr:to>
    <xdr:cxnSp macro="">
      <xdr:nvCxnSpPr>
        <xdr:cNvPr id="721" name="直線コネクタ 720"/>
        <xdr:cNvCxnSpPr/>
      </xdr:nvCxnSpPr>
      <xdr:spPr>
        <a:xfrm>
          <a:off x="20434300" y="14741461"/>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111713</xdr:rowOff>
    </xdr:from>
    <xdr:ext cx="469744" cy="259045"/>
    <xdr:sp macro="" textlink="">
      <xdr:nvSpPr>
        <xdr:cNvPr id="722" name="n_1aveValue【消防施設】&#10;一人当たり面積"/>
        <xdr:cNvSpPr txBox="1"/>
      </xdr:nvSpPr>
      <xdr:spPr>
        <a:xfrm>
          <a:off x="21075727" y="1451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83647</xdr:rowOff>
    </xdr:from>
    <xdr:ext cx="469744" cy="259045"/>
    <xdr:sp macro="" textlink="">
      <xdr:nvSpPr>
        <xdr:cNvPr id="723" name="n_2aveValue【消防施設】&#10;一人当たり面積"/>
        <xdr:cNvSpPr txBox="1"/>
      </xdr:nvSpPr>
      <xdr:spPr>
        <a:xfrm>
          <a:off x="20199427" y="1482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120477</xdr:rowOff>
    </xdr:from>
    <xdr:ext cx="469744" cy="259045"/>
    <xdr:sp macro="" textlink="">
      <xdr:nvSpPr>
        <xdr:cNvPr id="724" name="n_3aveValue【消防施設】&#10;一人当たり面積"/>
        <xdr:cNvSpPr txBox="1"/>
      </xdr:nvSpPr>
      <xdr:spPr>
        <a:xfrm>
          <a:off x="19310427" y="1452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136414</xdr:rowOff>
    </xdr:from>
    <xdr:ext cx="469744" cy="259045"/>
    <xdr:sp macro="" textlink="">
      <xdr:nvSpPr>
        <xdr:cNvPr id="725" name="n_1mainValue【消防施設】&#10;一人当たり面積"/>
        <xdr:cNvSpPr txBox="1"/>
      </xdr:nvSpPr>
      <xdr:spPr>
        <a:xfrm>
          <a:off x="210757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64088</xdr:rowOff>
    </xdr:from>
    <xdr:ext cx="469744" cy="259045"/>
    <xdr:sp macro="" textlink="">
      <xdr:nvSpPr>
        <xdr:cNvPr id="726" name="n_2mainValue【消防施設】&#10;一人当たり面積"/>
        <xdr:cNvSpPr txBox="1"/>
      </xdr:nvSpPr>
      <xdr:spPr>
        <a:xfrm>
          <a:off x="20199427" y="1446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7" name="直線コネクタ 73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8" name="テキスト ボックス 737"/>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9" name="直線コネクタ 73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0" name="テキスト ボックス 73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1" name="直線コネクタ 74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2" name="テキスト ボックス 74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3" name="直線コネクタ 74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4" name="テキスト ボックス 74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5" name="直線コネクタ 74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46" name="テキスト ボックス 74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8" name="テキスト ボックス 74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50" name="直線コネクタ 749"/>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51"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2" name="直線コネクタ 751"/>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53"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54" name="直線コネクタ 753"/>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755" name="【庁舎】&#10;有形固定資産減価償却率平均値テキスト"/>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756" name="フローチャート: 判断 755"/>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757" name="フローチャート: 判断 756"/>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758" name="フローチャート: 判断 757"/>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15239</xdr:rowOff>
    </xdr:from>
    <xdr:to>
      <xdr:col>72</xdr:col>
      <xdr:colOff>38100</xdr:colOff>
      <xdr:row>104</xdr:row>
      <xdr:rowOff>116839</xdr:rowOff>
    </xdr:to>
    <xdr:sp macro="" textlink="">
      <xdr:nvSpPr>
        <xdr:cNvPr id="759" name="フローチャート: 判断 758"/>
        <xdr:cNvSpPr/>
      </xdr:nvSpPr>
      <xdr:spPr>
        <a:xfrm>
          <a:off x="13652500" y="1784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0" name="テキスト ボックス 7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6350</xdr:rowOff>
    </xdr:from>
    <xdr:to>
      <xdr:col>85</xdr:col>
      <xdr:colOff>177800</xdr:colOff>
      <xdr:row>105</xdr:row>
      <xdr:rowOff>107950</xdr:rowOff>
    </xdr:to>
    <xdr:sp macro="" textlink="">
      <xdr:nvSpPr>
        <xdr:cNvPr id="765" name="楕円 764"/>
        <xdr:cNvSpPr/>
      </xdr:nvSpPr>
      <xdr:spPr>
        <a:xfrm>
          <a:off x="16268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156227</xdr:rowOff>
    </xdr:from>
    <xdr:ext cx="405111" cy="259045"/>
    <xdr:sp macro="" textlink="">
      <xdr:nvSpPr>
        <xdr:cNvPr id="766" name="【庁舎】&#10;有形固定資産減価償却率該当値テキスト"/>
        <xdr:cNvSpPr txBox="1"/>
      </xdr:nvSpPr>
      <xdr:spPr>
        <a:xfrm>
          <a:off x="16357600"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143511</xdr:rowOff>
    </xdr:from>
    <xdr:to>
      <xdr:col>81</xdr:col>
      <xdr:colOff>101600</xdr:colOff>
      <xdr:row>103</xdr:row>
      <xdr:rowOff>73661</xdr:rowOff>
    </xdr:to>
    <xdr:sp macro="" textlink="">
      <xdr:nvSpPr>
        <xdr:cNvPr id="767" name="楕円 766"/>
        <xdr:cNvSpPr/>
      </xdr:nvSpPr>
      <xdr:spPr>
        <a:xfrm>
          <a:off x="15430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22861</xdr:rowOff>
    </xdr:from>
    <xdr:to>
      <xdr:col>85</xdr:col>
      <xdr:colOff>127000</xdr:colOff>
      <xdr:row>105</xdr:row>
      <xdr:rowOff>57150</xdr:rowOff>
    </xdr:to>
    <xdr:cxnSp macro="">
      <xdr:nvCxnSpPr>
        <xdr:cNvPr id="768" name="直線コネクタ 767"/>
        <xdr:cNvCxnSpPr/>
      </xdr:nvCxnSpPr>
      <xdr:spPr>
        <a:xfrm>
          <a:off x="15481300" y="17682211"/>
          <a:ext cx="838200" cy="37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125730</xdr:rowOff>
    </xdr:from>
    <xdr:to>
      <xdr:col>76</xdr:col>
      <xdr:colOff>165100</xdr:colOff>
      <xdr:row>105</xdr:row>
      <xdr:rowOff>55880</xdr:rowOff>
    </xdr:to>
    <xdr:sp macro="" textlink="">
      <xdr:nvSpPr>
        <xdr:cNvPr id="769" name="楕円 768"/>
        <xdr:cNvSpPr/>
      </xdr:nvSpPr>
      <xdr:spPr>
        <a:xfrm>
          <a:off x="14541500" y="179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22861</xdr:rowOff>
    </xdr:from>
    <xdr:to>
      <xdr:col>81</xdr:col>
      <xdr:colOff>50800</xdr:colOff>
      <xdr:row>105</xdr:row>
      <xdr:rowOff>5080</xdr:rowOff>
    </xdr:to>
    <xdr:cxnSp macro="">
      <xdr:nvCxnSpPr>
        <xdr:cNvPr id="770" name="直線コネクタ 769"/>
        <xdr:cNvCxnSpPr/>
      </xdr:nvCxnSpPr>
      <xdr:spPr>
        <a:xfrm flipV="1">
          <a:off x="14592300" y="17682211"/>
          <a:ext cx="889000" cy="3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104157</xdr:rowOff>
    </xdr:from>
    <xdr:ext cx="405111" cy="259045"/>
    <xdr:sp macro="" textlink="">
      <xdr:nvSpPr>
        <xdr:cNvPr id="771" name="n_1aveValue【庁舎】&#10;有形固定資産減価償却率"/>
        <xdr:cNvSpPr txBox="1"/>
      </xdr:nvSpPr>
      <xdr:spPr>
        <a:xfrm>
          <a:off x="152660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124477</xdr:rowOff>
    </xdr:from>
    <xdr:ext cx="405111" cy="259045"/>
    <xdr:sp macro="" textlink="">
      <xdr:nvSpPr>
        <xdr:cNvPr id="772" name="n_2aveValue【庁舎】&#10;有形固定資産減価償却率"/>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133366</xdr:rowOff>
    </xdr:from>
    <xdr:ext cx="405111" cy="259045"/>
    <xdr:sp macro="" textlink="">
      <xdr:nvSpPr>
        <xdr:cNvPr id="773" name="n_3aveValue【庁舎】&#10;有形固定資産減価償却率"/>
        <xdr:cNvSpPr txBox="1"/>
      </xdr:nvSpPr>
      <xdr:spPr>
        <a:xfrm>
          <a:off x="13500744"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90188</xdr:rowOff>
    </xdr:from>
    <xdr:ext cx="405111" cy="259045"/>
    <xdr:sp macro="" textlink="">
      <xdr:nvSpPr>
        <xdr:cNvPr id="774" name="n_1mainValue【庁舎】&#10;有形固定資産減価償却率"/>
        <xdr:cNvSpPr txBox="1"/>
      </xdr:nvSpPr>
      <xdr:spPr>
        <a:xfrm>
          <a:off x="152660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47007</xdr:rowOff>
    </xdr:from>
    <xdr:ext cx="405111" cy="259045"/>
    <xdr:sp macro="" textlink="">
      <xdr:nvSpPr>
        <xdr:cNvPr id="775" name="n_2mainValue【庁舎】&#10;有形固定資産減価償却率"/>
        <xdr:cNvSpPr txBox="1"/>
      </xdr:nvSpPr>
      <xdr:spPr>
        <a:xfrm>
          <a:off x="14389744" y="1804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7" name="正方形/長方形 7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8" name="正方形/長方形 7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9" name="正方形/長方形 7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0" name="正方形/長方形 7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1" name="正方形/長方形 7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2" name="正方形/長方形 7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6" name="直線コネクタ 78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7" name="テキスト ボックス 78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8" name="直線コネクタ 78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9" name="テキスト ボックス 78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0" name="直線コネクタ 78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1" name="テキスト ボックス 79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2" name="直線コネクタ 79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3" name="テキスト ボックス 79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4" name="直線コネクタ 79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5" name="テキスト ボックス 79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7" name="テキスト ボックス 79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799" name="直線コネクタ 798"/>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800"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01" name="直線コネクタ 800"/>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802"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803" name="直線コネクタ 802"/>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804" name="【庁舎】&#10;一人当たり面積平均値テキスト"/>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805" name="フローチャート: 判断 804"/>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06" name="フローチャート: 判断 805"/>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107314</xdr:rowOff>
    </xdr:from>
    <xdr:to>
      <xdr:col>107</xdr:col>
      <xdr:colOff>101600</xdr:colOff>
      <xdr:row>107</xdr:row>
      <xdr:rowOff>37464</xdr:rowOff>
    </xdr:to>
    <xdr:sp macro="" textlink="">
      <xdr:nvSpPr>
        <xdr:cNvPr id="807" name="フローチャート: 判断 806"/>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119126</xdr:rowOff>
    </xdr:from>
    <xdr:to>
      <xdr:col>102</xdr:col>
      <xdr:colOff>165100</xdr:colOff>
      <xdr:row>107</xdr:row>
      <xdr:rowOff>49276</xdr:rowOff>
    </xdr:to>
    <xdr:sp macro="" textlink="">
      <xdr:nvSpPr>
        <xdr:cNvPr id="808" name="フローチャート: 判断 807"/>
        <xdr:cNvSpPr/>
      </xdr:nvSpPr>
      <xdr:spPr>
        <a:xfrm>
          <a:off x="19494500" y="1829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14" name="楕円 813"/>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48277</xdr:rowOff>
    </xdr:from>
    <xdr:ext cx="469744" cy="259045"/>
    <xdr:sp macro="" textlink="">
      <xdr:nvSpPr>
        <xdr:cNvPr id="815" name="【庁舎】&#10;一人当たり面積該当値テキスト"/>
        <xdr:cNvSpPr txBox="1"/>
      </xdr:nvSpPr>
      <xdr:spPr>
        <a:xfrm>
          <a:off x="22199600"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66548</xdr:rowOff>
    </xdr:from>
    <xdr:to>
      <xdr:col>112</xdr:col>
      <xdr:colOff>38100</xdr:colOff>
      <xdr:row>107</xdr:row>
      <xdr:rowOff>168148</xdr:rowOff>
    </xdr:to>
    <xdr:sp macro="" textlink="">
      <xdr:nvSpPr>
        <xdr:cNvPr id="816" name="楕円 815"/>
        <xdr:cNvSpPr/>
      </xdr:nvSpPr>
      <xdr:spPr>
        <a:xfrm>
          <a:off x="21272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107</xdr:row>
      <xdr:rowOff>117348</xdr:rowOff>
    </xdr:to>
    <xdr:cxnSp macro="">
      <xdr:nvCxnSpPr>
        <xdr:cNvPr id="817" name="直線コネクタ 816"/>
        <xdr:cNvCxnSpPr/>
      </xdr:nvCxnSpPr>
      <xdr:spPr>
        <a:xfrm flipV="1">
          <a:off x="21323300" y="18249900"/>
          <a:ext cx="8382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69214</xdr:rowOff>
    </xdr:from>
    <xdr:to>
      <xdr:col>107</xdr:col>
      <xdr:colOff>101600</xdr:colOff>
      <xdr:row>107</xdr:row>
      <xdr:rowOff>170814</xdr:rowOff>
    </xdr:to>
    <xdr:sp macro="" textlink="">
      <xdr:nvSpPr>
        <xdr:cNvPr id="818" name="楕円 817"/>
        <xdr:cNvSpPr/>
      </xdr:nvSpPr>
      <xdr:spPr>
        <a:xfrm>
          <a:off x="203835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117348</xdr:rowOff>
    </xdr:from>
    <xdr:to>
      <xdr:col>111</xdr:col>
      <xdr:colOff>177800</xdr:colOff>
      <xdr:row>107</xdr:row>
      <xdr:rowOff>120014</xdr:rowOff>
    </xdr:to>
    <xdr:cxnSp macro="">
      <xdr:nvCxnSpPr>
        <xdr:cNvPr id="819" name="直線コネクタ 818"/>
        <xdr:cNvCxnSpPr/>
      </xdr:nvCxnSpPr>
      <xdr:spPr>
        <a:xfrm flipV="1">
          <a:off x="20434300" y="18462498"/>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820" name="n_1aveValue【庁舎】&#10;一人当たり面積"/>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53991</xdr:rowOff>
    </xdr:from>
    <xdr:ext cx="469744" cy="259045"/>
    <xdr:sp macro="" textlink="">
      <xdr:nvSpPr>
        <xdr:cNvPr id="821" name="n_2aveValue【庁舎】&#10;一人当たり面積"/>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65803</xdr:rowOff>
    </xdr:from>
    <xdr:ext cx="469744" cy="259045"/>
    <xdr:sp macro="" textlink="">
      <xdr:nvSpPr>
        <xdr:cNvPr id="822" name="n_3aveValue【庁舎】&#10;一人当たり面積"/>
        <xdr:cNvSpPr txBox="1"/>
      </xdr:nvSpPr>
      <xdr:spPr>
        <a:xfrm>
          <a:off x="19310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159275</xdr:rowOff>
    </xdr:from>
    <xdr:ext cx="469744" cy="259045"/>
    <xdr:sp macro="" textlink="">
      <xdr:nvSpPr>
        <xdr:cNvPr id="823" name="n_1mainValue【庁舎】&#10;一人当たり面積"/>
        <xdr:cNvSpPr txBox="1"/>
      </xdr:nvSpPr>
      <xdr:spPr>
        <a:xfrm>
          <a:off x="210757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161941</xdr:rowOff>
    </xdr:from>
    <xdr:ext cx="469744" cy="259045"/>
    <xdr:sp macro="" textlink="">
      <xdr:nvSpPr>
        <xdr:cNvPr id="824" name="n_2mainValue【庁舎】&#10;一人当たり面積"/>
        <xdr:cNvSpPr txBox="1"/>
      </xdr:nvSpPr>
      <xdr:spPr>
        <a:xfrm>
          <a:off x="20199427" y="1850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5" name="正方形/長方形 8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6" name="正方形/長方形 8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7" name="テキスト ボックス 8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帰還困難区域内にある公共施設の改修ができず年々有形固定資産減価償却率が上昇傾向にある。類似団体内平均値を下回る公共施設は震災以前に電源地域対策交付金を財源とし建設また改修したため有形固定資産減価償却率は低い数値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10,397
10,355
78.71
33,729,501
30,816,322
1,382,036
5,197,545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基準財政収入額において、固定資産税算定に係る福島第一原子力発電所構内にある汚水タンク等の償却資産が減価償却されたこと等で</a:t>
          </a:r>
          <a:r>
            <a:rPr kumimoji="1" lang="en-US" altLang="ja-JP" sz="1300">
              <a:latin typeface="ＭＳ Ｐゴシック" panose="020B0600070205080204" pitchFamily="50" charset="-128"/>
              <a:ea typeface="ＭＳ Ｐゴシック" panose="020B0600070205080204" pitchFamily="50" charset="-128"/>
            </a:rPr>
            <a:t>523,472</a:t>
          </a:r>
          <a:r>
            <a:rPr kumimoji="1" lang="ja-JP" altLang="en-US" sz="1300">
              <a:latin typeface="ＭＳ Ｐゴシック" panose="020B0600070205080204" pitchFamily="50" charset="-128"/>
              <a:ea typeface="ＭＳ Ｐゴシック" panose="020B0600070205080204" pitchFamily="50" charset="-128"/>
            </a:rPr>
            <a:t>千円減とり、基準財政需要額も地域経済・雇用対策費が算定廃止となった等</a:t>
          </a:r>
          <a:r>
            <a:rPr kumimoji="1" lang="en-US" altLang="ja-JP" sz="1300">
              <a:latin typeface="ＭＳ Ｐゴシック" panose="020B0600070205080204" pitchFamily="50" charset="-128"/>
              <a:ea typeface="ＭＳ Ｐゴシック" panose="020B0600070205080204" pitchFamily="50" charset="-128"/>
            </a:rPr>
            <a:t>8,294</a:t>
          </a:r>
          <a:r>
            <a:rPr kumimoji="1" lang="ja-JP" altLang="en-US" sz="1300">
              <a:latin typeface="ＭＳ Ｐゴシック" panose="020B0600070205080204" pitchFamily="50" charset="-128"/>
              <a:ea typeface="ＭＳ Ｐゴシック" panose="020B0600070205080204" pitchFamily="50" charset="-128"/>
            </a:rPr>
            <a:t>千円減となりましたが、基準財政収入額が大幅に減額したため前年度より</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減少しました。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126577</xdr:rowOff>
    </xdr:from>
    <xdr:to>
      <xdr:col>23</xdr:col>
      <xdr:colOff>133350</xdr:colOff>
      <xdr:row>45</xdr:row>
      <xdr:rowOff>17780</xdr:rowOff>
    </xdr:to>
    <xdr:cxnSp macro="">
      <xdr:nvCxnSpPr>
        <xdr:cNvPr id="63" name="直線コネクタ 62"/>
        <xdr:cNvCxnSpPr/>
      </xdr:nvCxnSpPr>
      <xdr:spPr>
        <a:xfrm flipV="1">
          <a:off x="4953000" y="64702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41504</xdr:rowOff>
    </xdr:from>
    <xdr:ext cx="762000" cy="259045"/>
    <xdr:sp macro="" textlink="">
      <xdr:nvSpPr>
        <xdr:cNvPr id="66" name="財政力最大値テキスト"/>
        <xdr:cNvSpPr txBox="1"/>
      </xdr:nvSpPr>
      <xdr:spPr>
        <a:xfrm>
          <a:off x="5041900" y="621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126577</xdr:rowOff>
    </xdr:from>
    <xdr:to>
      <xdr:col>24</xdr:col>
      <xdr:colOff>12700</xdr:colOff>
      <xdr:row>37</xdr:row>
      <xdr:rowOff>126577</xdr:rowOff>
    </xdr:to>
    <xdr:cxnSp macro="">
      <xdr:nvCxnSpPr>
        <xdr:cNvPr id="67" name="直線コネクタ 66"/>
        <xdr:cNvCxnSpPr/>
      </xdr:nvCxnSpPr>
      <xdr:spPr>
        <a:xfrm>
          <a:off x="4864100" y="647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78317</xdr:rowOff>
    </xdr:from>
    <xdr:to>
      <xdr:col>23</xdr:col>
      <xdr:colOff>133350</xdr:colOff>
      <xdr:row>37</xdr:row>
      <xdr:rowOff>126577</xdr:rowOff>
    </xdr:to>
    <xdr:cxnSp macro="">
      <xdr:nvCxnSpPr>
        <xdr:cNvPr id="68" name="直線コネクタ 67"/>
        <xdr:cNvCxnSpPr/>
      </xdr:nvCxnSpPr>
      <xdr:spPr>
        <a:xfrm>
          <a:off x="4114800" y="642196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78317</xdr:rowOff>
    </xdr:from>
    <xdr:to>
      <xdr:col>19</xdr:col>
      <xdr:colOff>133350</xdr:colOff>
      <xdr:row>37</xdr:row>
      <xdr:rowOff>150707</xdr:rowOff>
    </xdr:to>
    <xdr:cxnSp macro="">
      <xdr:nvCxnSpPr>
        <xdr:cNvPr id="71" name="直線コネクタ 70"/>
        <xdr:cNvCxnSpPr/>
      </xdr:nvCxnSpPr>
      <xdr:spPr>
        <a:xfrm flipV="1">
          <a:off x="3225800" y="642196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150707</xdr:rowOff>
    </xdr:from>
    <xdr:to>
      <xdr:col>15</xdr:col>
      <xdr:colOff>82550</xdr:colOff>
      <xdr:row>38</xdr:row>
      <xdr:rowOff>3387</xdr:rowOff>
    </xdr:to>
    <xdr:cxnSp macro="">
      <xdr:nvCxnSpPr>
        <xdr:cNvPr id="74" name="直線コネクタ 73"/>
        <xdr:cNvCxnSpPr/>
      </xdr:nvCxnSpPr>
      <xdr:spPr>
        <a:xfrm flipV="1">
          <a:off x="2336800" y="649435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3387</xdr:rowOff>
    </xdr:from>
    <xdr:to>
      <xdr:col>11</xdr:col>
      <xdr:colOff>31750</xdr:colOff>
      <xdr:row>38</xdr:row>
      <xdr:rowOff>115994</xdr:rowOff>
    </xdr:to>
    <xdr:cxnSp macro="">
      <xdr:nvCxnSpPr>
        <xdr:cNvPr id="77" name="直線コネクタ 76"/>
        <xdr:cNvCxnSpPr/>
      </xdr:nvCxnSpPr>
      <xdr:spPr>
        <a:xfrm flipV="1">
          <a:off x="1447800" y="651848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140970</xdr:rowOff>
    </xdr:from>
    <xdr:to>
      <xdr:col>11</xdr:col>
      <xdr:colOff>82550</xdr:colOff>
      <xdr:row>44</xdr:row>
      <xdr:rowOff>71120</xdr:rowOff>
    </xdr:to>
    <xdr:sp macro="" textlink="">
      <xdr:nvSpPr>
        <xdr:cNvPr id="78" name="フローチャート: 判断 77"/>
        <xdr:cNvSpPr/>
      </xdr:nvSpPr>
      <xdr:spPr>
        <a:xfrm>
          <a:off x="2286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79" name="テキスト ボックス 78"/>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75777</xdr:rowOff>
    </xdr:from>
    <xdr:to>
      <xdr:col>23</xdr:col>
      <xdr:colOff>184150</xdr:colOff>
      <xdr:row>38</xdr:row>
      <xdr:rowOff>5927</xdr:rowOff>
    </xdr:to>
    <xdr:sp macro="" textlink="">
      <xdr:nvSpPr>
        <xdr:cNvPr id="87" name="楕円 86"/>
        <xdr:cNvSpPr/>
      </xdr:nvSpPr>
      <xdr:spPr>
        <a:xfrm>
          <a:off x="49022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168504</xdr:rowOff>
    </xdr:from>
    <xdr:ext cx="762000" cy="259045"/>
    <xdr:sp macro="" textlink="">
      <xdr:nvSpPr>
        <xdr:cNvPr id="88" name="財政力該当値テキスト"/>
        <xdr:cNvSpPr txBox="1"/>
      </xdr:nvSpPr>
      <xdr:spPr>
        <a:xfrm>
          <a:off x="5041900" y="634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27517</xdr:rowOff>
    </xdr:from>
    <xdr:to>
      <xdr:col>19</xdr:col>
      <xdr:colOff>184150</xdr:colOff>
      <xdr:row>37</xdr:row>
      <xdr:rowOff>129117</xdr:rowOff>
    </xdr:to>
    <xdr:sp macro="" textlink="">
      <xdr:nvSpPr>
        <xdr:cNvPr id="89" name="楕円 88"/>
        <xdr:cNvSpPr/>
      </xdr:nvSpPr>
      <xdr:spPr>
        <a:xfrm>
          <a:off x="4064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139294</xdr:rowOff>
    </xdr:from>
    <xdr:ext cx="736600" cy="259045"/>
    <xdr:sp macro="" textlink="">
      <xdr:nvSpPr>
        <xdr:cNvPr id="90" name="テキスト ボックス 89"/>
        <xdr:cNvSpPr txBox="1"/>
      </xdr:nvSpPr>
      <xdr:spPr>
        <a:xfrm>
          <a:off x="3733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99907</xdr:rowOff>
    </xdr:from>
    <xdr:to>
      <xdr:col>15</xdr:col>
      <xdr:colOff>133350</xdr:colOff>
      <xdr:row>38</xdr:row>
      <xdr:rowOff>30057</xdr:rowOff>
    </xdr:to>
    <xdr:sp macro="" textlink="">
      <xdr:nvSpPr>
        <xdr:cNvPr id="91" name="楕円 90"/>
        <xdr:cNvSpPr/>
      </xdr:nvSpPr>
      <xdr:spPr>
        <a:xfrm>
          <a:off x="3175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40234</xdr:rowOff>
    </xdr:from>
    <xdr:ext cx="762000" cy="259045"/>
    <xdr:sp macro="" textlink="">
      <xdr:nvSpPr>
        <xdr:cNvPr id="92" name="テキスト ボックス 91"/>
        <xdr:cNvSpPr txBox="1"/>
      </xdr:nvSpPr>
      <xdr:spPr>
        <a:xfrm>
          <a:off x="2844800" y="621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124037</xdr:rowOff>
    </xdr:from>
    <xdr:to>
      <xdr:col>11</xdr:col>
      <xdr:colOff>82550</xdr:colOff>
      <xdr:row>38</xdr:row>
      <xdr:rowOff>54187</xdr:rowOff>
    </xdr:to>
    <xdr:sp macro="" textlink="">
      <xdr:nvSpPr>
        <xdr:cNvPr id="93" name="楕円 92"/>
        <xdr:cNvSpPr/>
      </xdr:nvSpPr>
      <xdr:spPr>
        <a:xfrm>
          <a:off x="2286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64364</xdr:rowOff>
    </xdr:from>
    <xdr:ext cx="762000" cy="259045"/>
    <xdr:sp macro="" textlink="">
      <xdr:nvSpPr>
        <xdr:cNvPr id="94" name="テキスト ボックス 93"/>
        <xdr:cNvSpPr txBox="1"/>
      </xdr:nvSpPr>
      <xdr:spPr>
        <a:xfrm>
          <a:off x="1955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65194</xdr:rowOff>
    </xdr:from>
    <xdr:to>
      <xdr:col>7</xdr:col>
      <xdr:colOff>31750</xdr:colOff>
      <xdr:row>38</xdr:row>
      <xdr:rowOff>166794</xdr:rowOff>
    </xdr:to>
    <xdr:sp macro="" textlink="">
      <xdr:nvSpPr>
        <xdr:cNvPr id="95" name="楕円 94"/>
        <xdr:cNvSpPr/>
      </xdr:nvSpPr>
      <xdr:spPr>
        <a:xfrm>
          <a:off x="1397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5520</xdr:rowOff>
    </xdr:from>
    <xdr:ext cx="762000" cy="259045"/>
    <xdr:sp macro="" textlink="">
      <xdr:nvSpPr>
        <xdr:cNvPr id="96" name="テキスト ボックス 95"/>
        <xdr:cNvSpPr txBox="1"/>
      </xdr:nvSpPr>
      <xdr:spPr>
        <a:xfrm>
          <a:off x="1066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前年度に比べ経常経費充当一般財源の人件費が</a:t>
          </a:r>
          <a:r>
            <a:rPr kumimoji="1" lang="en-US" altLang="ja-JP" sz="1300">
              <a:latin typeface="ＭＳ Ｐゴシック" panose="020B0600070205080204" pitchFamily="50" charset="-128"/>
              <a:ea typeface="ＭＳ Ｐゴシック" panose="020B0600070205080204" pitchFamily="50" charset="-128"/>
            </a:rPr>
            <a:t>49,336</a:t>
          </a:r>
          <a:r>
            <a:rPr kumimoji="1" lang="ja-JP" altLang="en-US" sz="1300">
              <a:latin typeface="ＭＳ Ｐゴシック" panose="020B0600070205080204" pitchFamily="50" charset="-128"/>
              <a:ea typeface="ＭＳ Ｐゴシック" panose="020B0600070205080204" pitchFamily="50" charset="-128"/>
            </a:rPr>
            <a:t>千円増となったことと、経常一般財源の固定資産税が</a:t>
          </a:r>
          <a:r>
            <a:rPr kumimoji="1" lang="en-US" altLang="ja-JP" sz="1300">
              <a:latin typeface="ＭＳ Ｐゴシック" panose="020B0600070205080204" pitchFamily="50" charset="-128"/>
              <a:ea typeface="ＭＳ Ｐゴシック" panose="020B0600070205080204" pitchFamily="50" charset="-128"/>
            </a:rPr>
            <a:t>611,848</a:t>
          </a:r>
          <a:r>
            <a:rPr kumimoji="1" lang="ja-JP" altLang="en-US" sz="1300">
              <a:latin typeface="ＭＳ Ｐゴシック" panose="020B0600070205080204" pitchFamily="50" charset="-128"/>
              <a:ea typeface="ＭＳ Ｐゴシック" panose="020B0600070205080204" pitchFamily="50" charset="-128"/>
            </a:rPr>
            <a:t>千円減となったため、平成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年度の経常収支比率は前年度より</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上昇しました。</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6" name="直線コネクタ 125"/>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7"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8" name="直線コネクタ 127"/>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9"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30" name="直線コネクタ 129"/>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41487</xdr:rowOff>
    </xdr:from>
    <xdr:to>
      <xdr:col>23</xdr:col>
      <xdr:colOff>133350</xdr:colOff>
      <xdr:row>60</xdr:row>
      <xdr:rowOff>146050</xdr:rowOff>
    </xdr:to>
    <xdr:cxnSp macro="">
      <xdr:nvCxnSpPr>
        <xdr:cNvPr id="131" name="直線コネクタ 130"/>
        <xdr:cNvCxnSpPr/>
      </xdr:nvCxnSpPr>
      <xdr:spPr>
        <a:xfrm>
          <a:off x="4114800" y="1032848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13458</xdr:rowOff>
    </xdr:from>
    <xdr:ext cx="762000" cy="259045"/>
    <xdr:sp macro="" textlink="">
      <xdr:nvSpPr>
        <xdr:cNvPr id="132" name="財政構造の弾力性平均値テキスト"/>
        <xdr:cNvSpPr txBox="1"/>
      </xdr:nvSpPr>
      <xdr:spPr>
        <a:xfrm>
          <a:off x="5041900" y="10814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3" name="フローチャート: 判断 132"/>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41487</xdr:rowOff>
    </xdr:from>
    <xdr:to>
      <xdr:col>19</xdr:col>
      <xdr:colOff>133350</xdr:colOff>
      <xdr:row>60</xdr:row>
      <xdr:rowOff>41487</xdr:rowOff>
    </xdr:to>
    <xdr:cxnSp macro="">
      <xdr:nvCxnSpPr>
        <xdr:cNvPr id="134" name="直線コネクタ 133"/>
        <xdr:cNvCxnSpPr/>
      </xdr:nvCxnSpPr>
      <xdr:spPr>
        <a:xfrm>
          <a:off x="3225800" y="10328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5" name="フローチャート: 判断 134"/>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6" name="テキスト ボックス 135"/>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146579</xdr:rowOff>
    </xdr:from>
    <xdr:to>
      <xdr:col>15</xdr:col>
      <xdr:colOff>82550</xdr:colOff>
      <xdr:row>60</xdr:row>
      <xdr:rowOff>41487</xdr:rowOff>
    </xdr:to>
    <xdr:cxnSp macro="">
      <xdr:nvCxnSpPr>
        <xdr:cNvPr id="137" name="直線コネクタ 136"/>
        <xdr:cNvCxnSpPr/>
      </xdr:nvCxnSpPr>
      <xdr:spPr>
        <a:xfrm>
          <a:off x="2336800" y="10262129"/>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8" name="フローチャート: 判断 137"/>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39" name="テキスト ボックス 138"/>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146579</xdr:rowOff>
    </xdr:from>
    <xdr:to>
      <xdr:col>11</xdr:col>
      <xdr:colOff>31750</xdr:colOff>
      <xdr:row>60</xdr:row>
      <xdr:rowOff>51541</xdr:rowOff>
    </xdr:to>
    <xdr:cxnSp macro="">
      <xdr:nvCxnSpPr>
        <xdr:cNvPr id="140" name="直線コネクタ 139"/>
        <xdr:cNvCxnSpPr/>
      </xdr:nvCxnSpPr>
      <xdr:spPr>
        <a:xfrm flipV="1">
          <a:off x="1447800" y="10262129"/>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41" name="フローチャート: 判断 140"/>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15151</xdr:rowOff>
    </xdr:from>
    <xdr:ext cx="762000" cy="259045"/>
    <xdr:sp macro="" textlink="">
      <xdr:nvSpPr>
        <xdr:cNvPr id="142" name="テキスト ボックス 141"/>
        <xdr:cNvSpPr txBox="1"/>
      </xdr:nvSpPr>
      <xdr:spPr>
        <a:xfrm>
          <a:off x="1955800" y="108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81597</xdr:rowOff>
    </xdr:from>
    <xdr:to>
      <xdr:col>7</xdr:col>
      <xdr:colOff>31750</xdr:colOff>
      <xdr:row>64</xdr:row>
      <xdr:rowOff>11747</xdr:rowOff>
    </xdr:to>
    <xdr:sp macro="" textlink="">
      <xdr:nvSpPr>
        <xdr:cNvPr id="143" name="フローチャート: 判断 142"/>
        <xdr:cNvSpPr/>
      </xdr:nvSpPr>
      <xdr:spPr>
        <a:xfrm>
          <a:off x="1397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167974</xdr:rowOff>
    </xdr:from>
    <xdr:ext cx="762000" cy="259045"/>
    <xdr:sp macro="" textlink="">
      <xdr:nvSpPr>
        <xdr:cNvPr id="144" name="テキスト ボックス 143"/>
        <xdr:cNvSpPr txBox="1"/>
      </xdr:nvSpPr>
      <xdr:spPr>
        <a:xfrm>
          <a:off x="1066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95250</xdr:rowOff>
    </xdr:from>
    <xdr:to>
      <xdr:col>23</xdr:col>
      <xdr:colOff>184150</xdr:colOff>
      <xdr:row>61</xdr:row>
      <xdr:rowOff>25400</xdr:rowOff>
    </xdr:to>
    <xdr:sp macro="" textlink="">
      <xdr:nvSpPr>
        <xdr:cNvPr id="150" name="楕円 149"/>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111777</xdr:rowOff>
    </xdr:from>
    <xdr:ext cx="762000" cy="259045"/>
    <xdr:sp macro="" textlink="">
      <xdr:nvSpPr>
        <xdr:cNvPr id="151" name="財政構造の弾力性該当値テキスト"/>
        <xdr:cNvSpPr txBox="1"/>
      </xdr:nvSpPr>
      <xdr:spPr>
        <a:xfrm>
          <a:off x="5041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162137</xdr:rowOff>
    </xdr:from>
    <xdr:to>
      <xdr:col>19</xdr:col>
      <xdr:colOff>184150</xdr:colOff>
      <xdr:row>60</xdr:row>
      <xdr:rowOff>92287</xdr:rowOff>
    </xdr:to>
    <xdr:sp macro="" textlink="">
      <xdr:nvSpPr>
        <xdr:cNvPr id="152" name="楕円 151"/>
        <xdr:cNvSpPr/>
      </xdr:nvSpPr>
      <xdr:spPr>
        <a:xfrm>
          <a:off x="4064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102464</xdr:rowOff>
    </xdr:from>
    <xdr:ext cx="736600" cy="259045"/>
    <xdr:sp macro="" textlink="">
      <xdr:nvSpPr>
        <xdr:cNvPr id="153" name="テキスト ボックス 152"/>
        <xdr:cNvSpPr txBox="1"/>
      </xdr:nvSpPr>
      <xdr:spPr>
        <a:xfrm>
          <a:off x="3733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162137</xdr:rowOff>
    </xdr:from>
    <xdr:to>
      <xdr:col>15</xdr:col>
      <xdr:colOff>133350</xdr:colOff>
      <xdr:row>60</xdr:row>
      <xdr:rowOff>92287</xdr:rowOff>
    </xdr:to>
    <xdr:sp macro="" textlink="">
      <xdr:nvSpPr>
        <xdr:cNvPr id="154" name="楕円 153"/>
        <xdr:cNvSpPr/>
      </xdr:nvSpPr>
      <xdr:spPr>
        <a:xfrm>
          <a:off x="3175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102464</xdr:rowOff>
    </xdr:from>
    <xdr:ext cx="762000" cy="259045"/>
    <xdr:sp macro="" textlink="">
      <xdr:nvSpPr>
        <xdr:cNvPr id="155" name="テキスト ボックス 154"/>
        <xdr:cNvSpPr txBox="1"/>
      </xdr:nvSpPr>
      <xdr:spPr>
        <a:xfrm>
          <a:off x="2844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95779</xdr:rowOff>
    </xdr:from>
    <xdr:to>
      <xdr:col>11</xdr:col>
      <xdr:colOff>82550</xdr:colOff>
      <xdr:row>60</xdr:row>
      <xdr:rowOff>25929</xdr:rowOff>
    </xdr:to>
    <xdr:sp macro="" textlink="">
      <xdr:nvSpPr>
        <xdr:cNvPr id="156" name="楕円 155"/>
        <xdr:cNvSpPr/>
      </xdr:nvSpPr>
      <xdr:spPr>
        <a:xfrm>
          <a:off x="2286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36106</xdr:rowOff>
    </xdr:from>
    <xdr:ext cx="762000" cy="259045"/>
    <xdr:sp macro="" textlink="">
      <xdr:nvSpPr>
        <xdr:cNvPr id="157" name="テキスト ボックス 156"/>
        <xdr:cNvSpPr txBox="1"/>
      </xdr:nvSpPr>
      <xdr:spPr>
        <a:xfrm>
          <a:off x="1955800" y="998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741</xdr:rowOff>
    </xdr:from>
    <xdr:to>
      <xdr:col>7</xdr:col>
      <xdr:colOff>31750</xdr:colOff>
      <xdr:row>60</xdr:row>
      <xdr:rowOff>102341</xdr:rowOff>
    </xdr:to>
    <xdr:sp macro="" textlink="">
      <xdr:nvSpPr>
        <xdr:cNvPr id="158" name="楕円 157"/>
        <xdr:cNvSpPr/>
      </xdr:nvSpPr>
      <xdr:spPr>
        <a:xfrm>
          <a:off x="1397000" y="102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112518</xdr:rowOff>
    </xdr:from>
    <xdr:ext cx="762000" cy="259045"/>
    <xdr:sp macro="" textlink="">
      <xdr:nvSpPr>
        <xdr:cNvPr id="159" name="テキスト ボックス 158"/>
        <xdr:cNvSpPr txBox="1"/>
      </xdr:nvSpPr>
      <xdr:spPr>
        <a:xfrm>
          <a:off x="1066800" y="1005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[369,785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並びに原子力発電所事故による復旧・復興のため業務委託契約等の件数が増え、また、その業務を担う正規職員や被災地応援職員数も増加したため人口１人当たりの人件費・物件費等決算額が年々上昇傾向にな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90" name="直線コネクタ 189"/>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91"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2" name="直線コネクタ 191"/>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3"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4" name="直線コネクタ 193"/>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50000</xdr:rowOff>
    </xdr:from>
    <xdr:to>
      <xdr:col>23</xdr:col>
      <xdr:colOff>133350</xdr:colOff>
      <xdr:row>82</xdr:row>
      <xdr:rowOff>109215</xdr:rowOff>
    </xdr:to>
    <xdr:cxnSp macro="">
      <xdr:nvCxnSpPr>
        <xdr:cNvPr id="195" name="直線コネクタ 194"/>
        <xdr:cNvCxnSpPr/>
      </xdr:nvCxnSpPr>
      <xdr:spPr>
        <a:xfrm>
          <a:off x="4114800" y="14108900"/>
          <a:ext cx="8382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6" name="人件費・物件費等の状況平均値テキスト"/>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7" name="フローチャート: 判断 196"/>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41943</xdr:rowOff>
    </xdr:from>
    <xdr:to>
      <xdr:col>19</xdr:col>
      <xdr:colOff>133350</xdr:colOff>
      <xdr:row>82</xdr:row>
      <xdr:rowOff>50000</xdr:rowOff>
    </xdr:to>
    <xdr:cxnSp macro="">
      <xdr:nvCxnSpPr>
        <xdr:cNvPr id="198" name="直線コネクタ 197"/>
        <xdr:cNvCxnSpPr/>
      </xdr:nvCxnSpPr>
      <xdr:spPr>
        <a:xfrm>
          <a:off x="3225800" y="14100843"/>
          <a:ext cx="889000" cy="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9" name="フローチャート: 判断 198"/>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200" name="テキスト ボックス 199"/>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163781</xdr:rowOff>
    </xdr:from>
    <xdr:to>
      <xdr:col>15</xdr:col>
      <xdr:colOff>82550</xdr:colOff>
      <xdr:row>82</xdr:row>
      <xdr:rowOff>41943</xdr:rowOff>
    </xdr:to>
    <xdr:cxnSp macro="">
      <xdr:nvCxnSpPr>
        <xdr:cNvPr id="201" name="直線コネクタ 200"/>
        <xdr:cNvCxnSpPr/>
      </xdr:nvCxnSpPr>
      <xdr:spPr>
        <a:xfrm>
          <a:off x="2336800" y="14051231"/>
          <a:ext cx="889000" cy="4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2" name="フローチャート: 判断 201"/>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3" name="テキスト ボックス 202"/>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126930</xdr:rowOff>
    </xdr:from>
    <xdr:to>
      <xdr:col>11</xdr:col>
      <xdr:colOff>31750</xdr:colOff>
      <xdr:row>81</xdr:row>
      <xdr:rowOff>163781</xdr:rowOff>
    </xdr:to>
    <xdr:cxnSp macro="">
      <xdr:nvCxnSpPr>
        <xdr:cNvPr id="204" name="直線コネクタ 203"/>
        <xdr:cNvCxnSpPr/>
      </xdr:nvCxnSpPr>
      <xdr:spPr>
        <a:xfrm>
          <a:off x="1447800" y="14014380"/>
          <a:ext cx="8890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31548</xdr:rowOff>
    </xdr:from>
    <xdr:to>
      <xdr:col>11</xdr:col>
      <xdr:colOff>82550</xdr:colOff>
      <xdr:row>83</xdr:row>
      <xdr:rowOff>133148</xdr:rowOff>
    </xdr:to>
    <xdr:sp macro="" textlink="">
      <xdr:nvSpPr>
        <xdr:cNvPr id="205" name="フローチャート: 判断 204"/>
        <xdr:cNvSpPr/>
      </xdr:nvSpPr>
      <xdr:spPr>
        <a:xfrm>
          <a:off x="2286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117925</xdr:rowOff>
    </xdr:from>
    <xdr:ext cx="762000" cy="259045"/>
    <xdr:sp macro="" textlink="">
      <xdr:nvSpPr>
        <xdr:cNvPr id="206" name="テキスト ボックス 205"/>
        <xdr:cNvSpPr txBox="1"/>
      </xdr:nvSpPr>
      <xdr:spPr>
        <a:xfrm>
          <a:off x="1955800" y="14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163858</xdr:rowOff>
    </xdr:from>
    <xdr:to>
      <xdr:col>7</xdr:col>
      <xdr:colOff>31750</xdr:colOff>
      <xdr:row>81</xdr:row>
      <xdr:rowOff>94008</xdr:rowOff>
    </xdr:to>
    <xdr:sp macro="" textlink="">
      <xdr:nvSpPr>
        <xdr:cNvPr id="207" name="フローチャート: 判断 206"/>
        <xdr:cNvSpPr/>
      </xdr:nvSpPr>
      <xdr:spPr>
        <a:xfrm>
          <a:off x="1397000" y="1387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104185</xdr:rowOff>
    </xdr:from>
    <xdr:ext cx="762000" cy="259045"/>
    <xdr:sp macro="" textlink="">
      <xdr:nvSpPr>
        <xdr:cNvPr id="208" name="テキスト ボックス 207"/>
        <xdr:cNvSpPr txBox="1"/>
      </xdr:nvSpPr>
      <xdr:spPr>
        <a:xfrm>
          <a:off x="1066800" y="136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58415</xdr:rowOff>
    </xdr:from>
    <xdr:to>
      <xdr:col>23</xdr:col>
      <xdr:colOff>184150</xdr:colOff>
      <xdr:row>82</xdr:row>
      <xdr:rowOff>160015</xdr:rowOff>
    </xdr:to>
    <xdr:sp macro="" textlink="">
      <xdr:nvSpPr>
        <xdr:cNvPr id="214" name="楕円 213"/>
        <xdr:cNvSpPr/>
      </xdr:nvSpPr>
      <xdr:spPr>
        <a:xfrm>
          <a:off x="4902200" y="141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74942</xdr:rowOff>
    </xdr:from>
    <xdr:ext cx="762000" cy="259045"/>
    <xdr:sp macro="" textlink="">
      <xdr:nvSpPr>
        <xdr:cNvPr id="215" name="人件費・物件費等の状況該当値テキスト"/>
        <xdr:cNvSpPr txBox="1"/>
      </xdr:nvSpPr>
      <xdr:spPr>
        <a:xfrm>
          <a:off x="5041900" y="139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170650</xdr:rowOff>
    </xdr:from>
    <xdr:to>
      <xdr:col>19</xdr:col>
      <xdr:colOff>184150</xdr:colOff>
      <xdr:row>82</xdr:row>
      <xdr:rowOff>100800</xdr:rowOff>
    </xdr:to>
    <xdr:sp macro="" textlink="">
      <xdr:nvSpPr>
        <xdr:cNvPr id="216" name="楕円 215"/>
        <xdr:cNvSpPr/>
      </xdr:nvSpPr>
      <xdr:spPr>
        <a:xfrm>
          <a:off x="4064000" y="140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110977</xdr:rowOff>
    </xdr:from>
    <xdr:ext cx="736600" cy="259045"/>
    <xdr:sp macro="" textlink="">
      <xdr:nvSpPr>
        <xdr:cNvPr id="217" name="テキスト ボックス 216"/>
        <xdr:cNvSpPr txBox="1"/>
      </xdr:nvSpPr>
      <xdr:spPr>
        <a:xfrm>
          <a:off x="3733800" y="1382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162593</xdr:rowOff>
    </xdr:from>
    <xdr:to>
      <xdr:col>15</xdr:col>
      <xdr:colOff>133350</xdr:colOff>
      <xdr:row>82</xdr:row>
      <xdr:rowOff>92743</xdr:rowOff>
    </xdr:to>
    <xdr:sp macro="" textlink="">
      <xdr:nvSpPr>
        <xdr:cNvPr id="218" name="楕円 217"/>
        <xdr:cNvSpPr/>
      </xdr:nvSpPr>
      <xdr:spPr>
        <a:xfrm>
          <a:off x="3175000" y="140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102920</xdr:rowOff>
    </xdr:from>
    <xdr:ext cx="762000" cy="259045"/>
    <xdr:sp macro="" textlink="">
      <xdr:nvSpPr>
        <xdr:cNvPr id="219" name="テキスト ボックス 218"/>
        <xdr:cNvSpPr txBox="1"/>
      </xdr:nvSpPr>
      <xdr:spPr>
        <a:xfrm>
          <a:off x="2844800" y="1381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112981</xdr:rowOff>
    </xdr:from>
    <xdr:to>
      <xdr:col>11</xdr:col>
      <xdr:colOff>82550</xdr:colOff>
      <xdr:row>82</xdr:row>
      <xdr:rowOff>43131</xdr:rowOff>
    </xdr:to>
    <xdr:sp macro="" textlink="">
      <xdr:nvSpPr>
        <xdr:cNvPr id="220" name="楕円 219"/>
        <xdr:cNvSpPr/>
      </xdr:nvSpPr>
      <xdr:spPr>
        <a:xfrm>
          <a:off x="2286000" y="1400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53308</xdr:rowOff>
    </xdr:from>
    <xdr:ext cx="762000" cy="259045"/>
    <xdr:sp macro="" textlink="">
      <xdr:nvSpPr>
        <xdr:cNvPr id="221" name="テキスト ボックス 220"/>
        <xdr:cNvSpPr txBox="1"/>
      </xdr:nvSpPr>
      <xdr:spPr>
        <a:xfrm>
          <a:off x="1955800" y="1376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76130</xdr:rowOff>
    </xdr:from>
    <xdr:to>
      <xdr:col>7</xdr:col>
      <xdr:colOff>31750</xdr:colOff>
      <xdr:row>82</xdr:row>
      <xdr:rowOff>6280</xdr:rowOff>
    </xdr:to>
    <xdr:sp macro="" textlink="">
      <xdr:nvSpPr>
        <xdr:cNvPr id="222" name="楕円 221"/>
        <xdr:cNvSpPr/>
      </xdr:nvSpPr>
      <xdr:spPr>
        <a:xfrm>
          <a:off x="1397000" y="139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162507</xdr:rowOff>
    </xdr:from>
    <xdr:ext cx="762000" cy="259045"/>
    <xdr:sp macro="" textlink="">
      <xdr:nvSpPr>
        <xdr:cNvPr id="223" name="テキスト ボックス 222"/>
        <xdr:cNvSpPr txBox="1"/>
      </xdr:nvSpPr>
      <xdr:spPr>
        <a:xfrm>
          <a:off x="1066800" y="1404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ラスパイレス指数は過去の統計より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ポイント減少しましたがほぼ前年度水準にあります。類似団体・全国町村の平均を若干した下回っておりますが今後も給与水準の適正化に努めて参ります。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9" name="直線コネクタ 238"/>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0" name="テキスト ボックス 239"/>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3" name="直線コネクタ 242"/>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4" name="テキスト ボックス 243"/>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8" name="直線コネクタ 247"/>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9"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50" name="直線コネクタ 249"/>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51"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2" name="直線コネクタ 251"/>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83502</xdr:rowOff>
    </xdr:from>
    <xdr:to>
      <xdr:col>81</xdr:col>
      <xdr:colOff>44450</xdr:colOff>
      <xdr:row>86</xdr:row>
      <xdr:rowOff>125730</xdr:rowOff>
    </xdr:to>
    <xdr:cxnSp macro="">
      <xdr:nvCxnSpPr>
        <xdr:cNvPr id="253" name="直線コネクタ 252"/>
        <xdr:cNvCxnSpPr/>
      </xdr:nvCxnSpPr>
      <xdr:spPr>
        <a:xfrm flipV="1">
          <a:off x="16179800" y="14828202"/>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4"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5" name="フローチャート: 判断 254"/>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125730</xdr:rowOff>
    </xdr:from>
    <xdr:to>
      <xdr:col>77</xdr:col>
      <xdr:colOff>44450</xdr:colOff>
      <xdr:row>87</xdr:row>
      <xdr:rowOff>93027</xdr:rowOff>
    </xdr:to>
    <xdr:cxnSp macro="">
      <xdr:nvCxnSpPr>
        <xdr:cNvPr id="256" name="直線コネクタ 255"/>
        <xdr:cNvCxnSpPr/>
      </xdr:nvCxnSpPr>
      <xdr:spPr>
        <a:xfrm flipV="1">
          <a:off x="15290800" y="14870430"/>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7" name="フローチャート: 判断 256"/>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8" name="テキスト ボックス 257"/>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93027</xdr:rowOff>
    </xdr:from>
    <xdr:to>
      <xdr:col>72</xdr:col>
      <xdr:colOff>203200</xdr:colOff>
      <xdr:row>87</xdr:row>
      <xdr:rowOff>129223</xdr:rowOff>
    </xdr:to>
    <xdr:cxnSp macro="">
      <xdr:nvCxnSpPr>
        <xdr:cNvPr id="259" name="直線コネクタ 258"/>
        <xdr:cNvCxnSpPr/>
      </xdr:nvCxnSpPr>
      <xdr:spPr>
        <a:xfrm flipV="1">
          <a:off x="14401800" y="1500917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60" name="フローチャート: 判断 259"/>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61" name="テキスト ボックス 260"/>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117157</xdr:rowOff>
    </xdr:from>
    <xdr:to>
      <xdr:col>68</xdr:col>
      <xdr:colOff>152400</xdr:colOff>
      <xdr:row>87</xdr:row>
      <xdr:rowOff>129223</xdr:rowOff>
    </xdr:to>
    <xdr:cxnSp macro="">
      <xdr:nvCxnSpPr>
        <xdr:cNvPr id="262" name="直線コネクタ 261"/>
        <xdr:cNvCxnSpPr/>
      </xdr:nvCxnSpPr>
      <xdr:spPr>
        <a:xfrm>
          <a:off x="13512800" y="1503330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3" name="フローチャート: 判断 262"/>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21290</xdr:rowOff>
    </xdr:from>
    <xdr:ext cx="762000" cy="259045"/>
    <xdr:sp macro="" textlink="">
      <xdr:nvSpPr>
        <xdr:cNvPr id="264" name="テキスト ボックス 263"/>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5" name="フローチャート: 判断 264"/>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6" name="テキスト ボックス 265"/>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72" name="楕円 271"/>
        <xdr:cNvSpPr/>
      </xdr:nvSpPr>
      <xdr:spPr>
        <a:xfrm>
          <a:off x="169672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49229</xdr:rowOff>
    </xdr:from>
    <xdr:ext cx="762000" cy="259045"/>
    <xdr:sp macro="" textlink="">
      <xdr:nvSpPr>
        <xdr:cNvPr id="273" name="給与水準   （国との比較）該当値テキスト"/>
        <xdr:cNvSpPr txBox="1"/>
      </xdr:nvSpPr>
      <xdr:spPr>
        <a:xfrm>
          <a:off x="17106900" y="1462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4" name="楕円 273"/>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15257</xdr:rowOff>
    </xdr:from>
    <xdr:ext cx="736600" cy="259045"/>
    <xdr:sp macro="" textlink="">
      <xdr:nvSpPr>
        <xdr:cNvPr id="275" name="テキスト ボックス 274"/>
        <xdr:cNvSpPr txBox="1"/>
      </xdr:nvSpPr>
      <xdr:spPr>
        <a:xfrm>
          <a:off x="15798800" y="1458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42227</xdr:rowOff>
    </xdr:from>
    <xdr:to>
      <xdr:col>73</xdr:col>
      <xdr:colOff>44450</xdr:colOff>
      <xdr:row>87</xdr:row>
      <xdr:rowOff>143827</xdr:rowOff>
    </xdr:to>
    <xdr:sp macro="" textlink="">
      <xdr:nvSpPr>
        <xdr:cNvPr id="276" name="楕円 275"/>
        <xdr:cNvSpPr/>
      </xdr:nvSpPr>
      <xdr:spPr>
        <a:xfrm>
          <a:off x="15240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128604</xdr:rowOff>
    </xdr:from>
    <xdr:ext cx="762000" cy="259045"/>
    <xdr:sp macro="" textlink="">
      <xdr:nvSpPr>
        <xdr:cNvPr id="277" name="テキスト ボックス 276"/>
        <xdr:cNvSpPr txBox="1"/>
      </xdr:nvSpPr>
      <xdr:spPr>
        <a:xfrm>
          <a:off x="14909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78423</xdr:rowOff>
    </xdr:from>
    <xdr:to>
      <xdr:col>68</xdr:col>
      <xdr:colOff>203200</xdr:colOff>
      <xdr:row>88</xdr:row>
      <xdr:rowOff>8573</xdr:rowOff>
    </xdr:to>
    <xdr:sp macro="" textlink="">
      <xdr:nvSpPr>
        <xdr:cNvPr id="278" name="楕円 277"/>
        <xdr:cNvSpPr/>
      </xdr:nvSpPr>
      <xdr:spPr>
        <a:xfrm>
          <a:off x="14351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164800</xdr:rowOff>
    </xdr:from>
    <xdr:ext cx="762000" cy="259045"/>
    <xdr:sp macro="" textlink="">
      <xdr:nvSpPr>
        <xdr:cNvPr id="279" name="テキスト ボックス 278"/>
        <xdr:cNvSpPr txBox="1"/>
      </xdr:nvSpPr>
      <xdr:spPr>
        <a:xfrm>
          <a:off x="14020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66357</xdr:rowOff>
    </xdr:from>
    <xdr:to>
      <xdr:col>64</xdr:col>
      <xdr:colOff>152400</xdr:colOff>
      <xdr:row>87</xdr:row>
      <xdr:rowOff>167957</xdr:rowOff>
    </xdr:to>
    <xdr:sp macro="" textlink="">
      <xdr:nvSpPr>
        <xdr:cNvPr id="280" name="楕円 279"/>
        <xdr:cNvSpPr/>
      </xdr:nvSpPr>
      <xdr:spPr>
        <a:xfrm>
          <a:off x="13462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152734</xdr:rowOff>
    </xdr:from>
    <xdr:ext cx="762000" cy="259045"/>
    <xdr:sp macro="" textlink="">
      <xdr:nvSpPr>
        <xdr:cNvPr id="281" name="テキスト ボックス 280"/>
        <xdr:cNvSpPr txBox="1"/>
      </xdr:nvSpPr>
      <xdr:spPr>
        <a:xfrm>
          <a:off x="13131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毎年増加傾向にあります。人件費で述べたとおり原子力発電所事故の避難により福島県内外に避難した住民のケアのため保健師等の職員が不足し増員したこと、また、復興事業に必要な専門職を増員したため、今後も同様の状況が継続されると推測され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3" name="直線コネクタ 312"/>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4"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5" name="直線コネクタ 314"/>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6"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7" name="直線コネクタ 316"/>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40477</xdr:rowOff>
    </xdr:from>
    <xdr:to>
      <xdr:col>81</xdr:col>
      <xdr:colOff>44450</xdr:colOff>
      <xdr:row>58</xdr:row>
      <xdr:rowOff>42201</xdr:rowOff>
    </xdr:to>
    <xdr:cxnSp macro="">
      <xdr:nvCxnSpPr>
        <xdr:cNvPr id="318" name="直線コネクタ 317"/>
        <xdr:cNvCxnSpPr/>
      </xdr:nvCxnSpPr>
      <xdr:spPr>
        <a:xfrm>
          <a:off x="16179800" y="9984577"/>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9" name="定員管理の状況平均値テキスト"/>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20" name="フローチャート: 判断 319"/>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32203</xdr:rowOff>
    </xdr:from>
    <xdr:to>
      <xdr:col>77</xdr:col>
      <xdr:colOff>44450</xdr:colOff>
      <xdr:row>58</xdr:row>
      <xdr:rowOff>40477</xdr:rowOff>
    </xdr:to>
    <xdr:cxnSp macro="">
      <xdr:nvCxnSpPr>
        <xdr:cNvPr id="321" name="直線コネクタ 320"/>
        <xdr:cNvCxnSpPr/>
      </xdr:nvCxnSpPr>
      <xdr:spPr>
        <a:xfrm>
          <a:off x="15290800" y="9976303"/>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2" name="フローチャート: 判断 321"/>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3" name="テキスト ボックス 322"/>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25309</xdr:rowOff>
    </xdr:from>
    <xdr:to>
      <xdr:col>72</xdr:col>
      <xdr:colOff>203200</xdr:colOff>
      <xdr:row>58</xdr:row>
      <xdr:rowOff>32203</xdr:rowOff>
    </xdr:to>
    <xdr:cxnSp macro="">
      <xdr:nvCxnSpPr>
        <xdr:cNvPr id="324" name="直線コネクタ 323"/>
        <xdr:cNvCxnSpPr/>
      </xdr:nvCxnSpPr>
      <xdr:spPr>
        <a:xfrm>
          <a:off x="14401800" y="996940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5" name="フローチャート: 判断 324"/>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6" name="テキスト ボックス 325"/>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168493</xdr:rowOff>
    </xdr:from>
    <xdr:to>
      <xdr:col>68</xdr:col>
      <xdr:colOff>152400</xdr:colOff>
      <xdr:row>58</xdr:row>
      <xdr:rowOff>25309</xdr:rowOff>
    </xdr:to>
    <xdr:cxnSp macro="">
      <xdr:nvCxnSpPr>
        <xdr:cNvPr id="327" name="直線コネクタ 326"/>
        <xdr:cNvCxnSpPr/>
      </xdr:nvCxnSpPr>
      <xdr:spPr>
        <a:xfrm>
          <a:off x="13512800" y="9941143"/>
          <a:ext cx="889000" cy="2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24239</xdr:rowOff>
    </xdr:from>
    <xdr:to>
      <xdr:col>68</xdr:col>
      <xdr:colOff>203200</xdr:colOff>
      <xdr:row>60</xdr:row>
      <xdr:rowOff>125839</xdr:rowOff>
    </xdr:to>
    <xdr:sp macro="" textlink="">
      <xdr:nvSpPr>
        <xdr:cNvPr id="328" name="フローチャート: 判断 327"/>
        <xdr:cNvSpPr/>
      </xdr:nvSpPr>
      <xdr:spPr>
        <a:xfrm>
          <a:off x="14351000" y="10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110616</xdr:rowOff>
    </xdr:from>
    <xdr:ext cx="762000" cy="259045"/>
    <xdr:sp macro="" textlink="">
      <xdr:nvSpPr>
        <xdr:cNvPr id="329" name="テキスト ボックス 328"/>
        <xdr:cNvSpPr txBox="1"/>
      </xdr:nvSpPr>
      <xdr:spPr>
        <a:xfrm>
          <a:off x="14020800" y="1039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122863</xdr:rowOff>
    </xdr:from>
    <xdr:to>
      <xdr:col>64</xdr:col>
      <xdr:colOff>152400</xdr:colOff>
      <xdr:row>58</xdr:row>
      <xdr:rowOff>53013</xdr:rowOff>
    </xdr:to>
    <xdr:sp macro="" textlink="">
      <xdr:nvSpPr>
        <xdr:cNvPr id="330" name="フローチャート: 判断 329"/>
        <xdr:cNvSpPr/>
      </xdr:nvSpPr>
      <xdr:spPr>
        <a:xfrm>
          <a:off x="13462000" y="989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37790</xdr:rowOff>
    </xdr:from>
    <xdr:ext cx="762000" cy="259045"/>
    <xdr:sp macro="" textlink="">
      <xdr:nvSpPr>
        <xdr:cNvPr id="331" name="テキスト ボックス 330"/>
        <xdr:cNvSpPr txBox="1"/>
      </xdr:nvSpPr>
      <xdr:spPr>
        <a:xfrm>
          <a:off x="13131800" y="998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162851</xdr:rowOff>
    </xdr:from>
    <xdr:to>
      <xdr:col>81</xdr:col>
      <xdr:colOff>95250</xdr:colOff>
      <xdr:row>58</xdr:row>
      <xdr:rowOff>93001</xdr:rowOff>
    </xdr:to>
    <xdr:sp macro="" textlink="">
      <xdr:nvSpPr>
        <xdr:cNvPr id="337" name="楕円 336"/>
        <xdr:cNvSpPr/>
      </xdr:nvSpPr>
      <xdr:spPr>
        <a:xfrm>
          <a:off x="16967200" y="99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84128</xdr:rowOff>
    </xdr:from>
    <xdr:ext cx="762000" cy="259045"/>
    <xdr:sp macro="" textlink="">
      <xdr:nvSpPr>
        <xdr:cNvPr id="338" name="定員管理の状況該当値テキスト"/>
        <xdr:cNvSpPr txBox="1"/>
      </xdr:nvSpPr>
      <xdr:spPr>
        <a:xfrm>
          <a:off x="17106900" y="9856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161127</xdr:rowOff>
    </xdr:from>
    <xdr:to>
      <xdr:col>77</xdr:col>
      <xdr:colOff>95250</xdr:colOff>
      <xdr:row>58</xdr:row>
      <xdr:rowOff>91277</xdr:rowOff>
    </xdr:to>
    <xdr:sp macro="" textlink="">
      <xdr:nvSpPr>
        <xdr:cNvPr id="339" name="楕円 338"/>
        <xdr:cNvSpPr/>
      </xdr:nvSpPr>
      <xdr:spPr>
        <a:xfrm>
          <a:off x="16129000" y="993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101454</xdr:rowOff>
    </xdr:from>
    <xdr:ext cx="736600" cy="259045"/>
    <xdr:sp macro="" textlink="">
      <xdr:nvSpPr>
        <xdr:cNvPr id="340" name="テキスト ボックス 339"/>
        <xdr:cNvSpPr txBox="1"/>
      </xdr:nvSpPr>
      <xdr:spPr>
        <a:xfrm>
          <a:off x="15798800" y="970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152853</xdr:rowOff>
    </xdr:from>
    <xdr:to>
      <xdr:col>73</xdr:col>
      <xdr:colOff>44450</xdr:colOff>
      <xdr:row>58</xdr:row>
      <xdr:rowOff>83003</xdr:rowOff>
    </xdr:to>
    <xdr:sp macro="" textlink="">
      <xdr:nvSpPr>
        <xdr:cNvPr id="341" name="楕円 340"/>
        <xdr:cNvSpPr/>
      </xdr:nvSpPr>
      <xdr:spPr>
        <a:xfrm>
          <a:off x="15240000" y="992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93180</xdr:rowOff>
    </xdr:from>
    <xdr:ext cx="762000" cy="259045"/>
    <xdr:sp macro="" textlink="">
      <xdr:nvSpPr>
        <xdr:cNvPr id="342" name="テキスト ボックス 341"/>
        <xdr:cNvSpPr txBox="1"/>
      </xdr:nvSpPr>
      <xdr:spPr>
        <a:xfrm>
          <a:off x="14909800" y="969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145959</xdr:rowOff>
    </xdr:from>
    <xdr:to>
      <xdr:col>68</xdr:col>
      <xdr:colOff>203200</xdr:colOff>
      <xdr:row>58</xdr:row>
      <xdr:rowOff>76109</xdr:rowOff>
    </xdr:to>
    <xdr:sp macro="" textlink="">
      <xdr:nvSpPr>
        <xdr:cNvPr id="343" name="楕円 342"/>
        <xdr:cNvSpPr/>
      </xdr:nvSpPr>
      <xdr:spPr>
        <a:xfrm>
          <a:off x="14351000" y="991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86286</xdr:rowOff>
    </xdr:from>
    <xdr:ext cx="762000" cy="259045"/>
    <xdr:sp macro="" textlink="">
      <xdr:nvSpPr>
        <xdr:cNvPr id="344" name="テキスト ボックス 343"/>
        <xdr:cNvSpPr txBox="1"/>
      </xdr:nvSpPr>
      <xdr:spPr>
        <a:xfrm>
          <a:off x="14020800" y="968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117693</xdr:rowOff>
    </xdr:from>
    <xdr:to>
      <xdr:col>64</xdr:col>
      <xdr:colOff>152400</xdr:colOff>
      <xdr:row>58</xdr:row>
      <xdr:rowOff>47843</xdr:rowOff>
    </xdr:to>
    <xdr:sp macro="" textlink="">
      <xdr:nvSpPr>
        <xdr:cNvPr id="345" name="楕円 344"/>
        <xdr:cNvSpPr/>
      </xdr:nvSpPr>
      <xdr:spPr>
        <a:xfrm>
          <a:off x="13462000" y="98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58020</xdr:rowOff>
    </xdr:from>
    <xdr:ext cx="762000" cy="259045"/>
    <xdr:sp macro="" textlink="">
      <xdr:nvSpPr>
        <xdr:cNvPr id="346" name="テキスト ボックス 345"/>
        <xdr:cNvSpPr txBox="1"/>
      </xdr:nvSpPr>
      <xdr:spPr>
        <a:xfrm>
          <a:off x="13131800" y="965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実質公債費比率について、単年度▲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となり元利償還金の額が減少しつつ一部事務組合等の起債に充てた補助金及び負担金も減少にあります。将来負担比率の分析欄に述べたとおり、必要な復旧・復興事業等の特段の事情が無い限り比率向上を制するよう努めて参ります。</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2" name="直線コネクタ 371"/>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3"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4" name="直線コネクタ 373"/>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5"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6" name="直線コネクタ 375"/>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112776</xdr:rowOff>
    </xdr:from>
    <xdr:to>
      <xdr:col>81</xdr:col>
      <xdr:colOff>44450</xdr:colOff>
      <xdr:row>38</xdr:row>
      <xdr:rowOff>117602</xdr:rowOff>
    </xdr:to>
    <xdr:cxnSp macro="">
      <xdr:nvCxnSpPr>
        <xdr:cNvPr id="377" name="直線コネクタ 376"/>
        <xdr:cNvCxnSpPr/>
      </xdr:nvCxnSpPr>
      <xdr:spPr>
        <a:xfrm flipV="1">
          <a:off x="16179800" y="662787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149623</xdr:rowOff>
    </xdr:from>
    <xdr:ext cx="762000" cy="259045"/>
    <xdr:sp macro="" textlink="">
      <xdr:nvSpPr>
        <xdr:cNvPr id="378" name="公債費負担の状況平均値テキスト"/>
        <xdr:cNvSpPr txBox="1"/>
      </xdr:nvSpPr>
      <xdr:spPr>
        <a:xfrm>
          <a:off x="17106900" y="700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9" name="フローチャート: 判断 378"/>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38</xdr:row>
      <xdr:rowOff>117602</xdr:rowOff>
    </xdr:to>
    <xdr:cxnSp macro="">
      <xdr:nvCxnSpPr>
        <xdr:cNvPr id="380" name="直線コネクタ 379"/>
        <xdr:cNvCxnSpPr/>
      </xdr:nvCxnSpPr>
      <xdr:spPr>
        <a:xfrm>
          <a:off x="15290800" y="66278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1" name="フローチャート: 判断 380"/>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2" name="テキスト ボックス 381"/>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38</xdr:row>
      <xdr:rowOff>117602</xdr:rowOff>
    </xdr:to>
    <xdr:cxnSp macro="">
      <xdr:nvCxnSpPr>
        <xdr:cNvPr id="383" name="直線コネクタ 382"/>
        <xdr:cNvCxnSpPr/>
      </xdr:nvCxnSpPr>
      <xdr:spPr>
        <a:xfrm flipV="1">
          <a:off x="14401800" y="66278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4" name="フローチャート: 判断 383"/>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5" name="テキスト ボックス 384"/>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117602</xdr:rowOff>
    </xdr:from>
    <xdr:to>
      <xdr:col>68</xdr:col>
      <xdr:colOff>152400</xdr:colOff>
      <xdr:row>38</xdr:row>
      <xdr:rowOff>122428</xdr:rowOff>
    </xdr:to>
    <xdr:cxnSp macro="">
      <xdr:nvCxnSpPr>
        <xdr:cNvPr id="386" name="直線コネクタ 385"/>
        <xdr:cNvCxnSpPr/>
      </xdr:nvCxnSpPr>
      <xdr:spPr>
        <a:xfrm flipV="1">
          <a:off x="13512800" y="663270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7" name="フローチャート: 判断 386"/>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388" name="テキスト ボックス 387"/>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89" name="フローチャート: 判断 388"/>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390" name="テキスト ボックス 389"/>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61976</xdr:rowOff>
    </xdr:from>
    <xdr:to>
      <xdr:col>81</xdr:col>
      <xdr:colOff>95250</xdr:colOff>
      <xdr:row>38</xdr:row>
      <xdr:rowOff>163576</xdr:rowOff>
    </xdr:to>
    <xdr:sp macro="" textlink="">
      <xdr:nvSpPr>
        <xdr:cNvPr id="396" name="楕円 395"/>
        <xdr:cNvSpPr/>
      </xdr:nvSpPr>
      <xdr:spPr>
        <a:xfrm>
          <a:off x="169672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154703</xdr:rowOff>
    </xdr:from>
    <xdr:ext cx="762000" cy="259045"/>
    <xdr:sp macro="" textlink="">
      <xdr:nvSpPr>
        <xdr:cNvPr id="397" name="公債費負担の状況該当値テキスト"/>
        <xdr:cNvSpPr txBox="1"/>
      </xdr:nvSpPr>
      <xdr:spPr>
        <a:xfrm>
          <a:off x="17106900" y="649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66802</xdr:rowOff>
    </xdr:from>
    <xdr:to>
      <xdr:col>77</xdr:col>
      <xdr:colOff>95250</xdr:colOff>
      <xdr:row>38</xdr:row>
      <xdr:rowOff>168402</xdr:rowOff>
    </xdr:to>
    <xdr:sp macro="" textlink="">
      <xdr:nvSpPr>
        <xdr:cNvPr id="398" name="楕円 397"/>
        <xdr:cNvSpPr/>
      </xdr:nvSpPr>
      <xdr:spPr>
        <a:xfrm>
          <a:off x="161290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7129</xdr:rowOff>
    </xdr:from>
    <xdr:ext cx="736600" cy="259045"/>
    <xdr:sp macro="" textlink="">
      <xdr:nvSpPr>
        <xdr:cNvPr id="399" name="テキスト ボックス 398"/>
        <xdr:cNvSpPr txBox="1"/>
      </xdr:nvSpPr>
      <xdr:spPr>
        <a:xfrm>
          <a:off x="15798800" y="635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61976</xdr:rowOff>
    </xdr:from>
    <xdr:to>
      <xdr:col>73</xdr:col>
      <xdr:colOff>44450</xdr:colOff>
      <xdr:row>38</xdr:row>
      <xdr:rowOff>163576</xdr:rowOff>
    </xdr:to>
    <xdr:sp macro="" textlink="">
      <xdr:nvSpPr>
        <xdr:cNvPr id="400" name="楕円 399"/>
        <xdr:cNvSpPr/>
      </xdr:nvSpPr>
      <xdr:spPr>
        <a:xfrm>
          <a:off x="15240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2303</xdr:rowOff>
    </xdr:from>
    <xdr:ext cx="762000" cy="259045"/>
    <xdr:sp macro="" textlink="">
      <xdr:nvSpPr>
        <xdr:cNvPr id="401" name="テキスト ボックス 400"/>
        <xdr:cNvSpPr txBox="1"/>
      </xdr:nvSpPr>
      <xdr:spPr>
        <a:xfrm>
          <a:off x="14909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66802</xdr:rowOff>
    </xdr:from>
    <xdr:to>
      <xdr:col>68</xdr:col>
      <xdr:colOff>203200</xdr:colOff>
      <xdr:row>38</xdr:row>
      <xdr:rowOff>168402</xdr:rowOff>
    </xdr:to>
    <xdr:sp macro="" textlink="">
      <xdr:nvSpPr>
        <xdr:cNvPr id="402" name="楕円 401"/>
        <xdr:cNvSpPr/>
      </xdr:nvSpPr>
      <xdr:spPr>
        <a:xfrm>
          <a:off x="143510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7129</xdr:rowOff>
    </xdr:from>
    <xdr:ext cx="762000" cy="259045"/>
    <xdr:sp macro="" textlink="">
      <xdr:nvSpPr>
        <xdr:cNvPr id="403" name="テキスト ボックス 402"/>
        <xdr:cNvSpPr txBox="1"/>
      </xdr:nvSpPr>
      <xdr:spPr>
        <a:xfrm>
          <a:off x="14020800" y="635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71628</xdr:rowOff>
    </xdr:from>
    <xdr:to>
      <xdr:col>64</xdr:col>
      <xdr:colOff>152400</xdr:colOff>
      <xdr:row>39</xdr:row>
      <xdr:rowOff>1778</xdr:rowOff>
    </xdr:to>
    <xdr:sp macro="" textlink="">
      <xdr:nvSpPr>
        <xdr:cNvPr id="404" name="楕円 403"/>
        <xdr:cNvSpPr/>
      </xdr:nvSpPr>
      <xdr:spPr>
        <a:xfrm>
          <a:off x="1346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11955</xdr:rowOff>
    </xdr:from>
    <xdr:ext cx="762000" cy="259045"/>
    <xdr:sp macro="" textlink="">
      <xdr:nvSpPr>
        <xdr:cNvPr id="405" name="テキスト ボックス 404"/>
        <xdr:cNvSpPr txBox="1"/>
      </xdr:nvSpPr>
      <xdr:spPr>
        <a:xfrm>
          <a:off x="13131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や原子力発電事故の影響により当初は震災前に積立した財政調整基金を取崩す予定でしたが、東日本大震災関連の交付金、震災復興特別交付税、自主財源となる固定資産税の増収により起債をする事無く現在に至ります。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年度にて全て償還済みであり、若干の一部事務組合等の負担金はありますが将来負担率は皆無に等しい状況です。今後の復興状況に左右されますが帰町する住民の負担を強いること無いよう努めて参ります。</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6" name="直線コネクタ 435"/>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7"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8" name="直線コネクタ 437"/>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37919</xdr:rowOff>
    </xdr:from>
    <xdr:to>
      <xdr:col>64</xdr:col>
      <xdr:colOff>152400</xdr:colOff>
      <xdr:row>14</xdr:row>
      <xdr:rowOff>139519</xdr:rowOff>
    </xdr:to>
    <xdr:sp macro="" textlink="">
      <xdr:nvSpPr>
        <xdr:cNvPr id="449" name="フローチャート: 判断 448"/>
        <xdr:cNvSpPr/>
      </xdr:nvSpPr>
      <xdr:spPr>
        <a:xfrm>
          <a:off x="13462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149696</xdr:rowOff>
    </xdr:from>
    <xdr:ext cx="762000" cy="259045"/>
    <xdr:sp macro="" textlink="">
      <xdr:nvSpPr>
        <xdr:cNvPr id="450" name="テキスト ボックス 449"/>
        <xdr:cNvSpPr txBox="1"/>
      </xdr:nvSpPr>
      <xdr:spPr>
        <a:xfrm>
          <a:off x="13131800" y="220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10,397
10,355
78.71
33,729,501
30,816,322
1,382,036
5,197,545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経常経費の臨時職員賃金が増加したことと、経常一般財源の固定資産税が</a:t>
          </a:r>
          <a:r>
            <a:rPr kumimoji="1" lang="en-US" altLang="ja-JP" sz="1300">
              <a:latin typeface="ＭＳ Ｐゴシック" panose="020B0600070205080204" pitchFamily="50" charset="-128"/>
              <a:ea typeface="ＭＳ Ｐゴシック" panose="020B0600070205080204" pitchFamily="50" charset="-128"/>
            </a:rPr>
            <a:t>611,848</a:t>
          </a:r>
          <a:r>
            <a:rPr kumimoji="1" lang="ja-JP" altLang="en-US" sz="1300">
              <a:latin typeface="ＭＳ Ｐゴシック" panose="020B0600070205080204" pitchFamily="50" charset="-128"/>
              <a:ea typeface="ＭＳ Ｐゴシック" panose="020B0600070205080204" pitchFamily="50" charset="-128"/>
            </a:rPr>
            <a:t>千円減となったため、前年度と比べ</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上昇した。結果として、全国平均値より高くなってしまい復興事業が完了に伴い適正な人件費に是正して参ります。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37</xdr:row>
      <xdr:rowOff>101854</xdr:rowOff>
    </xdr:to>
    <xdr:cxnSp macro="">
      <xdr:nvCxnSpPr>
        <xdr:cNvPr id="64" name="直線コネクタ 63"/>
        <xdr:cNvCxnSpPr/>
      </xdr:nvCxnSpPr>
      <xdr:spPr>
        <a:xfrm>
          <a:off x="3987800" y="6258052"/>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140716</xdr:rowOff>
    </xdr:to>
    <xdr:cxnSp macro="">
      <xdr:nvCxnSpPr>
        <xdr:cNvPr id="67" name="直線コネクタ 66"/>
        <xdr:cNvCxnSpPr/>
      </xdr:nvCxnSpPr>
      <xdr:spPr>
        <a:xfrm flipV="1">
          <a:off x="3098800" y="6258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140716</xdr:rowOff>
    </xdr:to>
    <xdr:cxnSp macro="">
      <xdr:nvCxnSpPr>
        <xdr:cNvPr id="70" name="直線コネクタ 69"/>
        <xdr:cNvCxnSpPr/>
      </xdr:nvCxnSpPr>
      <xdr:spPr>
        <a:xfrm>
          <a:off x="2209800" y="62306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81280</xdr:rowOff>
    </xdr:to>
    <xdr:cxnSp macro="">
      <xdr:nvCxnSpPr>
        <xdr:cNvPr id="73" name="直線コネクタ 72"/>
        <xdr:cNvCxnSpPr/>
      </xdr:nvCxnSpPr>
      <xdr:spPr>
        <a:xfrm flipV="1">
          <a:off x="1320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物件費は前年度と比べ公共施設維持管理費等の費用</a:t>
          </a:r>
          <a:r>
            <a:rPr kumimoji="1" lang="en-US" altLang="ja-JP" sz="1300">
              <a:latin typeface="ＭＳ Ｐゴシック" panose="020B0600070205080204" pitchFamily="50" charset="-128"/>
              <a:ea typeface="ＭＳ Ｐゴシック" panose="020B0600070205080204" pitchFamily="50" charset="-128"/>
            </a:rPr>
            <a:t>98,716</a:t>
          </a:r>
          <a:r>
            <a:rPr kumimoji="1" lang="ja-JP" altLang="en-US" sz="1300">
              <a:latin typeface="ＭＳ Ｐゴシック" panose="020B0600070205080204" pitchFamily="50" charset="-128"/>
              <a:ea typeface="ＭＳ Ｐゴシック" panose="020B0600070205080204" pitchFamily="50" charset="-128"/>
            </a:rPr>
            <a:t>千円減となり、経常一般財源の固定資産税が</a:t>
          </a:r>
          <a:r>
            <a:rPr kumimoji="1" lang="en-US" altLang="ja-JP" sz="1300">
              <a:latin typeface="ＭＳ Ｐゴシック" panose="020B0600070205080204" pitchFamily="50" charset="-128"/>
              <a:ea typeface="ＭＳ Ｐゴシック" panose="020B0600070205080204" pitchFamily="50" charset="-128"/>
            </a:rPr>
            <a:t>611,848</a:t>
          </a:r>
          <a:r>
            <a:rPr kumimoji="1" lang="ja-JP" altLang="en-US" sz="1300">
              <a:latin typeface="ＭＳ Ｐゴシック" panose="020B0600070205080204" pitchFamily="50" charset="-128"/>
              <a:ea typeface="ＭＳ Ｐゴシック" panose="020B0600070205080204" pitchFamily="50" charset="-128"/>
            </a:rPr>
            <a:t>千円減だった事により、経常収支比率が前年度より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％減少となった。大熊町内の公共施設維持運営の費用により今後は増減されると考えられます。</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117856</xdr:rowOff>
    </xdr:from>
    <xdr:to>
      <xdr:col>82</xdr:col>
      <xdr:colOff>107950</xdr:colOff>
      <xdr:row>16</xdr:row>
      <xdr:rowOff>140716</xdr:rowOff>
    </xdr:to>
    <xdr:cxnSp macro="">
      <xdr:nvCxnSpPr>
        <xdr:cNvPr id="122" name="直線コネクタ 121"/>
        <xdr:cNvCxnSpPr/>
      </xdr:nvCxnSpPr>
      <xdr:spPr>
        <a:xfrm flipV="1">
          <a:off x="15671800" y="28610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16</xdr:row>
      <xdr:rowOff>140716</xdr:rowOff>
    </xdr:to>
    <xdr:cxnSp macro="">
      <xdr:nvCxnSpPr>
        <xdr:cNvPr id="125" name="直線コネクタ 124"/>
        <xdr:cNvCxnSpPr/>
      </xdr:nvCxnSpPr>
      <xdr:spPr>
        <a:xfrm>
          <a:off x="14782800" y="27833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40132</xdr:rowOff>
    </xdr:from>
    <xdr:to>
      <xdr:col>73</xdr:col>
      <xdr:colOff>180975</xdr:colOff>
      <xdr:row>16</xdr:row>
      <xdr:rowOff>81280</xdr:rowOff>
    </xdr:to>
    <xdr:cxnSp macro="">
      <xdr:nvCxnSpPr>
        <xdr:cNvPr id="128" name="直線コネクタ 127"/>
        <xdr:cNvCxnSpPr/>
      </xdr:nvCxnSpPr>
      <xdr:spPr>
        <a:xfrm flipV="1">
          <a:off x="13893800" y="2783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108712</xdr:rowOff>
    </xdr:to>
    <xdr:cxnSp macro="">
      <xdr:nvCxnSpPr>
        <xdr:cNvPr id="131" name="直線コネクタ 130"/>
        <xdr:cNvCxnSpPr/>
      </xdr:nvCxnSpPr>
      <xdr:spPr>
        <a:xfrm flipV="1">
          <a:off x="13004800" y="2824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3" name="テキスト ボックス 132"/>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112776</xdr:rowOff>
    </xdr:from>
    <xdr:to>
      <xdr:col>65</xdr:col>
      <xdr:colOff>53975</xdr:colOff>
      <xdr:row>17</xdr:row>
      <xdr:rowOff>42926</xdr:rowOff>
    </xdr:to>
    <xdr:sp macro="" textlink="">
      <xdr:nvSpPr>
        <xdr:cNvPr id="134" name="フローチャート: 判断 133"/>
        <xdr:cNvSpPr/>
      </xdr:nvSpPr>
      <xdr:spPr>
        <a:xfrm>
          <a:off x="12954000" y="285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27703</xdr:rowOff>
    </xdr:from>
    <xdr:ext cx="762000" cy="259045"/>
    <xdr:sp macro="" textlink="">
      <xdr:nvSpPr>
        <xdr:cNvPr id="135" name="テキスト ボックス 134"/>
        <xdr:cNvSpPr txBox="1"/>
      </xdr:nvSpPr>
      <xdr:spPr>
        <a:xfrm>
          <a:off x="126238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67056</xdr:rowOff>
    </xdr:from>
    <xdr:to>
      <xdr:col>82</xdr:col>
      <xdr:colOff>158750</xdr:colOff>
      <xdr:row>16</xdr:row>
      <xdr:rowOff>168656</xdr:rowOff>
    </xdr:to>
    <xdr:sp macro="" textlink="">
      <xdr:nvSpPr>
        <xdr:cNvPr id="141" name="楕円 140"/>
        <xdr:cNvSpPr/>
      </xdr:nvSpPr>
      <xdr:spPr>
        <a:xfrm>
          <a:off x="164592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83583</xdr:rowOff>
    </xdr:from>
    <xdr:ext cx="762000" cy="259045"/>
    <xdr:sp macro="" textlink="">
      <xdr:nvSpPr>
        <xdr:cNvPr id="142" name="物件費該当値テキスト"/>
        <xdr:cNvSpPr txBox="1"/>
      </xdr:nvSpPr>
      <xdr:spPr>
        <a:xfrm>
          <a:off x="16598900" y="26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3" name="楕円 142"/>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44" name="テキスト ボックス 143"/>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160782</xdr:rowOff>
    </xdr:from>
    <xdr:to>
      <xdr:col>74</xdr:col>
      <xdr:colOff>31750</xdr:colOff>
      <xdr:row>16</xdr:row>
      <xdr:rowOff>90932</xdr:rowOff>
    </xdr:to>
    <xdr:sp macro="" textlink="">
      <xdr:nvSpPr>
        <xdr:cNvPr id="145" name="楕円 144"/>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101109</xdr:rowOff>
    </xdr:from>
    <xdr:ext cx="762000" cy="259045"/>
    <xdr:sp macro="" textlink="">
      <xdr:nvSpPr>
        <xdr:cNvPr id="146" name="テキスト ボックス 145"/>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7" name="楕円 146"/>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48" name="テキスト ボックス 147"/>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57912</xdr:rowOff>
    </xdr:from>
    <xdr:to>
      <xdr:col>65</xdr:col>
      <xdr:colOff>53975</xdr:colOff>
      <xdr:row>16</xdr:row>
      <xdr:rowOff>159512</xdr:rowOff>
    </xdr:to>
    <xdr:sp macro="" textlink="">
      <xdr:nvSpPr>
        <xdr:cNvPr id="149" name="楕円 148"/>
        <xdr:cNvSpPr/>
      </xdr:nvSpPr>
      <xdr:spPr>
        <a:xfrm>
          <a:off x="12954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169689</xdr:rowOff>
    </xdr:from>
    <xdr:ext cx="762000" cy="259045"/>
    <xdr:sp macro="" textlink="">
      <xdr:nvSpPr>
        <xdr:cNvPr id="150" name="テキスト ボックス 149"/>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扶助費の経常的経費に係る一般財源等が前年度と比べ</a:t>
          </a:r>
          <a:r>
            <a:rPr kumimoji="1" lang="en-US" altLang="ja-JP" sz="1300">
              <a:latin typeface="ＭＳ Ｐゴシック" panose="020B0600070205080204" pitchFamily="50" charset="-128"/>
              <a:ea typeface="ＭＳ Ｐゴシック" panose="020B0600070205080204" pitchFamily="50" charset="-128"/>
            </a:rPr>
            <a:t>36,438</a:t>
          </a:r>
          <a:r>
            <a:rPr kumimoji="1" lang="ja-JP" altLang="en-US" sz="1300">
              <a:latin typeface="ＭＳ Ｐゴシック" panose="020B0600070205080204" pitchFamily="50" charset="-128"/>
              <a:ea typeface="ＭＳ Ｐゴシック" panose="020B0600070205080204" pitchFamily="50" charset="-128"/>
            </a:rPr>
            <a:t>千円減となり経常収支比率が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％減少しました。</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127000</xdr:rowOff>
    </xdr:to>
    <xdr:cxnSp macro="">
      <xdr:nvCxnSpPr>
        <xdr:cNvPr id="182" name="直線コネクタ 181"/>
        <xdr:cNvCxnSpPr/>
      </xdr:nvCxnSpPr>
      <xdr:spPr>
        <a:xfrm flipV="1">
          <a:off x="3987800" y="9309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139700</xdr:rowOff>
    </xdr:to>
    <xdr:cxnSp macro="">
      <xdr:nvCxnSpPr>
        <xdr:cNvPr id="185" name="直線コネクタ 184"/>
        <xdr:cNvCxnSpPr/>
      </xdr:nvCxnSpPr>
      <xdr:spPr>
        <a:xfrm flipV="1">
          <a:off x="3098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54</xdr:row>
      <xdr:rowOff>139700</xdr:rowOff>
    </xdr:to>
    <xdr:cxnSp macro="">
      <xdr:nvCxnSpPr>
        <xdr:cNvPr id="188" name="直線コネクタ 187"/>
        <xdr:cNvCxnSpPr/>
      </xdr:nvCxnSpPr>
      <xdr:spPr>
        <a:xfrm>
          <a:off x="2209800" y="9321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0" name="テキスト ボックス 189"/>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63500</xdr:rowOff>
    </xdr:from>
    <xdr:to>
      <xdr:col>11</xdr:col>
      <xdr:colOff>9525</xdr:colOff>
      <xdr:row>54</xdr:row>
      <xdr:rowOff>101600</xdr:rowOff>
    </xdr:to>
    <xdr:cxnSp macro="">
      <xdr:nvCxnSpPr>
        <xdr:cNvPr id="191" name="直線コネクタ 190"/>
        <xdr:cNvCxnSpPr/>
      </xdr:nvCxnSpPr>
      <xdr:spPr>
        <a:xfrm flipV="1">
          <a:off x="1320800" y="932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2" name="フローチャート: 判断 191"/>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3" name="テキスト ボックス 192"/>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4" name="フローチャート: 判断 193"/>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5" name="テキスト ボックス 194"/>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1" name="楕円 200"/>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2"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3" name="楕円 202"/>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4" name="テキスト ボックス 203"/>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88900</xdr:rowOff>
    </xdr:from>
    <xdr:to>
      <xdr:col>15</xdr:col>
      <xdr:colOff>149225</xdr:colOff>
      <xdr:row>55</xdr:row>
      <xdr:rowOff>19050</xdr:rowOff>
    </xdr:to>
    <xdr:sp macro="" textlink="">
      <xdr:nvSpPr>
        <xdr:cNvPr id="205" name="楕円 204"/>
        <xdr:cNvSpPr/>
      </xdr:nvSpPr>
      <xdr:spPr>
        <a:xfrm>
          <a:off x="3048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29227</xdr:rowOff>
    </xdr:from>
    <xdr:ext cx="762000" cy="259045"/>
    <xdr:sp macro="" textlink="">
      <xdr:nvSpPr>
        <xdr:cNvPr id="206" name="テキスト ボックス 205"/>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12700</xdr:rowOff>
    </xdr:from>
    <xdr:to>
      <xdr:col>11</xdr:col>
      <xdr:colOff>60325</xdr:colOff>
      <xdr:row>54</xdr:row>
      <xdr:rowOff>114300</xdr:rowOff>
    </xdr:to>
    <xdr:sp macro="" textlink="">
      <xdr:nvSpPr>
        <xdr:cNvPr id="207" name="楕円 206"/>
        <xdr:cNvSpPr/>
      </xdr:nvSpPr>
      <xdr:spPr>
        <a:xfrm>
          <a:off x="2159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124477</xdr:rowOff>
    </xdr:from>
    <xdr:ext cx="762000" cy="259045"/>
    <xdr:sp macro="" textlink="">
      <xdr:nvSpPr>
        <xdr:cNvPr id="208" name="テキスト ボックス 207"/>
        <xdr:cNvSpPr txBox="1"/>
      </xdr:nvSpPr>
      <xdr:spPr>
        <a:xfrm>
          <a:off x="1828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50800</xdr:rowOff>
    </xdr:from>
    <xdr:to>
      <xdr:col>6</xdr:col>
      <xdr:colOff>171450</xdr:colOff>
      <xdr:row>54</xdr:row>
      <xdr:rowOff>152400</xdr:rowOff>
    </xdr:to>
    <xdr:sp macro="" textlink="">
      <xdr:nvSpPr>
        <xdr:cNvPr id="209" name="楕円 208"/>
        <xdr:cNvSpPr/>
      </xdr:nvSpPr>
      <xdr:spPr>
        <a:xfrm>
          <a:off x="1270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210" name="テキスト ボックス 209"/>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他会計操出金が前年度より</a:t>
          </a:r>
          <a:r>
            <a:rPr kumimoji="1" lang="en-US" altLang="ja-JP" sz="1300">
              <a:latin typeface="ＭＳ Ｐゴシック" panose="020B0600070205080204" pitchFamily="50" charset="-128"/>
              <a:ea typeface="ＭＳ Ｐゴシック" panose="020B0600070205080204" pitchFamily="50" charset="-128"/>
            </a:rPr>
            <a:t>62,235</a:t>
          </a:r>
          <a:r>
            <a:rPr kumimoji="1" lang="ja-JP" altLang="en-US" sz="1300">
              <a:latin typeface="ＭＳ Ｐゴシック" panose="020B0600070205080204" pitchFamily="50" charset="-128"/>
              <a:ea typeface="ＭＳ Ｐゴシック" panose="020B0600070205080204" pitchFamily="50" charset="-128"/>
            </a:rPr>
            <a:t>千円増となったため、また、経常一般財源の固定資産税が</a:t>
          </a:r>
          <a:r>
            <a:rPr kumimoji="1" lang="en-US" altLang="ja-JP" sz="1300">
              <a:latin typeface="ＭＳ Ｐゴシック" panose="020B0600070205080204" pitchFamily="50" charset="-128"/>
              <a:ea typeface="ＭＳ Ｐゴシック" panose="020B0600070205080204" pitchFamily="50" charset="-128"/>
            </a:rPr>
            <a:t>611,848</a:t>
          </a:r>
          <a:r>
            <a:rPr kumimoji="1" lang="ja-JP" altLang="en-US" sz="1300">
              <a:latin typeface="ＭＳ Ｐゴシック" panose="020B0600070205080204" pitchFamily="50" charset="-128"/>
              <a:ea typeface="ＭＳ Ｐゴシック" panose="020B0600070205080204" pitchFamily="50" charset="-128"/>
            </a:rPr>
            <a:t>千円減だった事により経常収支比率が</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％も増加しました。</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33274</xdr:rowOff>
    </xdr:from>
    <xdr:to>
      <xdr:col>82</xdr:col>
      <xdr:colOff>107950</xdr:colOff>
      <xdr:row>55</xdr:row>
      <xdr:rowOff>129286</xdr:rowOff>
    </xdr:to>
    <xdr:cxnSp macro="">
      <xdr:nvCxnSpPr>
        <xdr:cNvPr id="240" name="直線コネクタ 239"/>
        <xdr:cNvCxnSpPr/>
      </xdr:nvCxnSpPr>
      <xdr:spPr>
        <a:xfrm>
          <a:off x="15671800" y="946302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7129</xdr:rowOff>
    </xdr:from>
    <xdr:ext cx="762000" cy="259045"/>
    <xdr:sp macro="" textlink="">
      <xdr:nvSpPr>
        <xdr:cNvPr id="241" name="その他平均値テキスト"/>
        <xdr:cNvSpPr txBox="1"/>
      </xdr:nvSpPr>
      <xdr:spPr>
        <a:xfrm>
          <a:off x="16598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33274</xdr:rowOff>
    </xdr:from>
    <xdr:to>
      <xdr:col>78</xdr:col>
      <xdr:colOff>69850</xdr:colOff>
      <xdr:row>55</xdr:row>
      <xdr:rowOff>46990</xdr:rowOff>
    </xdr:to>
    <xdr:cxnSp macro="">
      <xdr:nvCxnSpPr>
        <xdr:cNvPr id="243" name="直線コネクタ 242"/>
        <xdr:cNvCxnSpPr/>
      </xdr:nvCxnSpPr>
      <xdr:spPr>
        <a:xfrm flipV="1">
          <a:off x="14782800" y="94630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112285</xdr:rowOff>
    </xdr:from>
    <xdr:ext cx="736600" cy="259045"/>
    <xdr:sp macro="" textlink="">
      <xdr:nvSpPr>
        <xdr:cNvPr id="245" name="テキスト ボックス 244"/>
        <xdr:cNvSpPr txBox="1"/>
      </xdr:nvSpPr>
      <xdr:spPr>
        <a:xfrm>
          <a:off x="15290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55</xdr:row>
      <xdr:rowOff>92710</xdr:rowOff>
    </xdr:to>
    <xdr:cxnSp macro="">
      <xdr:nvCxnSpPr>
        <xdr:cNvPr id="246" name="直線コネクタ 245"/>
        <xdr:cNvCxnSpPr/>
      </xdr:nvCxnSpPr>
      <xdr:spPr>
        <a:xfrm flipV="1">
          <a:off x="13893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48" name="テキスト ボックス 247"/>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88138</xdr:rowOff>
    </xdr:from>
    <xdr:to>
      <xdr:col>69</xdr:col>
      <xdr:colOff>92075</xdr:colOff>
      <xdr:row>55</xdr:row>
      <xdr:rowOff>92710</xdr:rowOff>
    </xdr:to>
    <xdr:cxnSp macro="">
      <xdr:nvCxnSpPr>
        <xdr:cNvPr id="249" name="直線コネクタ 248"/>
        <xdr:cNvCxnSpPr/>
      </xdr:nvCxnSpPr>
      <xdr:spPr>
        <a:xfrm>
          <a:off x="13004800" y="9517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0" name="フローチャート: 判断 249"/>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71137</xdr:rowOff>
    </xdr:from>
    <xdr:ext cx="762000" cy="259045"/>
    <xdr:sp macro="" textlink="">
      <xdr:nvSpPr>
        <xdr:cNvPr id="251" name="テキスト ボックス 250"/>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2" name="フローチャート: 判断 251"/>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3" name="テキスト ボックス 252"/>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78486</xdr:rowOff>
    </xdr:from>
    <xdr:to>
      <xdr:col>82</xdr:col>
      <xdr:colOff>158750</xdr:colOff>
      <xdr:row>56</xdr:row>
      <xdr:rowOff>8636</xdr:rowOff>
    </xdr:to>
    <xdr:sp macro="" textlink="">
      <xdr:nvSpPr>
        <xdr:cNvPr id="259" name="楕円 258"/>
        <xdr:cNvSpPr/>
      </xdr:nvSpPr>
      <xdr:spPr>
        <a:xfrm>
          <a:off x="164592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95013</xdr:rowOff>
    </xdr:from>
    <xdr:ext cx="762000" cy="259045"/>
    <xdr:sp macro="" textlink="">
      <xdr:nvSpPr>
        <xdr:cNvPr id="260" name="その他該当値テキスト"/>
        <xdr:cNvSpPr txBox="1"/>
      </xdr:nvSpPr>
      <xdr:spPr>
        <a:xfrm>
          <a:off x="16598900" y="935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153924</xdr:rowOff>
    </xdr:from>
    <xdr:to>
      <xdr:col>78</xdr:col>
      <xdr:colOff>120650</xdr:colOff>
      <xdr:row>55</xdr:row>
      <xdr:rowOff>84074</xdr:rowOff>
    </xdr:to>
    <xdr:sp macro="" textlink="">
      <xdr:nvSpPr>
        <xdr:cNvPr id="261" name="楕円 260"/>
        <xdr:cNvSpPr/>
      </xdr:nvSpPr>
      <xdr:spPr>
        <a:xfrm>
          <a:off x="15621000" y="94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94251</xdr:rowOff>
    </xdr:from>
    <xdr:ext cx="736600" cy="259045"/>
    <xdr:sp macro="" textlink="">
      <xdr:nvSpPr>
        <xdr:cNvPr id="262" name="テキスト ボックス 261"/>
        <xdr:cNvSpPr txBox="1"/>
      </xdr:nvSpPr>
      <xdr:spPr>
        <a:xfrm>
          <a:off x="15290800" y="918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63" name="楕円 262"/>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64" name="テキスト ボックス 263"/>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65" name="楕円 264"/>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66" name="テキスト ボックス 265"/>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37338</xdr:rowOff>
    </xdr:from>
    <xdr:to>
      <xdr:col>65</xdr:col>
      <xdr:colOff>53975</xdr:colOff>
      <xdr:row>55</xdr:row>
      <xdr:rowOff>138938</xdr:rowOff>
    </xdr:to>
    <xdr:sp macro="" textlink="">
      <xdr:nvSpPr>
        <xdr:cNvPr id="267" name="楕円 266"/>
        <xdr:cNvSpPr/>
      </xdr:nvSpPr>
      <xdr:spPr>
        <a:xfrm>
          <a:off x="12954000" y="94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149115</xdr:rowOff>
    </xdr:from>
    <xdr:ext cx="762000" cy="259045"/>
    <xdr:sp macro="" textlink="">
      <xdr:nvSpPr>
        <xdr:cNvPr id="268" name="テキスト ボックス 267"/>
        <xdr:cNvSpPr txBox="1"/>
      </xdr:nvSpPr>
      <xdr:spPr>
        <a:xfrm>
          <a:off x="12623800" y="923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前年度とほぼ同数値となっております。今後は補助金を交付している団体が適当な事業を行っているかなどについて明確な基準を設けて、不適切な補助金は見直しや廃止を行い適正化に努める方針です。</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36</xdr:row>
      <xdr:rowOff>163576</xdr:rowOff>
    </xdr:to>
    <xdr:cxnSp macro="">
      <xdr:nvCxnSpPr>
        <xdr:cNvPr id="298" name="直線コネクタ 297"/>
        <xdr:cNvCxnSpPr/>
      </xdr:nvCxnSpPr>
      <xdr:spPr>
        <a:xfrm>
          <a:off x="15671800" y="6331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10414</xdr:rowOff>
    </xdr:to>
    <xdr:cxnSp macro="">
      <xdr:nvCxnSpPr>
        <xdr:cNvPr id="301" name="直線コネクタ 300"/>
        <xdr:cNvCxnSpPr/>
      </xdr:nvCxnSpPr>
      <xdr:spPr>
        <a:xfrm flipV="1">
          <a:off x="14782800" y="6331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37</xdr:row>
      <xdr:rowOff>10414</xdr:rowOff>
    </xdr:to>
    <xdr:cxnSp macro="">
      <xdr:nvCxnSpPr>
        <xdr:cNvPr id="304" name="直線コネクタ 303"/>
        <xdr:cNvCxnSpPr/>
      </xdr:nvCxnSpPr>
      <xdr:spPr>
        <a:xfrm>
          <a:off x="13893800" y="622604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136144</xdr:rowOff>
    </xdr:to>
    <xdr:cxnSp macro="">
      <xdr:nvCxnSpPr>
        <xdr:cNvPr id="307" name="直線コネクタ 306"/>
        <xdr:cNvCxnSpPr/>
      </xdr:nvCxnSpPr>
      <xdr:spPr>
        <a:xfrm flipV="1">
          <a:off x="13004800" y="62260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08" name="フローチャート: 判断 307"/>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09" name="テキスト ボックス 308"/>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0" name="フローチャート: 判断 309"/>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1" name="テキスト ボックス 310"/>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17" name="楕円 316"/>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18" name="補助費等該当値テキスト"/>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19" name="楕円 318"/>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20" name="テキスト ボックス 319"/>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1" name="楕円 320"/>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22" name="テキスト ボックス 321"/>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23" name="楕円 322"/>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24" name="テキスト ボックス 323"/>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楕円 324"/>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6" name="テキスト ボックス 325"/>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地方債については震災以降償還のみで平成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年度で全て償還済みとなりました。今後も起債予定は無く現状継続すると考えられます。</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168910</xdr:rowOff>
    </xdr:from>
    <xdr:to>
      <xdr:col>24</xdr:col>
      <xdr:colOff>25400</xdr:colOff>
      <xdr:row>72</xdr:row>
      <xdr:rowOff>168910</xdr:rowOff>
    </xdr:to>
    <xdr:cxnSp macro="">
      <xdr:nvCxnSpPr>
        <xdr:cNvPr id="358" name="直線コネクタ 357"/>
        <xdr:cNvCxnSpPr/>
      </xdr:nvCxnSpPr>
      <xdr:spPr>
        <a:xfrm>
          <a:off x="3987800" y="12513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168910</xdr:rowOff>
    </xdr:from>
    <xdr:to>
      <xdr:col>19</xdr:col>
      <xdr:colOff>187325</xdr:colOff>
      <xdr:row>73</xdr:row>
      <xdr:rowOff>1270</xdr:rowOff>
    </xdr:to>
    <xdr:cxnSp macro="">
      <xdr:nvCxnSpPr>
        <xdr:cNvPr id="361" name="直線コネクタ 360"/>
        <xdr:cNvCxnSpPr/>
      </xdr:nvCxnSpPr>
      <xdr:spPr>
        <a:xfrm flipV="1">
          <a:off x="3098800" y="12513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1270</xdr:rowOff>
    </xdr:from>
    <xdr:to>
      <xdr:col>15</xdr:col>
      <xdr:colOff>98425</xdr:colOff>
      <xdr:row>73</xdr:row>
      <xdr:rowOff>1270</xdr:rowOff>
    </xdr:to>
    <xdr:cxnSp macro="">
      <xdr:nvCxnSpPr>
        <xdr:cNvPr id="364" name="直線コネクタ 363"/>
        <xdr:cNvCxnSpPr/>
      </xdr:nvCxnSpPr>
      <xdr:spPr>
        <a:xfrm>
          <a:off x="2209800" y="12517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1270</xdr:rowOff>
    </xdr:from>
    <xdr:to>
      <xdr:col>11</xdr:col>
      <xdr:colOff>9525</xdr:colOff>
      <xdr:row>73</xdr:row>
      <xdr:rowOff>27940</xdr:rowOff>
    </xdr:to>
    <xdr:cxnSp macro="">
      <xdr:nvCxnSpPr>
        <xdr:cNvPr id="367" name="直線コネクタ 366"/>
        <xdr:cNvCxnSpPr/>
      </xdr:nvCxnSpPr>
      <xdr:spPr>
        <a:xfrm flipV="1">
          <a:off x="1320800" y="12517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68" name="フローチャート: 判断 367"/>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69" name="テキスト ボックス 368"/>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0" name="フローチャート: 判断 369"/>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1" name="テキスト ボックス 370"/>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118110</xdr:rowOff>
    </xdr:from>
    <xdr:to>
      <xdr:col>24</xdr:col>
      <xdr:colOff>76200</xdr:colOff>
      <xdr:row>73</xdr:row>
      <xdr:rowOff>48260</xdr:rowOff>
    </xdr:to>
    <xdr:sp macro="" textlink="">
      <xdr:nvSpPr>
        <xdr:cNvPr id="377" name="楕円 376"/>
        <xdr:cNvSpPr/>
      </xdr:nvSpPr>
      <xdr:spPr>
        <a:xfrm>
          <a:off x="477520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26687</xdr:rowOff>
    </xdr:from>
    <xdr:ext cx="762000" cy="259045"/>
    <xdr:sp macro="" textlink="">
      <xdr:nvSpPr>
        <xdr:cNvPr id="378" name="公債費該当値テキスト"/>
        <xdr:cNvSpPr txBox="1"/>
      </xdr:nvSpPr>
      <xdr:spPr>
        <a:xfrm>
          <a:off x="4914900" y="1237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118110</xdr:rowOff>
    </xdr:from>
    <xdr:to>
      <xdr:col>20</xdr:col>
      <xdr:colOff>38100</xdr:colOff>
      <xdr:row>73</xdr:row>
      <xdr:rowOff>48260</xdr:rowOff>
    </xdr:to>
    <xdr:sp macro="" textlink="">
      <xdr:nvSpPr>
        <xdr:cNvPr id="379" name="楕円 378"/>
        <xdr:cNvSpPr/>
      </xdr:nvSpPr>
      <xdr:spPr>
        <a:xfrm>
          <a:off x="393700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58437</xdr:rowOff>
    </xdr:from>
    <xdr:ext cx="736600" cy="259045"/>
    <xdr:sp macro="" textlink="">
      <xdr:nvSpPr>
        <xdr:cNvPr id="380" name="テキスト ボックス 379"/>
        <xdr:cNvSpPr txBox="1"/>
      </xdr:nvSpPr>
      <xdr:spPr>
        <a:xfrm>
          <a:off x="3606800" y="12231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121920</xdr:rowOff>
    </xdr:from>
    <xdr:to>
      <xdr:col>15</xdr:col>
      <xdr:colOff>149225</xdr:colOff>
      <xdr:row>73</xdr:row>
      <xdr:rowOff>52070</xdr:rowOff>
    </xdr:to>
    <xdr:sp macro="" textlink="">
      <xdr:nvSpPr>
        <xdr:cNvPr id="381" name="楕円 380"/>
        <xdr:cNvSpPr/>
      </xdr:nvSpPr>
      <xdr:spPr>
        <a:xfrm>
          <a:off x="3048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62247</xdr:rowOff>
    </xdr:from>
    <xdr:ext cx="762000" cy="259045"/>
    <xdr:sp macro="" textlink="">
      <xdr:nvSpPr>
        <xdr:cNvPr id="382" name="テキスト ボックス 381"/>
        <xdr:cNvSpPr txBox="1"/>
      </xdr:nvSpPr>
      <xdr:spPr>
        <a:xfrm>
          <a:off x="2717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121920</xdr:rowOff>
    </xdr:from>
    <xdr:to>
      <xdr:col>11</xdr:col>
      <xdr:colOff>60325</xdr:colOff>
      <xdr:row>73</xdr:row>
      <xdr:rowOff>52070</xdr:rowOff>
    </xdr:to>
    <xdr:sp macro="" textlink="">
      <xdr:nvSpPr>
        <xdr:cNvPr id="383" name="楕円 382"/>
        <xdr:cNvSpPr/>
      </xdr:nvSpPr>
      <xdr:spPr>
        <a:xfrm>
          <a:off x="2159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62247</xdr:rowOff>
    </xdr:from>
    <xdr:ext cx="762000" cy="259045"/>
    <xdr:sp macro="" textlink="">
      <xdr:nvSpPr>
        <xdr:cNvPr id="384" name="テキスト ボックス 383"/>
        <xdr:cNvSpPr txBox="1"/>
      </xdr:nvSpPr>
      <xdr:spPr>
        <a:xfrm>
          <a:off x="1828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148590</xdr:rowOff>
    </xdr:from>
    <xdr:to>
      <xdr:col>6</xdr:col>
      <xdr:colOff>171450</xdr:colOff>
      <xdr:row>73</xdr:row>
      <xdr:rowOff>78740</xdr:rowOff>
    </xdr:to>
    <xdr:sp macro="" textlink="">
      <xdr:nvSpPr>
        <xdr:cNvPr id="385" name="楕円 384"/>
        <xdr:cNvSpPr/>
      </xdr:nvSpPr>
      <xdr:spPr>
        <a:xfrm>
          <a:off x="1270000" y="1249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88917</xdr:rowOff>
    </xdr:from>
    <xdr:ext cx="762000" cy="259045"/>
    <xdr:sp macro="" textlink="">
      <xdr:nvSpPr>
        <xdr:cNvPr id="386" name="テキスト ボックス 385"/>
        <xdr:cNvSpPr txBox="1"/>
      </xdr:nvSpPr>
      <xdr:spPr>
        <a:xfrm>
          <a:off x="939800" y="1226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公債費以外の比率を前年度と比較すると経常収支比率が</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増となった要因は、経常一般財源の固定資産税が前年度より大幅に</a:t>
          </a:r>
          <a:r>
            <a:rPr kumimoji="1" lang="en-US" altLang="ja-JP" sz="1300">
              <a:latin typeface="ＭＳ Ｐゴシック" panose="020B0600070205080204" pitchFamily="50" charset="-128"/>
              <a:ea typeface="ＭＳ Ｐゴシック" panose="020B0600070205080204" pitchFamily="50" charset="-128"/>
            </a:rPr>
            <a:t>611,848</a:t>
          </a:r>
          <a:r>
            <a:rPr kumimoji="1" lang="ja-JP" altLang="en-US" sz="1300">
              <a:latin typeface="ＭＳ Ｐゴシック" panose="020B0600070205080204" pitchFamily="50" charset="-128"/>
              <a:ea typeface="ＭＳ Ｐゴシック" panose="020B0600070205080204" pitchFamily="50" charset="-128"/>
            </a:rPr>
            <a:t>千円減となったためです。</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108712</xdr:rowOff>
    </xdr:from>
    <xdr:to>
      <xdr:col>82</xdr:col>
      <xdr:colOff>107950</xdr:colOff>
      <xdr:row>76</xdr:row>
      <xdr:rowOff>56135</xdr:rowOff>
    </xdr:to>
    <xdr:cxnSp macro="">
      <xdr:nvCxnSpPr>
        <xdr:cNvPr id="417" name="直線コネクタ 416"/>
        <xdr:cNvCxnSpPr/>
      </xdr:nvCxnSpPr>
      <xdr:spPr>
        <a:xfrm>
          <a:off x="15671800" y="12967462"/>
          <a:ext cx="838200" cy="1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18" name="公債費以外平均値テキスト"/>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75</xdr:row>
      <xdr:rowOff>108712</xdr:rowOff>
    </xdr:to>
    <xdr:cxnSp macro="">
      <xdr:nvCxnSpPr>
        <xdr:cNvPr id="420" name="直線コネクタ 419"/>
        <xdr:cNvCxnSpPr/>
      </xdr:nvCxnSpPr>
      <xdr:spPr>
        <a:xfrm>
          <a:off x="14782800" y="129651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169435</xdr:rowOff>
    </xdr:from>
    <xdr:ext cx="736600" cy="259045"/>
    <xdr:sp macro="" textlink="">
      <xdr:nvSpPr>
        <xdr:cNvPr id="422" name="テキスト ボックス 421"/>
        <xdr:cNvSpPr txBox="1"/>
      </xdr:nvSpPr>
      <xdr:spPr>
        <a:xfrm>
          <a:off x="15290800" y="13199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30988</xdr:rowOff>
    </xdr:from>
    <xdr:to>
      <xdr:col>73</xdr:col>
      <xdr:colOff>180975</xdr:colOff>
      <xdr:row>75</xdr:row>
      <xdr:rowOff>106426</xdr:rowOff>
    </xdr:to>
    <xdr:cxnSp macro="">
      <xdr:nvCxnSpPr>
        <xdr:cNvPr id="423" name="直線コネクタ 422"/>
        <xdr:cNvCxnSpPr/>
      </xdr:nvCxnSpPr>
      <xdr:spPr>
        <a:xfrm>
          <a:off x="13893800" y="12889738"/>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25" name="テキスト ボックス 424"/>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30988</xdr:rowOff>
    </xdr:from>
    <xdr:to>
      <xdr:col>69</xdr:col>
      <xdr:colOff>92075</xdr:colOff>
      <xdr:row>75</xdr:row>
      <xdr:rowOff>101854</xdr:rowOff>
    </xdr:to>
    <xdr:cxnSp macro="">
      <xdr:nvCxnSpPr>
        <xdr:cNvPr id="426" name="直線コネクタ 425"/>
        <xdr:cNvCxnSpPr/>
      </xdr:nvCxnSpPr>
      <xdr:spPr>
        <a:xfrm flipV="1">
          <a:off x="13004800" y="1288973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27" name="フローチャート: 判断 426"/>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28" name="テキスト ボックス 427"/>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35052</xdr:rowOff>
    </xdr:from>
    <xdr:to>
      <xdr:col>65</xdr:col>
      <xdr:colOff>53975</xdr:colOff>
      <xdr:row>77</xdr:row>
      <xdr:rowOff>136652</xdr:rowOff>
    </xdr:to>
    <xdr:sp macro="" textlink="">
      <xdr:nvSpPr>
        <xdr:cNvPr id="429" name="フローチャート: 判断 428"/>
        <xdr:cNvSpPr/>
      </xdr:nvSpPr>
      <xdr:spPr>
        <a:xfrm>
          <a:off x="12954000" y="1323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121429</xdr:rowOff>
    </xdr:from>
    <xdr:ext cx="762000" cy="259045"/>
    <xdr:sp macro="" textlink="">
      <xdr:nvSpPr>
        <xdr:cNvPr id="430" name="テキスト ボックス 429"/>
        <xdr:cNvSpPr txBox="1"/>
      </xdr:nvSpPr>
      <xdr:spPr>
        <a:xfrm>
          <a:off x="12623800" y="13323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5335</xdr:rowOff>
    </xdr:from>
    <xdr:to>
      <xdr:col>82</xdr:col>
      <xdr:colOff>158750</xdr:colOff>
      <xdr:row>76</xdr:row>
      <xdr:rowOff>106935</xdr:rowOff>
    </xdr:to>
    <xdr:sp macro="" textlink="">
      <xdr:nvSpPr>
        <xdr:cNvPr id="436" name="楕円 435"/>
        <xdr:cNvSpPr/>
      </xdr:nvSpPr>
      <xdr:spPr>
        <a:xfrm>
          <a:off x="16459200" y="130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21861</xdr:rowOff>
    </xdr:from>
    <xdr:ext cx="762000" cy="259045"/>
    <xdr:sp macro="" textlink="">
      <xdr:nvSpPr>
        <xdr:cNvPr id="437" name="公債費以外該当値テキスト"/>
        <xdr:cNvSpPr txBox="1"/>
      </xdr:nvSpPr>
      <xdr:spPr>
        <a:xfrm>
          <a:off x="16598900" y="1288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57912</xdr:rowOff>
    </xdr:from>
    <xdr:to>
      <xdr:col>78</xdr:col>
      <xdr:colOff>120650</xdr:colOff>
      <xdr:row>75</xdr:row>
      <xdr:rowOff>159513</xdr:rowOff>
    </xdr:to>
    <xdr:sp macro="" textlink="">
      <xdr:nvSpPr>
        <xdr:cNvPr id="438" name="楕円 437"/>
        <xdr:cNvSpPr/>
      </xdr:nvSpPr>
      <xdr:spPr>
        <a:xfrm>
          <a:off x="15621000" y="12916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169689</xdr:rowOff>
    </xdr:from>
    <xdr:ext cx="736600" cy="259045"/>
    <xdr:sp macro="" textlink="">
      <xdr:nvSpPr>
        <xdr:cNvPr id="439" name="テキスト ボックス 438"/>
        <xdr:cNvSpPr txBox="1"/>
      </xdr:nvSpPr>
      <xdr:spPr>
        <a:xfrm>
          <a:off x="15290800" y="12685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55626</xdr:rowOff>
    </xdr:from>
    <xdr:to>
      <xdr:col>74</xdr:col>
      <xdr:colOff>31750</xdr:colOff>
      <xdr:row>75</xdr:row>
      <xdr:rowOff>157226</xdr:rowOff>
    </xdr:to>
    <xdr:sp macro="" textlink="">
      <xdr:nvSpPr>
        <xdr:cNvPr id="440" name="楕円 439"/>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167403</xdr:rowOff>
    </xdr:from>
    <xdr:ext cx="762000" cy="259045"/>
    <xdr:sp macro="" textlink="">
      <xdr:nvSpPr>
        <xdr:cNvPr id="441" name="テキスト ボックス 440"/>
        <xdr:cNvSpPr txBox="1"/>
      </xdr:nvSpPr>
      <xdr:spPr>
        <a:xfrm>
          <a:off x="14401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151638</xdr:rowOff>
    </xdr:from>
    <xdr:to>
      <xdr:col>69</xdr:col>
      <xdr:colOff>142875</xdr:colOff>
      <xdr:row>75</xdr:row>
      <xdr:rowOff>81788</xdr:rowOff>
    </xdr:to>
    <xdr:sp macro="" textlink="">
      <xdr:nvSpPr>
        <xdr:cNvPr id="442" name="楕円 441"/>
        <xdr:cNvSpPr/>
      </xdr:nvSpPr>
      <xdr:spPr>
        <a:xfrm>
          <a:off x="13843000" y="128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91965</xdr:rowOff>
    </xdr:from>
    <xdr:ext cx="762000" cy="259045"/>
    <xdr:sp macro="" textlink="">
      <xdr:nvSpPr>
        <xdr:cNvPr id="443" name="テキスト ボックス 442"/>
        <xdr:cNvSpPr txBox="1"/>
      </xdr:nvSpPr>
      <xdr:spPr>
        <a:xfrm>
          <a:off x="13512800" y="1260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44" name="楕円 443"/>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45" name="テキスト ボックス 444"/>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2960</xdr:rowOff>
    </xdr:from>
    <xdr:to>
      <xdr:col>29</xdr:col>
      <xdr:colOff>127000</xdr:colOff>
      <xdr:row>19</xdr:row>
      <xdr:rowOff>20686</xdr:rowOff>
    </xdr:to>
    <xdr:cxnSp macro="">
      <xdr:nvCxnSpPr>
        <xdr:cNvPr id="49" name="直線コネクタ 48"/>
        <xdr:cNvCxnSpPr/>
      </xdr:nvCxnSpPr>
      <xdr:spPr bwMode="auto">
        <a:xfrm flipV="1">
          <a:off x="5003800" y="3308135"/>
          <a:ext cx="647700" cy="17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20686</xdr:rowOff>
    </xdr:from>
    <xdr:to>
      <xdr:col>26</xdr:col>
      <xdr:colOff>50800</xdr:colOff>
      <xdr:row>19</xdr:row>
      <xdr:rowOff>22682</xdr:rowOff>
    </xdr:to>
    <xdr:cxnSp macro="">
      <xdr:nvCxnSpPr>
        <xdr:cNvPr id="52" name="直線コネクタ 51"/>
        <xdr:cNvCxnSpPr/>
      </xdr:nvCxnSpPr>
      <xdr:spPr bwMode="auto">
        <a:xfrm flipV="1">
          <a:off x="4305300" y="3325861"/>
          <a:ext cx="698500" cy="1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22682</xdr:rowOff>
    </xdr:from>
    <xdr:to>
      <xdr:col>22</xdr:col>
      <xdr:colOff>114300</xdr:colOff>
      <xdr:row>19</xdr:row>
      <xdr:rowOff>43706</xdr:rowOff>
    </xdr:to>
    <xdr:cxnSp macro="">
      <xdr:nvCxnSpPr>
        <xdr:cNvPr id="55" name="直線コネクタ 54"/>
        <xdr:cNvCxnSpPr/>
      </xdr:nvCxnSpPr>
      <xdr:spPr bwMode="auto">
        <a:xfrm flipV="1">
          <a:off x="3606800" y="3327857"/>
          <a:ext cx="698500" cy="21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43706</xdr:rowOff>
    </xdr:from>
    <xdr:to>
      <xdr:col>18</xdr:col>
      <xdr:colOff>177800</xdr:colOff>
      <xdr:row>19</xdr:row>
      <xdr:rowOff>50785</xdr:rowOff>
    </xdr:to>
    <xdr:cxnSp macro="">
      <xdr:nvCxnSpPr>
        <xdr:cNvPr id="58" name="直線コネクタ 57"/>
        <xdr:cNvCxnSpPr/>
      </xdr:nvCxnSpPr>
      <xdr:spPr bwMode="auto">
        <a:xfrm flipV="1">
          <a:off x="2908300" y="3348881"/>
          <a:ext cx="698500" cy="7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81993</xdr:rowOff>
    </xdr:from>
    <xdr:to>
      <xdr:col>19</xdr:col>
      <xdr:colOff>38100</xdr:colOff>
      <xdr:row>18</xdr:row>
      <xdr:rowOff>12143</xdr:rowOff>
    </xdr:to>
    <xdr:sp macro="" textlink="">
      <xdr:nvSpPr>
        <xdr:cNvPr id="59" name="フローチャート: 判断 58"/>
        <xdr:cNvSpPr/>
      </xdr:nvSpPr>
      <xdr:spPr bwMode="auto">
        <a:xfrm>
          <a:off x="35560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22320</xdr:rowOff>
    </xdr:from>
    <xdr:ext cx="762000" cy="259045"/>
    <xdr:sp macro="" textlink="">
      <xdr:nvSpPr>
        <xdr:cNvPr id="60" name="テキスト ボックス 59"/>
        <xdr:cNvSpPr txBox="1"/>
      </xdr:nvSpPr>
      <xdr:spPr>
        <a:xfrm>
          <a:off x="3225800" y="28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163609</xdr:rowOff>
    </xdr:from>
    <xdr:to>
      <xdr:col>15</xdr:col>
      <xdr:colOff>101600</xdr:colOff>
      <xdr:row>19</xdr:row>
      <xdr:rowOff>93759</xdr:rowOff>
    </xdr:to>
    <xdr:sp macro="" textlink="">
      <xdr:nvSpPr>
        <xdr:cNvPr id="61" name="フローチャート: 判断 60"/>
        <xdr:cNvSpPr/>
      </xdr:nvSpPr>
      <xdr:spPr bwMode="auto">
        <a:xfrm>
          <a:off x="2857500" y="3297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103936</xdr:rowOff>
    </xdr:from>
    <xdr:ext cx="762000" cy="259045"/>
    <xdr:sp macro="" textlink="">
      <xdr:nvSpPr>
        <xdr:cNvPr id="62" name="テキスト ボックス 61"/>
        <xdr:cNvSpPr txBox="1"/>
      </xdr:nvSpPr>
      <xdr:spPr>
        <a:xfrm>
          <a:off x="2527300" y="306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123610</xdr:rowOff>
    </xdr:from>
    <xdr:to>
      <xdr:col>29</xdr:col>
      <xdr:colOff>177800</xdr:colOff>
      <xdr:row>19</xdr:row>
      <xdr:rowOff>53760</xdr:rowOff>
    </xdr:to>
    <xdr:sp macro="" textlink="">
      <xdr:nvSpPr>
        <xdr:cNvPr id="68" name="楕円 67"/>
        <xdr:cNvSpPr/>
      </xdr:nvSpPr>
      <xdr:spPr bwMode="auto">
        <a:xfrm>
          <a:off x="5600700" y="325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32187</xdr:rowOff>
    </xdr:from>
    <xdr:ext cx="762000" cy="259045"/>
    <xdr:sp macro="" textlink="">
      <xdr:nvSpPr>
        <xdr:cNvPr id="69" name="人口1人当たり決算額の推移該当値テキスト130"/>
        <xdr:cNvSpPr txBox="1"/>
      </xdr:nvSpPr>
      <xdr:spPr>
        <a:xfrm>
          <a:off x="5740400" y="316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141336</xdr:rowOff>
    </xdr:from>
    <xdr:to>
      <xdr:col>26</xdr:col>
      <xdr:colOff>101600</xdr:colOff>
      <xdr:row>19</xdr:row>
      <xdr:rowOff>71486</xdr:rowOff>
    </xdr:to>
    <xdr:sp macro="" textlink="">
      <xdr:nvSpPr>
        <xdr:cNvPr id="70" name="楕円 69"/>
        <xdr:cNvSpPr/>
      </xdr:nvSpPr>
      <xdr:spPr bwMode="auto">
        <a:xfrm>
          <a:off x="4953000" y="327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56263</xdr:rowOff>
    </xdr:from>
    <xdr:ext cx="736600" cy="259045"/>
    <xdr:sp macro="" textlink="">
      <xdr:nvSpPr>
        <xdr:cNvPr id="71" name="テキスト ボックス 70"/>
        <xdr:cNvSpPr txBox="1"/>
      </xdr:nvSpPr>
      <xdr:spPr>
        <a:xfrm>
          <a:off x="4622800" y="336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143332</xdr:rowOff>
    </xdr:from>
    <xdr:to>
      <xdr:col>22</xdr:col>
      <xdr:colOff>165100</xdr:colOff>
      <xdr:row>19</xdr:row>
      <xdr:rowOff>73482</xdr:rowOff>
    </xdr:to>
    <xdr:sp macro="" textlink="">
      <xdr:nvSpPr>
        <xdr:cNvPr id="72" name="楕円 71"/>
        <xdr:cNvSpPr/>
      </xdr:nvSpPr>
      <xdr:spPr bwMode="auto">
        <a:xfrm>
          <a:off x="4254500" y="327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58259</xdr:rowOff>
    </xdr:from>
    <xdr:ext cx="762000" cy="259045"/>
    <xdr:sp macro="" textlink="">
      <xdr:nvSpPr>
        <xdr:cNvPr id="73" name="テキスト ボックス 72"/>
        <xdr:cNvSpPr txBox="1"/>
      </xdr:nvSpPr>
      <xdr:spPr>
        <a:xfrm>
          <a:off x="3924300" y="336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164356</xdr:rowOff>
    </xdr:from>
    <xdr:to>
      <xdr:col>19</xdr:col>
      <xdr:colOff>38100</xdr:colOff>
      <xdr:row>19</xdr:row>
      <xdr:rowOff>94506</xdr:rowOff>
    </xdr:to>
    <xdr:sp macro="" textlink="">
      <xdr:nvSpPr>
        <xdr:cNvPr id="74" name="楕円 73"/>
        <xdr:cNvSpPr/>
      </xdr:nvSpPr>
      <xdr:spPr bwMode="auto">
        <a:xfrm>
          <a:off x="3556000" y="3298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79283</xdr:rowOff>
    </xdr:from>
    <xdr:ext cx="762000" cy="259045"/>
    <xdr:sp macro="" textlink="">
      <xdr:nvSpPr>
        <xdr:cNvPr id="75" name="テキスト ボックス 74"/>
        <xdr:cNvSpPr txBox="1"/>
      </xdr:nvSpPr>
      <xdr:spPr>
        <a:xfrm>
          <a:off x="3225800" y="33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171435</xdr:rowOff>
    </xdr:from>
    <xdr:to>
      <xdr:col>15</xdr:col>
      <xdr:colOff>101600</xdr:colOff>
      <xdr:row>19</xdr:row>
      <xdr:rowOff>101585</xdr:rowOff>
    </xdr:to>
    <xdr:sp macro="" textlink="">
      <xdr:nvSpPr>
        <xdr:cNvPr id="76" name="楕円 75"/>
        <xdr:cNvSpPr/>
      </xdr:nvSpPr>
      <xdr:spPr bwMode="auto">
        <a:xfrm>
          <a:off x="2857500" y="330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86362</xdr:rowOff>
    </xdr:from>
    <xdr:ext cx="762000" cy="259045"/>
    <xdr:sp macro="" textlink="">
      <xdr:nvSpPr>
        <xdr:cNvPr id="77" name="テキスト ボックス 76"/>
        <xdr:cNvSpPr txBox="1"/>
      </xdr:nvSpPr>
      <xdr:spPr>
        <a:xfrm>
          <a:off x="2527300" y="339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125405</xdr:rowOff>
    </xdr:from>
    <xdr:to>
      <xdr:col>29</xdr:col>
      <xdr:colOff>127000</xdr:colOff>
      <xdr:row>36</xdr:row>
      <xdr:rowOff>126625</xdr:rowOff>
    </xdr:to>
    <xdr:cxnSp macro="">
      <xdr:nvCxnSpPr>
        <xdr:cNvPr id="108" name="直線コネクタ 107"/>
        <xdr:cNvCxnSpPr/>
      </xdr:nvCxnSpPr>
      <xdr:spPr bwMode="auto">
        <a:xfrm>
          <a:off x="5003800" y="7078655"/>
          <a:ext cx="647700" cy="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124110</xdr:rowOff>
    </xdr:from>
    <xdr:to>
      <xdr:col>26</xdr:col>
      <xdr:colOff>50800</xdr:colOff>
      <xdr:row>36</xdr:row>
      <xdr:rowOff>125405</xdr:rowOff>
    </xdr:to>
    <xdr:cxnSp macro="">
      <xdr:nvCxnSpPr>
        <xdr:cNvPr id="111" name="直線コネクタ 110"/>
        <xdr:cNvCxnSpPr/>
      </xdr:nvCxnSpPr>
      <xdr:spPr bwMode="auto">
        <a:xfrm>
          <a:off x="4305300" y="7077360"/>
          <a:ext cx="698500" cy="1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124110</xdr:rowOff>
    </xdr:from>
    <xdr:to>
      <xdr:col>22</xdr:col>
      <xdr:colOff>114300</xdr:colOff>
      <xdr:row>36</xdr:row>
      <xdr:rowOff>125139</xdr:rowOff>
    </xdr:to>
    <xdr:cxnSp macro="">
      <xdr:nvCxnSpPr>
        <xdr:cNvPr id="114" name="直線コネクタ 113"/>
        <xdr:cNvCxnSpPr/>
      </xdr:nvCxnSpPr>
      <xdr:spPr bwMode="auto">
        <a:xfrm flipV="1">
          <a:off x="3606800" y="7077360"/>
          <a:ext cx="69850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119338</xdr:rowOff>
    </xdr:from>
    <xdr:to>
      <xdr:col>18</xdr:col>
      <xdr:colOff>177800</xdr:colOff>
      <xdr:row>36</xdr:row>
      <xdr:rowOff>125139</xdr:rowOff>
    </xdr:to>
    <xdr:cxnSp macro="">
      <xdr:nvCxnSpPr>
        <xdr:cNvPr id="117" name="直線コネクタ 116"/>
        <xdr:cNvCxnSpPr/>
      </xdr:nvCxnSpPr>
      <xdr:spPr bwMode="auto">
        <a:xfrm>
          <a:off x="2908300" y="7072588"/>
          <a:ext cx="698500" cy="5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206237</xdr:rowOff>
    </xdr:from>
    <xdr:to>
      <xdr:col>19</xdr:col>
      <xdr:colOff>38100</xdr:colOff>
      <xdr:row>35</xdr:row>
      <xdr:rowOff>307837</xdr:rowOff>
    </xdr:to>
    <xdr:sp macro="" textlink="">
      <xdr:nvSpPr>
        <xdr:cNvPr id="118" name="フローチャート: 判断 117"/>
        <xdr:cNvSpPr/>
      </xdr:nvSpPr>
      <xdr:spPr bwMode="auto">
        <a:xfrm>
          <a:off x="3556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318014</xdr:rowOff>
    </xdr:from>
    <xdr:ext cx="762000" cy="259045"/>
    <xdr:sp macro="" textlink="">
      <xdr:nvSpPr>
        <xdr:cNvPr id="119" name="テキスト ボックス 118"/>
        <xdr:cNvSpPr txBox="1"/>
      </xdr:nvSpPr>
      <xdr:spPr>
        <a:xfrm>
          <a:off x="3225800" y="658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255239</xdr:rowOff>
    </xdr:from>
    <xdr:to>
      <xdr:col>15</xdr:col>
      <xdr:colOff>101600</xdr:colOff>
      <xdr:row>36</xdr:row>
      <xdr:rowOff>13939</xdr:rowOff>
    </xdr:to>
    <xdr:sp macro="" textlink="">
      <xdr:nvSpPr>
        <xdr:cNvPr id="120" name="フローチャート: 判断 119"/>
        <xdr:cNvSpPr/>
      </xdr:nvSpPr>
      <xdr:spPr bwMode="auto">
        <a:xfrm>
          <a:off x="2857500" y="6865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24116</xdr:rowOff>
    </xdr:from>
    <xdr:ext cx="762000" cy="259045"/>
    <xdr:sp macro="" textlink="">
      <xdr:nvSpPr>
        <xdr:cNvPr id="121" name="テキスト ボックス 120"/>
        <xdr:cNvSpPr txBox="1"/>
      </xdr:nvSpPr>
      <xdr:spPr>
        <a:xfrm>
          <a:off x="2527300" y="663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75825</xdr:rowOff>
    </xdr:from>
    <xdr:to>
      <xdr:col>29</xdr:col>
      <xdr:colOff>177800</xdr:colOff>
      <xdr:row>37</xdr:row>
      <xdr:rowOff>5975</xdr:rowOff>
    </xdr:to>
    <xdr:sp macro="" textlink="">
      <xdr:nvSpPr>
        <xdr:cNvPr id="127" name="楕円 126"/>
        <xdr:cNvSpPr/>
      </xdr:nvSpPr>
      <xdr:spPr bwMode="auto">
        <a:xfrm>
          <a:off x="5600700" y="7029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327302</xdr:rowOff>
    </xdr:from>
    <xdr:ext cx="762000" cy="259045"/>
    <xdr:sp macro="" textlink="">
      <xdr:nvSpPr>
        <xdr:cNvPr id="128" name="人口1人当たり決算額の推移該当値テキスト445"/>
        <xdr:cNvSpPr txBox="1"/>
      </xdr:nvSpPr>
      <xdr:spPr>
        <a:xfrm>
          <a:off x="5740400" y="693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74605</xdr:rowOff>
    </xdr:from>
    <xdr:to>
      <xdr:col>26</xdr:col>
      <xdr:colOff>101600</xdr:colOff>
      <xdr:row>37</xdr:row>
      <xdr:rowOff>4755</xdr:rowOff>
    </xdr:to>
    <xdr:sp macro="" textlink="">
      <xdr:nvSpPr>
        <xdr:cNvPr id="129" name="楕円 128"/>
        <xdr:cNvSpPr/>
      </xdr:nvSpPr>
      <xdr:spPr bwMode="auto">
        <a:xfrm>
          <a:off x="4953000" y="7027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160982</xdr:rowOff>
    </xdr:from>
    <xdr:ext cx="736600" cy="259045"/>
    <xdr:sp macro="" textlink="">
      <xdr:nvSpPr>
        <xdr:cNvPr id="130" name="テキスト ボックス 129"/>
        <xdr:cNvSpPr txBox="1"/>
      </xdr:nvSpPr>
      <xdr:spPr>
        <a:xfrm>
          <a:off x="4622800" y="7114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73310</xdr:rowOff>
    </xdr:from>
    <xdr:to>
      <xdr:col>22</xdr:col>
      <xdr:colOff>165100</xdr:colOff>
      <xdr:row>37</xdr:row>
      <xdr:rowOff>3460</xdr:rowOff>
    </xdr:to>
    <xdr:sp macro="" textlink="">
      <xdr:nvSpPr>
        <xdr:cNvPr id="131" name="楕円 130"/>
        <xdr:cNvSpPr/>
      </xdr:nvSpPr>
      <xdr:spPr bwMode="auto">
        <a:xfrm>
          <a:off x="4254500" y="7026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159687</xdr:rowOff>
    </xdr:from>
    <xdr:ext cx="762000" cy="259045"/>
    <xdr:sp macro="" textlink="">
      <xdr:nvSpPr>
        <xdr:cNvPr id="132" name="テキスト ボックス 131"/>
        <xdr:cNvSpPr txBox="1"/>
      </xdr:nvSpPr>
      <xdr:spPr>
        <a:xfrm>
          <a:off x="3924300" y="711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74339</xdr:rowOff>
    </xdr:from>
    <xdr:to>
      <xdr:col>19</xdr:col>
      <xdr:colOff>38100</xdr:colOff>
      <xdr:row>37</xdr:row>
      <xdr:rowOff>4489</xdr:rowOff>
    </xdr:to>
    <xdr:sp macro="" textlink="">
      <xdr:nvSpPr>
        <xdr:cNvPr id="133" name="楕円 132"/>
        <xdr:cNvSpPr/>
      </xdr:nvSpPr>
      <xdr:spPr bwMode="auto">
        <a:xfrm>
          <a:off x="3556000" y="7027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160716</xdr:rowOff>
    </xdr:from>
    <xdr:ext cx="762000" cy="259045"/>
    <xdr:sp macro="" textlink="">
      <xdr:nvSpPr>
        <xdr:cNvPr id="134" name="テキスト ボックス 133"/>
        <xdr:cNvSpPr txBox="1"/>
      </xdr:nvSpPr>
      <xdr:spPr>
        <a:xfrm>
          <a:off x="3225800" y="711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68538</xdr:rowOff>
    </xdr:from>
    <xdr:to>
      <xdr:col>15</xdr:col>
      <xdr:colOff>101600</xdr:colOff>
      <xdr:row>36</xdr:row>
      <xdr:rowOff>170138</xdr:rowOff>
    </xdr:to>
    <xdr:sp macro="" textlink="">
      <xdr:nvSpPr>
        <xdr:cNvPr id="135" name="楕円 134"/>
        <xdr:cNvSpPr/>
      </xdr:nvSpPr>
      <xdr:spPr bwMode="auto">
        <a:xfrm>
          <a:off x="2857500" y="702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154915</xdr:rowOff>
    </xdr:from>
    <xdr:ext cx="762000" cy="259045"/>
    <xdr:sp macro="" textlink="">
      <xdr:nvSpPr>
        <xdr:cNvPr id="136" name="テキスト ボックス 135"/>
        <xdr:cNvSpPr txBox="1"/>
      </xdr:nvSpPr>
      <xdr:spPr>
        <a:xfrm>
          <a:off x="2527300" y="710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10,397
10,355
78.71
33,729,501
30,816,322
1,382,036
5,197,545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67684</xdr:rowOff>
    </xdr:from>
    <xdr:to>
      <xdr:col>24</xdr:col>
      <xdr:colOff>63500</xdr:colOff>
      <xdr:row>37</xdr:row>
      <xdr:rowOff>81535</xdr:rowOff>
    </xdr:to>
    <xdr:cxnSp macro="">
      <xdr:nvCxnSpPr>
        <xdr:cNvPr id="58" name="直線コネクタ 57"/>
        <xdr:cNvCxnSpPr/>
      </xdr:nvCxnSpPr>
      <xdr:spPr>
        <a:xfrm flipV="1">
          <a:off x="3797300" y="6411334"/>
          <a:ext cx="838200" cy="1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81535</xdr:rowOff>
    </xdr:from>
    <xdr:to>
      <xdr:col>19</xdr:col>
      <xdr:colOff>177800</xdr:colOff>
      <xdr:row>37</xdr:row>
      <xdr:rowOff>83713</xdr:rowOff>
    </xdr:to>
    <xdr:cxnSp macro="">
      <xdr:nvCxnSpPr>
        <xdr:cNvPr id="61" name="直線コネクタ 60"/>
        <xdr:cNvCxnSpPr/>
      </xdr:nvCxnSpPr>
      <xdr:spPr>
        <a:xfrm flipV="1">
          <a:off x="2908300" y="642518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83713</xdr:rowOff>
    </xdr:from>
    <xdr:to>
      <xdr:col>15</xdr:col>
      <xdr:colOff>50800</xdr:colOff>
      <xdr:row>37</xdr:row>
      <xdr:rowOff>92295</xdr:rowOff>
    </xdr:to>
    <xdr:cxnSp macro="">
      <xdr:nvCxnSpPr>
        <xdr:cNvPr id="64" name="直線コネクタ 63"/>
        <xdr:cNvCxnSpPr/>
      </xdr:nvCxnSpPr>
      <xdr:spPr>
        <a:xfrm flipV="1">
          <a:off x="2019300" y="6427363"/>
          <a:ext cx="889000" cy="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92295</xdr:rowOff>
    </xdr:from>
    <xdr:to>
      <xdr:col>10</xdr:col>
      <xdr:colOff>114300</xdr:colOff>
      <xdr:row>37</xdr:row>
      <xdr:rowOff>111180</xdr:rowOff>
    </xdr:to>
    <xdr:cxnSp macro="">
      <xdr:nvCxnSpPr>
        <xdr:cNvPr id="67" name="直線コネクタ 66"/>
        <xdr:cNvCxnSpPr/>
      </xdr:nvCxnSpPr>
      <xdr:spPr>
        <a:xfrm flipV="1">
          <a:off x="1130300" y="6435945"/>
          <a:ext cx="889000" cy="1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147467</xdr:rowOff>
    </xdr:from>
    <xdr:to>
      <xdr:col>10</xdr:col>
      <xdr:colOff>165100</xdr:colOff>
      <xdr:row>36</xdr:row>
      <xdr:rowOff>77617</xdr:rowOff>
    </xdr:to>
    <xdr:sp macro="" textlink="">
      <xdr:nvSpPr>
        <xdr:cNvPr id="68" name="フローチャート: 判断 67"/>
        <xdr:cNvSpPr/>
      </xdr:nvSpPr>
      <xdr:spPr>
        <a:xfrm>
          <a:off x="1968500" y="614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94144</xdr:rowOff>
    </xdr:from>
    <xdr:ext cx="599010" cy="259045"/>
    <xdr:sp macro="" textlink="">
      <xdr:nvSpPr>
        <xdr:cNvPr id="69" name="テキスト ボックス 68"/>
        <xdr:cNvSpPr txBox="1"/>
      </xdr:nvSpPr>
      <xdr:spPr>
        <a:xfrm>
          <a:off x="1719795" y="592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55536</xdr:rowOff>
    </xdr:from>
    <xdr:to>
      <xdr:col>6</xdr:col>
      <xdr:colOff>38100</xdr:colOff>
      <xdr:row>37</xdr:row>
      <xdr:rowOff>157136</xdr:rowOff>
    </xdr:to>
    <xdr:sp macro="" textlink="">
      <xdr:nvSpPr>
        <xdr:cNvPr id="70" name="フローチャート: 判断 69"/>
        <xdr:cNvSpPr/>
      </xdr:nvSpPr>
      <xdr:spPr>
        <a:xfrm>
          <a:off x="1079500" y="639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2213</xdr:rowOff>
    </xdr:from>
    <xdr:ext cx="534377" cy="259045"/>
    <xdr:sp macro="" textlink="">
      <xdr:nvSpPr>
        <xdr:cNvPr id="71" name="テキスト ボックス 70"/>
        <xdr:cNvSpPr txBox="1"/>
      </xdr:nvSpPr>
      <xdr:spPr>
        <a:xfrm>
          <a:off x="863111" y="617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16884</xdr:rowOff>
    </xdr:from>
    <xdr:to>
      <xdr:col>24</xdr:col>
      <xdr:colOff>114300</xdr:colOff>
      <xdr:row>37</xdr:row>
      <xdr:rowOff>118484</xdr:rowOff>
    </xdr:to>
    <xdr:sp macro="" textlink="">
      <xdr:nvSpPr>
        <xdr:cNvPr id="77" name="楕円 76"/>
        <xdr:cNvSpPr/>
      </xdr:nvSpPr>
      <xdr:spPr>
        <a:xfrm>
          <a:off x="4584700" y="63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103261</xdr:rowOff>
    </xdr:from>
    <xdr:ext cx="599010" cy="259045"/>
    <xdr:sp macro="" textlink="">
      <xdr:nvSpPr>
        <xdr:cNvPr id="78" name="人件費該当値テキスト"/>
        <xdr:cNvSpPr txBox="1"/>
      </xdr:nvSpPr>
      <xdr:spPr>
        <a:xfrm>
          <a:off x="4686300" y="627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30735</xdr:rowOff>
    </xdr:from>
    <xdr:to>
      <xdr:col>20</xdr:col>
      <xdr:colOff>38100</xdr:colOff>
      <xdr:row>37</xdr:row>
      <xdr:rowOff>132335</xdr:rowOff>
    </xdr:to>
    <xdr:sp macro="" textlink="">
      <xdr:nvSpPr>
        <xdr:cNvPr id="79" name="楕円 78"/>
        <xdr:cNvSpPr/>
      </xdr:nvSpPr>
      <xdr:spPr>
        <a:xfrm>
          <a:off x="3746500" y="63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123462</xdr:rowOff>
    </xdr:from>
    <xdr:ext cx="599010" cy="259045"/>
    <xdr:sp macro="" textlink="">
      <xdr:nvSpPr>
        <xdr:cNvPr id="80" name="テキスト ボックス 79"/>
        <xdr:cNvSpPr txBox="1"/>
      </xdr:nvSpPr>
      <xdr:spPr>
        <a:xfrm>
          <a:off x="3497795" y="646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32913</xdr:rowOff>
    </xdr:from>
    <xdr:to>
      <xdr:col>15</xdr:col>
      <xdr:colOff>101600</xdr:colOff>
      <xdr:row>37</xdr:row>
      <xdr:rowOff>134513</xdr:rowOff>
    </xdr:to>
    <xdr:sp macro="" textlink="">
      <xdr:nvSpPr>
        <xdr:cNvPr id="81" name="楕円 80"/>
        <xdr:cNvSpPr/>
      </xdr:nvSpPr>
      <xdr:spPr>
        <a:xfrm>
          <a:off x="2857500" y="63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125640</xdr:rowOff>
    </xdr:from>
    <xdr:ext cx="534377" cy="259045"/>
    <xdr:sp macro="" textlink="">
      <xdr:nvSpPr>
        <xdr:cNvPr id="82" name="テキスト ボックス 81"/>
        <xdr:cNvSpPr txBox="1"/>
      </xdr:nvSpPr>
      <xdr:spPr>
        <a:xfrm>
          <a:off x="2641111" y="646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41495</xdr:rowOff>
    </xdr:from>
    <xdr:to>
      <xdr:col>10</xdr:col>
      <xdr:colOff>165100</xdr:colOff>
      <xdr:row>37</xdr:row>
      <xdr:rowOff>143095</xdr:rowOff>
    </xdr:to>
    <xdr:sp macro="" textlink="">
      <xdr:nvSpPr>
        <xdr:cNvPr id="83" name="楕円 82"/>
        <xdr:cNvSpPr/>
      </xdr:nvSpPr>
      <xdr:spPr>
        <a:xfrm>
          <a:off x="1968500" y="63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134222</xdr:rowOff>
    </xdr:from>
    <xdr:ext cx="534377" cy="259045"/>
    <xdr:sp macro="" textlink="">
      <xdr:nvSpPr>
        <xdr:cNvPr id="84" name="テキスト ボックス 83"/>
        <xdr:cNvSpPr txBox="1"/>
      </xdr:nvSpPr>
      <xdr:spPr>
        <a:xfrm>
          <a:off x="1752111" y="647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60380</xdr:rowOff>
    </xdr:from>
    <xdr:to>
      <xdr:col>6</xdr:col>
      <xdr:colOff>38100</xdr:colOff>
      <xdr:row>37</xdr:row>
      <xdr:rowOff>161980</xdr:rowOff>
    </xdr:to>
    <xdr:sp macro="" textlink="">
      <xdr:nvSpPr>
        <xdr:cNvPr id="85" name="楕円 84"/>
        <xdr:cNvSpPr/>
      </xdr:nvSpPr>
      <xdr:spPr>
        <a:xfrm>
          <a:off x="1079500" y="64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153107</xdr:rowOff>
    </xdr:from>
    <xdr:ext cx="534377" cy="259045"/>
    <xdr:sp macro="" textlink="">
      <xdr:nvSpPr>
        <xdr:cNvPr id="86" name="テキスト ボックス 85"/>
        <xdr:cNvSpPr txBox="1"/>
      </xdr:nvSpPr>
      <xdr:spPr>
        <a:xfrm>
          <a:off x="863111" y="649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30664</xdr:rowOff>
    </xdr:from>
    <xdr:to>
      <xdr:col>24</xdr:col>
      <xdr:colOff>63500</xdr:colOff>
      <xdr:row>57</xdr:row>
      <xdr:rowOff>105694</xdr:rowOff>
    </xdr:to>
    <xdr:cxnSp macro="">
      <xdr:nvCxnSpPr>
        <xdr:cNvPr id="117" name="直線コネクタ 116"/>
        <xdr:cNvCxnSpPr/>
      </xdr:nvCxnSpPr>
      <xdr:spPr>
        <a:xfrm flipV="1">
          <a:off x="3797300" y="9803314"/>
          <a:ext cx="838200" cy="7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18392</xdr:rowOff>
    </xdr:from>
    <xdr:ext cx="599010" cy="259045"/>
    <xdr:sp macro="" textlink="">
      <xdr:nvSpPr>
        <xdr:cNvPr id="118" name="物件費平均値テキスト"/>
        <xdr:cNvSpPr txBox="1"/>
      </xdr:nvSpPr>
      <xdr:spPr>
        <a:xfrm>
          <a:off x="4686300" y="97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105694</xdr:rowOff>
    </xdr:from>
    <xdr:to>
      <xdr:col>19</xdr:col>
      <xdr:colOff>177800</xdr:colOff>
      <xdr:row>57</xdr:row>
      <xdr:rowOff>112763</xdr:rowOff>
    </xdr:to>
    <xdr:cxnSp macro="">
      <xdr:nvCxnSpPr>
        <xdr:cNvPr id="120" name="直線コネクタ 119"/>
        <xdr:cNvCxnSpPr/>
      </xdr:nvCxnSpPr>
      <xdr:spPr>
        <a:xfrm flipV="1">
          <a:off x="2908300" y="9878344"/>
          <a:ext cx="8890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112763</xdr:rowOff>
    </xdr:from>
    <xdr:to>
      <xdr:col>15</xdr:col>
      <xdr:colOff>50800</xdr:colOff>
      <xdr:row>57</xdr:row>
      <xdr:rowOff>162887</xdr:rowOff>
    </xdr:to>
    <xdr:cxnSp macro="">
      <xdr:nvCxnSpPr>
        <xdr:cNvPr id="123" name="直線コネクタ 122"/>
        <xdr:cNvCxnSpPr/>
      </xdr:nvCxnSpPr>
      <xdr:spPr>
        <a:xfrm flipV="1">
          <a:off x="2019300" y="9885413"/>
          <a:ext cx="889000" cy="5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162887</xdr:rowOff>
    </xdr:from>
    <xdr:to>
      <xdr:col>10</xdr:col>
      <xdr:colOff>114300</xdr:colOff>
      <xdr:row>58</xdr:row>
      <xdr:rowOff>25095</xdr:rowOff>
    </xdr:to>
    <xdr:cxnSp macro="">
      <xdr:nvCxnSpPr>
        <xdr:cNvPr id="126" name="直線コネクタ 125"/>
        <xdr:cNvCxnSpPr/>
      </xdr:nvCxnSpPr>
      <xdr:spPr>
        <a:xfrm flipV="1">
          <a:off x="1130300" y="9935537"/>
          <a:ext cx="889000" cy="3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83358</xdr:rowOff>
    </xdr:from>
    <xdr:to>
      <xdr:col>10</xdr:col>
      <xdr:colOff>165100</xdr:colOff>
      <xdr:row>57</xdr:row>
      <xdr:rowOff>13508</xdr:rowOff>
    </xdr:to>
    <xdr:sp macro="" textlink="">
      <xdr:nvSpPr>
        <xdr:cNvPr id="127" name="フローチャート: 判断 126"/>
        <xdr:cNvSpPr/>
      </xdr:nvSpPr>
      <xdr:spPr>
        <a:xfrm>
          <a:off x="1968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30035</xdr:rowOff>
    </xdr:from>
    <xdr:ext cx="599010" cy="259045"/>
    <xdr:sp macro="" textlink="">
      <xdr:nvSpPr>
        <xdr:cNvPr id="128" name="テキスト ボックス 127"/>
        <xdr:cNvSpPr txBox="1"/>
      </xdr:nvSpPr>
      <xdr:spPr>
        <a:xfrm>
          <a:off x="1719795" y="945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96589</xdr:rowOff>
    </xdr:from>
    <xdr:to>
      <xdr:col>6</xdr:col>
      <xdr:colOff>38100</xdr:colOff>
      <xdr:row>59</xdr:row>
      <xdr:rowOff>26739</xdr:rowOff>
    </xdr:to>
    <xdr:sp macro="" textlink="">
      <xdr:nvSpPr>
        <xdr:cNvPr id="129" name="フローチャート: 判断 128"/>
        <xdr:cNvSpPr/>
      </xdr:nvSpPr>
      <xdr:spPr>
        <a:xfrm>
          <a:off x="1079500" y="100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17866</xdr:rowOff>
    </xdr:from>
    <xdr:ext cx="534377" cy="259045"/>
    <xdr:sp macro="" textlink="">
      <xdr:nvSpPr>
        <xdr:cNvPr id="130" name="テキスト ボックス 129"/>
        <xdr:cNvSpPr txBox="1"/>
      </xdr:nvSpPr>
      <xdr:spPr>
        <a:xfrm>
          <a:off x="863111" y="1013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151314</xdr:rowOff>
    </xdr:from>
    <xdr:to>
      <xdr:col>24</xdr:col>
      <xdr:colOff>114300</xdr:colOff>
      <xdr:row>57</xdr:row>
      <xdr:rowOff>81464</xdr:rowOff>
    </xdr:to>
    <xdr:sp macro="" textlink="">
      <xdr:nvSpPr>
        <xdr:cNvPr id="136" name="楕円 135"/>
        <xdr:cNvSpPr/>
      </xdr:nvSpPr>
      <xdr:spPr>
        <a:xfrm>
          <a:off x="4584700" y="97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2741</xdr:rowOff>
    </xdr:from>
    <xdr:ext cx="599010" cy="259045"/>
    <xdr:sp macro="" textlink="">
      <xdr:nvSpPr>
        <xdr:cNvPr id="137" name="物件費該当値テキスト"/>
        <xdr:cNvSpPr txBox="1"/>
      </xdr:nvSpPr>
      <xdr:spPr>
        <a:xfrm>
          <a:off x="4686300" y="96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54894</xdr:rowOff>
    </xdr:from>
    <xdr:to>
      <xdr:col>20</xdr:col>
      <xdr:colOff>38100</xdr:colOff>
      <xdr:row>57</xdr:row>
      <xdr:rowOff>156494</xdr:rowOff>
    </xdr:to>
    <xdr:sp macro="" textlink="">
      <xdr:nvSpPr>
        <xdr:cNvPr id="138" name="楕円 137"/>
        <xdr:cNvSpPr/>
      </xdr:nvSpPr>
      <xdr:spPr>
        <a:xfrm>
          <a:off x="3746500" y="982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147621</xdr:rowOff>
    </xdr:from>
    <xdr:ext cx="599010" cy="259045"/>
    <xdr:sp macro="" textlink="">
      <xdr:nvSpPr>
        <xdr:cNvPr id="139" name="テキスト ボックス 138"/>
        <xdr:cNvSpPr txBox="1"/>
      </xdr:nvSpPr>
      <xdr:spPr>
        <a:xfrm>
          <a:off x="3497795" y="992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61963</xdr:rowOff>
    </xdr:from>
    <xdr:to>
      <xdr:col>15</xdr:col>
      <xdr:colOff>101600</xdr:colOff>
      <xdr:row>57</xdr:row>
      <xdr:rowOff>163563</xdr:rowOff>
    </xdr:to>
    <xdr:sp macro="" textlink="">
      <xdr:nvSpPr>
        <xdr:cNvPr id="140" name="楕円 139"/>
        <xdr:cNvSpPr/>
      </xdr:nvSpPr>
      <xdr:spPr>
        <a:xfrm>
          <a:off x="2857500" y="98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154690</xdr:rowOff>
    </xdr:from>
    <xdr:ext cx="599010" cy="259045"/>
    <xdr:sp macro="" textlink="">
      <xdr:nvSpPr>
        <xdr:cNvPr id="141" name="テキスト ボックス 140"/>
        <xdr:cNvSpPr txBox="1"/>
      </xdr:nvSpPr>
      <xdr:spPr>
        <a:xfrm>
          <a:off x="2608795" y="992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112087</xdr:rowOff>
    </xdr:from>
    <xdr:to>
      <xdr:col>10</xdr:col>
      <xdr:colOff>165100</xdr:colOff>
      <xdr:row>58</xdr:row>
      <xdr:rowOff>42237</xdr:rowOff>
    </xdr:to>
    <xdr:sp macro="" textlink="">
      <xdr:nvSpPr>
        <xdr:cNvPr id="142" name="楕円 141"/>
        <xdr:cNvSpPr/>
      </xdr:nvSpPr>
      <xdr:spPr>
        <a:xfrm>
          <a:off x="1968500" y="988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33364</xdr:rowOff>
    </xdr:from>
    <xdr:ext cx="599010" cy="259045"/>
    <xdr:sp macro="" textlink="">
      <xdr:nvSpPr>
        <xdr:cNvPr id="143" name="テキスト ボックス 142"/>
        <xdr:cNvSpPr txBox="1"/>
      </xdr:nvSpPr>
      <xdr:spPr>
        <a:xfrm>
          <a:off x="1719795" y="997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145745</xdr:rowOff>
    </xdr:from>
    <xdr:to>
      <xdr:col>6</xdr:col>
      <xdr:colOff>38100</xdr:colOff>
      <xdr:row>58</xdr:row>
      <xdr:rowOff>75895</xdr:rowOff>
    </xdr:to>
    <xdr:sp macro="" textlink="">
      <xdr:nvSpPr>
        <xdr:cNvPr id="144" name="楕円 143"/>
        <xdr:cNvSpPr/>
      </xdr:nvSpPr>
      <xdr:spPr>
        <a:xfrm>
          <a:off x="1079500" y="99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92422</xdr:rowOff>
    </xdr:from>
    <xdr:ext cx="599010" cy="259045"/>
    <xdr:sp macro="" textlink="">
      <xdr:nvSpPr>
        <xdr:cNvPr id="145" name="テキスト ボックス 144"/>
        <xdr:cNvSpPr txBox="1"/>
      </xdr:nvSpPr>
      <xdr:spPr>
        <a:xfrm>
          <a:off x="830795" y="969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49304</xdr:rowOff>
    </xdr:from>
    <xdr:to>
      <xdr:col>24</xdr:col>
      <xdr:colOff>63500</xdr:colOff>
      <xdr:row>78</xdr:row>
      <xdr:rowOff>50904</xdr:rowOff>
    </xdr:to>
    <xdr:cxnSp macro="">
      <xdr:nvCxnSpPr>
        <xdr:cNvPr id="174" name="直線コネクタ 173"/>
        <xdr:cNvCxnSpPr/>
      </xdr:nvCxnSpPr>
      <xdr:spPr>
        <a:xfrm>
          <a:off x="3797300" y="13422404"/>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49304</xdr:rowOff>
    </xdr:from>
    <xdr:to>
      <xdr:col>19</xdr:col>
      <xdr:colOff>177800</xdr:colOff>
      <xdr:row>78</xdr:row>
      <xdr:rowOff>57023</xdr:rowOff>
    </xdr:to>
    <xdr:cxnSp macro="">
      <xdr:nvCxnSpPr>
        <xdr:cNvPr id="177" name="直線コネクタ 176"/>
        <xdr:cNvCxnSpPr/>
      </xdr:nvCxnSpPr>
      <xdr:spPr>
        <a:xfrm flipV="1">
          <a:off x="2908300" y="13422404"/>
          <a:ext cx="889000" cy="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57023</xdr:rowOff>
    </xdr:from>
    <xdr:to>
      <xdr:col>15</xdr:col>
      <xdr:colOff>50800</xdr:colOff>
      <xdr:row>78</xdr:row>
      <xdr:rowOff>122143</xdr:rowOff>
    </xdr:to>
    <xdr:cxnSp macro="">
      <xdr:nvCxnSpPr>
        <xdr:cNvPr id="180" name="直線コネクタ 179"/>
        <xdr:cNvCxnSpPr/>
      </xdr:nvCxnSpPr>
      <xdr:spPr>
        <a:xfrm flipV="1">
          <a:off x="2019300" y="13430123"/>
          <a:ext cx="889000" cy="6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122143</xdr:rowOff>
    </xdr:from>
    <xdr:to>
      <xdr:col>10</xdr:col>
      <xdr:colOff>114300</xdr:colOff>
      <xdr:row>78</xdr:row>
      <xdr:rowOff>151465</xdr:rowOff>
    </xdr:to>
    <xdr:cxnSp macro="">
      <xdr:nvCxnSpPr>
        <xdr:cNvPr id="183" name="直線コネクタ 182"/>
        <xdr:cNvCxnSpPr/>
      </xdr:nvCxnSpPr>
      <xdr:spPr>
        <a:xfrm flipV="1">
          <a:off x="1130300" y="13495243"/>
          <a:ext cx="889000" cy="2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26347</xdr:rowOff>
    </xdr:from>
    <xdr:to>
      <xdr:col>10</xdr:col>
      <xdr:colOff>165100</xdr:colOff>
      <xdr:row>78</xdr:row>
      <xdr:rowOff>127947</xdr:rowOff>
    </xdr:to>
    <xdr:sp macro="" textlink="">
      <xdr:nvSpPr>
        <xdr:cNvPr id="184" name="フローチャート: 判断 183"/>
        <xdr:cNvSpPr/>
      </xdr:nvSpPr>
      <xdr:spPr>
        <a:xfrm>
          <a:off x="1968500" y="1339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144474</xdr:rowOff>
    </xdr:from>
    <xdr:ext cx="534377" cy="259045"/>
    <xdr:sp macro="" textlink="">
      <xdr:nvSpPr>
        <xdr:cNvPr id="185" name="テキスト ボックス 184"/>
        <xdr:cNvSpPr txBox="1"/>
      </xdr:nvSpPr>
      <xdr:spPr>
        <a:xfrm>
          <a:off x="1752111" y="131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119174</xdr:rowOff>
    </xdr:from>
    <xdr:to>
      <xdr:col>6</xdr:col>
      <xdr:colOff>38100</xdr:colOff>
      <xdr:row>79</xdr:row>
      <xdr:rowOff>49324</xdr:rowOff>
    </xdr:to>
    <xdr:sp macro="" textlink="">
      <xdr:nvSpPr>
        <xdr:cNvPr id="186" name="フローチャート: 判断 185"/>
        <xdr:cNvSpPr/>
      </xdr:nvSpPr>
      <xdr:spPr>
        <a:xfrm>
          <a:off x="1079500" y="1349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40451</xdr:rowOff>
    </xdr:from>
    <xdr:ext cx="469744" cy="259045"/>
    <xdr:sp macro="" textlink="">
      <xdr:nvSpPr>
        <xdr:cNvPr id="187" name="テキスト ボックス 186"/>
        <xdr:cNvSpPr txBox="1"/>
      </xdr:nvSpPr>
      <xdr:spPr>
        <a:xfrm>
          <a:off x="895428" y="1358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xdr:rowOff>
    </xdr:from>
    <xdr:to>
      <xdr:col>24</xdr:col>
      <xdr:colOff>114300</xdr:colOff>
      <xdr:row>78</xdr:row>
      <xdr:rowOff>101704</xdr:rowOff>
    </xdr:to>
    <xdr:sp macro="" textlink="">
      <xdr:nvSpPr>
        <xdr:cNvPr id="193" name="楕円 192"/>
        <xdr:cNvSpPr/>
      </xdr:nvSpPr>
      <xdr:spPr>
        <a:xfrm>
          <a:off x="4584700" y="1337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149981</xdr:rowOff>
    </xdr:from>
    <xdr:ext cx="534377" cy="259045"/>
    <xdr:sp macro="" textlink="">
      <xdr:nvSpPr>
        <xdr:cNvPr id="194" name="維持補修費該当値テキスト"/>
        <xdr:cNvSpPr txBox="1"/>
      </xdr:nvSpPr>
      <xdr:spPr>
        <a:xfrm>
          <a:off x="4686300" y="1335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169954</xdr:rowOff>
    </xdr:from>
    <xdr:to>
      <xdr:col>20</xdr:col>
      <xdr:colOff>38100</xdr:colOff>
      <xdr:row>78</xdr:row>
      <xdr:rowOff>100104</xdr:rowOff>
    </xdr:to>
    <xdr:sp macro="" textlink="">
      <xdr:nvSpPr>
        <xdr:cNvPr id="195" name="楕円 194"/>
        <xdr:cNvSpPr/>
      </xdr:nvSpPr>
      <xdr:spPr>
        <a:xfrm>
          <a:off x="3746500" y="1337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91231</xdr:rowOff>
    </xdr:from>
    <xdr:ext cx="534377" cy="259045"/>
    <xdr:sp macro="" textlink="">
      <xdr:nvSpPr>
        <xdr:cNvPr id="196" name="テキスト ボックス 195"/>
        <xdr:cNvSpPr txBox="1"/>
      </xdr:nvSpPr>
      <xdr:spPr>
        <a:xfrm>
          <a:off x="3530111" y="1346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6223</xdr:rowOff>
    </xdr:from>
    <xdr:to>
      <xdr:col>15</xdr:col>
      <xdr:colOff>101600</xdr:colOff>
      <xdr:row>78</xdr:row>
      <xdr:rowOff>107823</xdr:rowOff>
    </xdr:to>
    <xdr:sp macro="" textlink="">
      <xdr:nvSpPr>
        <xdr:cNvPr id="197" name="楕円 196"/>
        <xdr:cNvSpPr/>
      </xdr:nvSpPr>
      <xdr:spPr>
        <a:xfrm>
          <a:off x="2857500" y="1337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98950</xdr:rowOff>
    </xdr:from>
    <xdr:ext cx="534377" cy="259045"/>
    <xdr:sp macro="" textlink="">
      <xdr:nvSpPr>
        <xdr:cNvPr id="198" name="テキスト ボックス 197"/>
        <xdr:cNvSpPr txBox="1"/>
      </xdr:nvSpPr>
      <xdr:spPr>
        <a:xfrm>
          <a:off x="2641111" y="1347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71343</xdr:rowOff>
    </xdr:from>
    <xdr:to>
      <xdr:col>10</xdr:col>
      <xdr:colOff>165100</xdr:colOff>
      <xdr:row>79</xdr:row>
      <xdr:rowOff>1493</xdr:rowOff>
    </xdr:to>
    <xdr:sp macro="" textlink="">
      <xdr:nvSpPr>
        <xdr:cNvPr id="199" name="楕円 198"/>
        <xdr:cNvSpPr/>
      </xdr:nvSpPr>
      <xdr:spPr>
        <a:xfrm>
          <a:off x="1968500" y="134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164070</xdr:rowOff>
    </xdr:from>
    <xdr:ext cx="534377" cy="259045"/>
    <xdr:sp macro="" textlink="">
      <xdr:nvSpPr>
        <xdr:cNvPr id="200" name="テキスト ボックス 199"/>
        <xdr:cNvSpPr txBox="1"/>
      </xdr:nvSpPr>
      <xdr:spPr>
        <a:xfrm>
          <a:off x="1752111" y="1353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100665</xdr:rowOff>
    </xdr:from>
    <xdr:to>
      <xdr:col>6</xdr:col>
      <xdr:colOff>38100</xdr:colOff>
      <xdr:row>79</xdr:row>
      <xdr:rowOff>30815</xdr:rowOff>
    </xdr:to>
    <xdr:sp macro="" textlink="">
      <xdr:nvSpPr>
        <xdr:cNvPr id="201" name="楕円 200"/>
        <xdr:cNvSpPr/>
      </xdr:nvSpPr>
      <xdr:spPr>
        <a:xfrm>
          <a:off x="1079500" y="1347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47342</xdr:rowOff>
    </xdr:from>
    <xdr:ext cx="469744" cy="259045"/>
    <xdr:sp macro="" textlink="">
      <xdr:nvSpPr>
        <xdr:cNvPr id="202" name="テキスト ボックス 201"/>
        <xdr:cNvSpPr txBox="1"/>
      </xdr:nvSpPr>
      <xdr:spPr>
        <a:xfrm>
          <a:off x="895428" y="132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92056</xdr:rowOff>
    </xdr:from>
    <xdr:to>
      <xdr:col>24</xdr:col>
      <xdr:colOff>63500</xdr:colOff>
      <xdr:row>97</xdr:row>
      <xdr:rowOff>10818</xdr:rowOff>
    </xdr:to>
    <xdr:cxnSp macro="">
      <xdr:nvCxnSpPr>
        <xdr:cNvPr id="235" name="直線コネクタ 234"/>
        <xdr:cNvCxnSpPr/>
      </xdr:nvCxnSpPr>
      <xdr:spPr>
        <a:xfrm>
          <a:off x="3797300" y="16551256"/>
          <a:ext cx="838200" cy="9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31838</xdr:rowOff>
    </xdr:from>
    <xdr:to>
      <xdr:col>19</xdr:col>
      <xdr:colOff>177800</xdr:colOff>
      <xdr:row>96</xdr:row>
      <xdr:rowOff>92056</xdr:rowOff>
    </xdr:to>
    <xdr:cxnSp macro="">
      <xdr:nvCxnSpPr>
        <xdr:cNvPr id="238" name="直線コネクタ 237"/>
        <xdr:cNvCxnSpPr/>
      </xdr:nvCxnSpPr>
      <xdr:spPr>
        <a:xfrm>
          <a:off x="2908300" y="16491038"/>
          <a:ext cx="889000" cy="6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31838</xdr:rowOff>
    </xdr:from>
    <xdr:to>
      <xdr:col>15</xdr:col>
      <xdr:colOff>50800</xdr:colOff>
      <xdr:row>96</xdr:row>
      <xdr:rowOff>62481</xdr:rowOff>
    </xdr:to>
    <xdr:cxnSp macro="">
      <xdr:nvCxnSpPr>
        <xdr:cNvPr id="241" name="直線コネクタ 240"/>
        <xdr:cNvCxnSpPr/>
      </xdr:nvCxnSpPr>
      <xdr:spPr>
        <a:xfrm flipV="1">
          <a:off x="2019300" y="16491038"/>
          <a:ext cx="889000" cy="3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41402</xdr:rowOff>
    </xdr:from>
    <xdr:to>
      <xdr:col>10</xdr:col>
      <xdr:colOff>114300</xdr:colOff>
      <xdr:row>96</xdr:row>
      <xdr:rowOff>62481</xdr:rowOff>
    </xdr:to>
    <xdr:cxnSp macro="">
      <xdr:nvCxnSpPr>
        <xdr:cNvPr id="244" name="直線コネクタ 243"/>
        <xdr:cNvCxnSpPr/>
      </xdr:nvCxnSpPr>
      <xdr:spPr>
        <a:xfrm>
          <a:off x="1130300" y="16500602"/>
          <a:ext cx="889000" cy="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11319</xdr:rowOff>
    </xdr:from>
    <xdr:to>
      <xdr:col>10</xdr:col>
      <xdr:colOff>165100</xdr:colOff>
      <xdr:row>96</xdr:row>
      <xdr:rowOff>112919</xdr:rowOff>
    </xdr:to>
    <xdr:sp macro="" textlink="">
      <xdr:nvSpPr>
        <xdr:cNvPr id="245" name="フローチャート: 判断 244"/>
        <xdr:cNvSpPr/>
      </xdr:nvSpPr>
      <xdr:spPr>
        <a:xfrm>
          <a:off x="1968500" y="1647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129446</xdr:rowOff>
    </xdr:from>
    <xdr:ext cx="534377" cy="259045"/>
    <xdr:sp macro="" textlink="">
      <xdr:nvSpPr>
        <xdr:cNvPr id="246" name="テキスト ボックス 245"/>
        <xdr:cNvSpPr txBox="1"/>
      </xdr:nvSpPr>
      <xdr:spPr>
        <a:xfrm>
          <a:off x="1752111" y="1624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26502</xdr:rowOff>
    </xdr:from>
    <xdr:to>
      <xdr:col>6</xdr:col>
      <xdr:colOff>38100</xdr:colOff>
      <xdr:row>96</xdr:row>
      <xdr:rowOff>128102</xdr:rowOff>
    </xdr:to>
    <xdr:sp macro="" textlink="">
      <xdr:nvSpPr>
        <xdr:cNvPr id="247" name="フローチャート: 判断 246"/>
        <xdr:cNvSpPr/>
      </xdr:nvSpPr>
      <xdr:spPr>
        <a:xfrm>
          <a:off x="1079500" y="164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119229</xdr:rowOff>
    </xdr:from>
    <xdr:ext cx="534377" cy="259045"/>
    <xdr:sp macro="" textlink="">
      <xdr:nvSpPr>
        <xdr:cNvPr id="248" name="テキスト ボックス 247"/>
        <xdr:cNvSpPr txBox="1"/>
      </xdr:nvSpPr>
      <xdr:spPr>
        <a:xfrm>
          <a:off x="863111" y="165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131468</xdr:rowOff>
    </xdr:from>
    <xdr:to>
      <xdr:col>24</xdr:col>
      <xdr:colOff>114300</xdr:colOff>
      <xdr:row>97</xdr:row>
      <xdr:rowOff>61618</xdr:rowOff>
    </xdr:to>
    <xdr:sp macro="" textlink="">
      <xdr:nvSpPr>
        <xdr:cNvPr id="254" name="楕円 253"/>
        <xdr:cNvSpPr/>
      </xdr:nvSpPr>
      <xdr:spPr>
        <a:xfrm>
          <a:off x="4584700" y="165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109895</xdr:rowOff>
    </xdr:from>
    <xdr:ext cx="534377" cy="259045"/>
    <xdr:sp macro="" textlink="">
      <xdr:nvSpPr>
        <xdr:cNvPr id="255" name="扶助費該当値テキスト"/>
        <xdr:cNvSpPr txBox="1"/>
      </xdr:nvSpPr>
      <xdr:spPr>
        <a:xfrm>
          <a:off x="4686300" y="1656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41256</xdr:rowOff>
    </xdr:from>
    <xdr:to>
      <xdr:col>20</xdr:col>
      <xdr:colOff>38100</xdr:colOff>
      <xdr:row>96</xdr:row>
      <xdr:rowOff>142856</xdr:rowOff>
    </xdr:to>
    <xdr:sp macro="" textlink="">
      <xdr:nvSpPr>
        <xdr:cNvPr id="256" name="楕円 255"/>
        <xdr:cNvSpPr/>
      </xdr:nvSpPr>
      <xdr:spPr>
        <a:xfrm>
          <a:off x="3746500" y="1650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133983</xdr:rowOff>
    </xdr:from>
    <xdr:ext cx="534377" cy="259045"/>
    <xdr:sp macro="" textlink="">
      <xdr:nvSpPr>
        <xdr:cNvPr id="257" name="テキスト ボックス 256"/>
        <xdr:cNvSpPr txBox="1"/>
      </xdr:nvSpPr>
      <xdr:spPr>
        <a:xfrm>
          <a:off x="3530111" y="1659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152488</xdr:rowOff>
    </xdr:from>
    <xdr:to>
      <xdr:col>15</xdr:col>
      <xdr:colOff>101600</xdr:colOff>
      <xdr:row>96</xdr:row>
      <xdr:rowOff>82638</xdr:rowOff>
    </xdr:to>
    <xdr:sp macro="" textlink="">
      <xdr:nvSpPr>
        <xdr:cNvPr id="258" name="楕円 257"/>
        <xdr:cNvSpPr/>
      </xdr:nvSpPr>
      <xdr:spPr>
        <a:xfrm>
          <a:off x="2857500" y="164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73765</xdr:rowOff>
    </xdr:from>
    <xdr:ext cx="534377" cy="259045"/>
    <xdr:sp macro="" textlink="">
      <xdr:nvSpPr>
        <xdr:cNvPr id="259" name="テキスト ボックス 258"/>
        <xdr:cNvSpPr txBox="1"/>
      </xdr:nvSpPr>
      <xdr:spPr>
        <a:xfrm>
          <a:off x="2641111" y="1653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11681</xdr:rowOff>
    </xdr:from>
    <xdr:to>
      <xdr:col>10</xdr:col>
      <xdr:colOff>165100</xdr:colOff>
      <xdr:row>96</xdr:row>
      <xdr:rowOff>113281</xdr:rowOff>
    </xdr:to>
    <xdr:sp macro="" textlink="">
      <xdr:nvSpPr>
        <xdr:cNvPr id="260" name="楕円 259"/>
        <xdr:cNvSpPr/>
      </xdr:nvSpPr>
      <xdr:spPr>
        <a:xfrm>
          <a:off x="1968500" y="164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104408</xdr:rowOff>
    </xdr:from>
    <xdr:ext cx="534377" cy="259045"/>
    <xdr:sp macro="" textlink="">
      <xdr:nvSpPr>
        <xdr:cNvPr id="261" name="テキスト ボックス 260"/>
        <xdr:cNvSpPr txBox="1"/>
      </xdr:nvSpPr>
      <xdr:spPr>
        <a:xfrm>
          <a:off x="1752111" y="16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162052</xdr:rowOff>
    </xdr:from>
    <xdr:to>
      <xdr:col>6</xdr:col>
      <xdr:colOff>38100</xdr:colOff>
      <xdr:row>96</xdr:row>
      <xdr:rowOff>92202</xdr:rowOff>
    </xdr:to>
    <xdr:sp macro="" textlink="">
      <xdr:nvSpPr>
        <xdr:cNvPr id="262" name="楕円 261"/>
        <xdr:cNvSpPr/>
      </xdr:nvSpPr>
      <xdr:spPr>
        <a:xfrm>
          <a:off x="1079500" y="1644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108729</xdr:rowOff>
    </xdr:from>
    <xdr:ext cx="534377" cy="259045"/>
    <xdr:sp macro="" textlink="">
      <xdr:nvSpPr>
        <xdr:cNvPr id="263" name="テキスト ボックス 262"/>
        <xdr:cNvSpPr txBox="1"/>
      </xdr:nvSpPr>
      <xdr:spPr>
        <a:xfrm>
          <a:off x="863111" y="162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20847</xdr:rowOff>
    </xdr:from>
    <xdr:to>
      <xdr:col>55</xdr:col>
      <xdr:colOff>0</xdr:colOff>
      <xdr:row>34</xdr:row>
      <xdr:rowOff>74934</xdr:rowOff>
    </xdr:to>
    <xdr:cxnSp macro="">
      <xdr:nvCxnSpPr>
        <xdr:cNvPr id="292" name="直線コネクタ 291"/>
        <xdr:cNvCxnSpPr/>
      </xdr:nvCxnSpPr>
      <xdr:spPr>
        <a:xfrm>
          <a:off x="9639300" y="5507247"/>
          <a:ext cx="838200" cy="39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20847</xdr:rowOff>
    </xdr:from>
    <xdr:to>
      <xdr:col>50</xdr:col>
      <xdr:colOff>114300</xdr:colOff>
      <xdr:row>35</xdr:row>
      <xdr:rowOff>55284</xdr:rowOff>
    </xdr:to>
    <xdr:cxnSp macro="">
      <xdr:nvCxnSpPr>
        <xdr:cNvPr id="295" name="直線コネクタ 294"/>
        <xdr:cNvCxnSpPr/>
      </xdr:nvCxnSpPr>
      <xdr:spPr>
        <a:xfrm flipV="1">
          <a:off x="8750300" y="5507247"/>
          <a:ext cx="889000" cy="54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55863</xdr:rowOff>
    </xdr:from>
    <xdr:ext cx="599010" cy="259045"/>
    <xdr:sp macro="" textlink="">
      <xdr:nvSpPr>
        <xdr:cNvPr id="297" name="テキスト ボックス 296"/>
        <xdr:cNvSpPr txBox="1"/>
      </xdr:nvSpPr>
      <xdr:spPr>
        <a:xfrm>
          <a:off x="9339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55284</xdr:rowOff>
    </xdr:from>
    <xdr:to>
      <xdr:col>45</xdr:col>
      <xdr:colOff>177800</xdr:colOff>
      <xdr:row>38</xdr:row>
      <xdr:rowOff>41248</xdr:rowOff>
    </xdr:to>
    <xdr:cxnSp macro="">
      <xdr:nvCxnSpPr>
        <xdr:cNvPr id="298" name="直線コネクタ 297"/>
        <xdr:cNvCxnSpPr/>
      </xdr:nvCxnSpPr>
      <xdr:spPr>
        <a:xfrm flipV="1">
          <a:off x="7861300" y="6056034"/>
          <a:ext cx="889000" cy="50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84139</xdr:rowOff>
    </xdr:from>
    <xdr:ext cx="599010" cy="259045"/>
    <xdr:sp macro="" textlink="">
      <xdr:nvSpPr>
        <xdr:cNvPr id="300" name="テキスト ボックス 299"/>
        <xdr:cNvSpPr txBox="1"/>
      </xdr:nvSpPr>
      <xdr:spPr>
        <a:xfrm>
          <a:off x="8450795" y="642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7100</xdr:rowOff>
    </xdr:from>
    <xdr:to>
      <xdr:col>41</xdr:col>
      <xdr:colOff>50800</xdr:colOff>
      <xdr:row>38</xdr:row>
      <xdr:rowOff>41248</xdr:rowOff>
    </xdr:to>
    <xdr:cxnSp macro="">
      <xdr:nvCxnSpPr>
        <xdr:cNvPr id="301" name="直線コネクタ 300"/>
        <xdr:cNvCxnSpPr/>
      </xdr:nvCxnSpPr>
      <xdr:spPr>
        <a:xfrm>
          <a:off x="6972300" y="6522200"/>
          <a:ext cx="889000" cy="3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2" name="フローチャート: 判断 301"/>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128126</xdr:rowOff>
    </xdr:from>
    <xdr:ext cx="599010" cy="259045"/>
    <xdr:sp macro="" textlink="">
      <xdr:nvSpPr>
        <xdr:cNvPr id="303" name="テキスト ボックス 302"/>
        <xdr:cNvSpPr txBox="1"/>
      </xdr:nvSpPr>
      <xdr:spPr>
        <a:xfrm>
          <a:off x="7561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29655</xdr:rowOff>
    </xdr:from>
    <xdr:to>
      <xdr:col>36</xdr:col>
      <xdr:colOff>165100</xdr:colOff>
      <xdr:row>38</xdr:row>
      <xdr:rowOff>131255</xdr:rowOff>
    </xdr:to>
    <xdr:sp macro="" textlink="">
      <xdr:nvSpPr>
        <xdr:cNvPr id="304" name="フローチャート: 判断 303"/>
        <xdr:cNvSpPr/>
      </xdr:nvSpPr>
      <xdr:spPr>
        <a:xfrm>
          <a:off x="6921500" y="654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122382</xdr:rowOff>
    </xdr:from>
    <xdr:ext cx="534377" cy="259045"/>
    <xdr:sp macro="" textlink="">
      <xdr:nvSpPr>
        <xdr:cNvPr id="305" name="テキスト ボックス 304"/>
        <xdr:cNvSpPr txBox="1"/>
      </xdr:nvSpPr>
      <xdr:spPr>
        <a:xfrm>
          <a:off x="6705111"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24134</xdr:rowOff>
    </xdr:from>
    <xdr:to>
      <xdr:col>55</xdr:col>
      <xdr:colOff>50800</xdr:colOff>
      <xdr:row>34</xdr:row>
      <xdr:rowOff>125734</xdr:rowOff>
    </xdr:to>
    <xdr:sp macro="" textlink="">
      <xdr:nvSpPr>
        <xdr:cNvPr id="311" name="楕円 310"/>
        <xdr:cNvSpPr/>
      </xdr:nvSpPr>
      <xdr:spPr>
        <a:xfrm>
          <a:off x="10426700" y="585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47011</xdr:rowOff>
    </xdr:from>
    <xdr:ext cx="599010" cy="259045"/>
    <xdr:sp macro="" textlink="">
      <xdr:nvSpPr>
        <xdr:cNvPr id="312" name="補助費等該当値テキスト"/>
        <xdr:cNvSpPr txBox="1"/>
      </xdr:nvSpPr>
      <xdr:spPr>
        <a:xfrm>
          <a:off x="10528300" y="570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141497</xdr:rowOff>
    </xdr:from>
    <xdr:to>
      <xdr:col>50</xdr:col>
      <xdr:colOff>165100</xdr:colOff>
      <xdr:row>32</xdr:row>
      <xdr:rowOff>71647</xdr:rowOff>
    </xdr:to>
    <xdr:sp macro="" textlink="">
      <xdr:nvSpPr>
        <xdr:cNvPr id="313" name="楕円 312"/>
        <xdr:cNvSpPr/>
      </xdr:nvSpPr>
      <xdr:spPr>
        <a:xfrm>
          <a:off x="9588500" y="545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88174</xdr:rowOff>
    </xdr:from>
    <xdr:ext cx="599010" cy="259045"/>
    <xdr:sp macro="" textlink="">
      <xdr:nvSpPr>
        <xdr:cNvPr id="314" name="テキスト ボックス 313"/>
        <xdr:cNvSpPr txBox="1"/>
      </xdr:nvSpPr>
      <xdr:spPr>
        <a:xfrm>
          <a:off x="9339795" y="523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4484</xdr:rowOff>
    </xdr:from>
    <xdr:to>
      <xdr:col>46</xdr:col>
      <xdr:colOff>38100</xdr:colOff>
      <xdr:row>35</xdr:row>
      <xdr:rowOff>106084</xdr:rowOff>
    </xdr:to>
    <xdr:sp macro="" textlink="">
      <xdr:nvSpPr>
        <xdr:cNvPr id="315" name="楕円 314"/>
        <xdr:cNvSpPr/>
      </xdr:nvSpPr>
      <xdr:spPr>
        <a:xfrm>
          <a:off x="8699500" y="600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122611</xdr:rowOff>
    </xdr:from>
    <xdr:ext cx="599010" cy="259045"/>
    <xdr:sp macro="" textlink="">
      <xdr:nvSpPr>
        <xdr:cNvPr id="316" name="テキスト ボックス 315"/>
        <xdr:cNvSpPr txBox="1"/>
      </xdr:nvSpPr>
      <xdr:spPr>
        <a:xfrm>
          <a:off x="8450795" y="578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161898</xdr:rowOff>
    </xdr:from>
    <xdr:to>
      <xdr:col>41</xdr:col>
      <xdr:colOff>101600</xdr:colOff>
      <xdr:row>38</xdr:row>
      <xdr:rowOff>92048</xdr:rowOff>
    </xdr:to>
    <xdr:sp macro="" textlink="">
      <xdr:nvSpPr>
        <xdr:cNvPr id="317" name="楕円 316"/>
        <xdr:cNvSpPr/>
      </xdr:nvSpPr>
      <xdr:spPr>
        <a:xfrm>
          <a:off x="7810500" y="650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83175</xdr:rowOff>
    </xdr:from>
    <xdr:ext cx="534377" cy="259045"/>
    <xdr:sp macro="" textlink="">
      <xdr:nvSpPr>
        <xdr:cNvPr id="318" name="テキスト ボックス 317"/>
        <xdr:cNvSpPr txBox="1"/>
      </xdr:nvSpPr>
      <xdr:spPr>
        <a:xfrm>
          <a:off x="7594111" y="659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127751</xdr:rowOff>
    </xdr:from>
    <xdr:to>
      <xdr:col>36</xdr:col>
      <xdr:colOff>165100</xdr:colOff>
      <xdr:row>38</xdr:row>
      <xdr:rowOff>57900</xdr:rowOff>
    </xdr:to>
    <xdr:sp macro="" textlink="">
      <xdr:nvSpPr>
        <xdr:cNvPr id="319" name="楕円 318"/>
        <xdr:cNvSpPr/>
      </xdr:nvSpPr>
      <xdr:spPr>
        <a:xfrm>
          <a:off x="6921500" y="64714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74428</xdr:rowOff>
    </xdr:from>
    <xdr:ext cx="599010" cy="259045"/>
    <xdr:sp macro="" textlink="">
      <xdr:nvSpPr>
        <xdr:cNvPr id="320" name="テキスト ボックス 319"/>
        <xdr:cNvSpPr txBox="1"/>
      </xdr:nvSpPr>
      <xdr:spPr>
        <a:xfrm>
          <a:off x="6672795" y="624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162461</xdr:rowOff>
    </xdr:from>
    <xdr:to>
      <xdr:col>55</xdr:col>
      <xdr:colOff>0</xdr:colOff>
      <xdr:row>58</xdr:row>
      <xdr:rowOff>14764</xdr:rowOff>
    </xdr:to>
    <xdr:cxnSp macro="">
      <xdr:nvCxnSpPr>
        <xdr:cNvPr id="347" name="直線コネクタ 346"/>
        <xdr:cNvCxnSpPr/>
      </xdr:nvCxnSpPr>
      <xdr:spPr>
        <a:xfrm flipV="1">
          <a:off x="9639300" y="9592211"/>
          <a:ext cx="838200" cy="36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114610</xdr:rowOff>
    </xdr:from>
    <xdr:ext cx="599010" cy="259045"/>
    <xdr:sp macro="" textlink="">
      <xdr:nvSpPr>
        <xdr:cNvPr id="348" name="普通建設事業費平均値テキスト"/>
        <xdr:cNvSpPr txBox="1"/>
      </xdr:nvSpPr>
      <xdr:spPr>
        <a:xfrm>
          <a:off x="10528300" y="9887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14764</xdr:rowOff>
    </xdr:from>
    <xdr:to>
      <xdr:col>50</xdr:col>
      <xdr:colOff>114300</xdr:colOff>
      <xdr:row>58</xdr:row>
      <xdr:rowOff>127047</xdr:rowOff>
    </xdr:to>
    <xdr:cxnSp macro="">
      <xdr:nvCxnSpPr>
        <xdr:cNvPr id="350" name="直線コネクタ 349"/>
        <xdr:cNvCxnSpPr/>
      </xdr:nvCxnSpPr>
      <xdr:spPr>
        <a:xfrm flipV="1">
          <a:off x="8750300" y="9958864"/>
          <a:ext cx="889000" cy="11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127047</xdr:rowOff>
    </xdr:from>
    <xdr:to>
      <xdr:col>45</xdr:col>
      <xdr:colOff>177800</xdr:colOff>
      <xdr:row>58</xdr:row>
      <xdr:rowOff>132519</xdr:rowOff>
    </xdr:to>
    <xdr:cxnSp macro="">
      <xdr:nvCxnSpPr>
        <xdr:cNvPr id="353" name="直線コネクタ 352"/>
        <xdr:cNvCxnSpPr/>
      </xdr:nvCxnSpPr>
      <xdr:spPr>
        <a:xfrm flipV="1">
          <a:off x="7861300" y="10071147"/>
          <a:ext cx="889000" cy="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132519</xdr:rowOff>
    </xdr:from>
    <xdr:to>
      <xdr:col>41</xdr:col>
      <xdr:colOff>50800</xdr:colOff>
      <xdr:row>58</xdr:row>
      <xdr:rowOff>138810</xdr:rowOff>
    </xdr:to>
    <xdr:cxnSp macro="">
      <xdr:nvCxnSpPr>
        <xdr:cNvPr id="356" name="直線コネクタ 355"/>
        <xdr:cNvCxnSpPr/>
      </xdr:nvCxnSpPr>
      <xdr:spPr>
        <a:xfrm flipV="1">
          <a:off x="6972300" y="10076619"/>
          <a:ext cx="8890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128715</xdr:rowOff>
    </xdr:from>
    <xdr:to>
      <xdr:col>41</xdr:col>
      <xdr:colOff>101600</xdr:colOff>
      <xdr:row>58</xdr:row>
      <xdr:rowOff>58865</xdr:rowOff>
    </xdr:to>
    <xdr:sp macro="" textlink="">
      <xdr:nvSpPr>
        <xdr:cNvPr id="357" name="フローチャート: 判断 356"/>
        <xdr:cNvSpPr/>
      </xdr:nvSpPr>
      <xdr:spPr>
        <a:xfrm>
          <a:off x="7810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75392</xdr:rowOff>
    </xdr:from>
    <xdr:ext cx="599010" cy="259045"/>
    <xdr:sp macro="" textlink="">
      <xdr:nvSpPr>
        <xdr:cNvPr id="358" name="テキスト ボックス 357"/>
        <xdr:cNvSpPr txBox="1"/>
      </xdr:nvSpPr>
      <xdr:spPr>
        <a:xfrm>
          <a:off x="7561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46912</xdr:rowOff>
    </xdr:from>
    <xdr:to>
      <xdr:col>36</xdr:col>
      <xdr:colOff>165100</xdr:colOff>
      <xdr:row>58</xdr:row>
      <xdr:rowOff>148512</xdr:rowOff>
    </xdr:to>
    <xdr:sp macro="" textlink="">
      <xdr:nvSpPr>
        <xdr:cNvPr id="359" name="フローチャート: 判断 358"/>
        <xdr:cNvSpPr/>
      </xdr:nvSpPr>
      <xdr:spPr>
        <a:xfrm>
          <a:off x="6921500" y="999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165039</xdr:rowOff>
    </xdr:from>
    <xdr:ext cx="534377" cy="259045"/>
    <xdr:sp macro="" textlink="">
      <xdr:nvSpPr>
        <xdr:cNvPr id="360" name="テキスト ボックス 359"/>
        <xdr:cNvSpPr txBox="1"/>
      </xdr:nvSpPr>
      <xdr:spPr>
        <a:xfrm>
          <a:off x="6705111" y="976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111661</xdr:rowOff>
    </xdr:from>
    <xdr:to>
      <xdr:col>55</xdr:col>
      <xdr:colOff>50800</xdr:colOff>
      <xdr:row>56</xdr:row>
      <xdr:rowOff>41811</xdr:rowOff>
    </xdr:to>
    <xdr:sp macro="" textlink="">
      <xdr:nvSpPr>
        <xdr:cNvPr id="366" name="楕円 365"/>
        <xdr:cNvSpPr/>
      </xdr:nvSpPr>
      <xdr:spPr>
        <a:xfrm>
          <a:off x="10426700" y="954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134538</xdr:rowOff>
    </xdr:from>
    <xdr:ext cx="690189" cy="259045"/>
    <xdr:sp macro="" textlink="">
      <xdr:nvSpPr>
        <xdr:cNvPr id="367" name="普通建設事業費該当値テキスト"/>
        <xdr:cNvSpPr txBox="1"/>
      </xdr:nvSpPr>
      <xdr:spPr>
        <a:xfrm>
          <a:off x="10528300" y="93928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135414</xdr:rowOff>
    </xdr:from>
    <xdr:to>
      <xdr:col>50</xdr:col>
      <xdr:colOff>165100</xdr:colOff>
      <xdr:row>58</xdr:row>
      <xdr:rowOff>65564</xdr:rowOff>
    </xdr:to>
    <xdr:sp macro="" textlink="">
      <xdr:nvSpPr>
        <xdr:cNvPr id="368" name="楕円 367"/>
        <xdr:cNvSpPr/>
      </xdr:nvSpPr>
      <xdr:spPr>
        <a:xfrm>
          <a:off x="9588500" y="99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56691</xdr:rowOff>
    </xdr:from>
    <xdr:ext cx="599010" cy="259045"/>
    <xdr:sp macro="" textlink="">
      <xdr:nvSpPr>
        <xdr:cNvPr id="369" name="テキスト ボックス 368"/>
        <xdr:cNvSpPr txBox="1"/>
      </xdr:nvSpPr>
      <xdr:spPr>
        <a:xfrm>
          <a:off x="9339795" y="1000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76247</xdr:rowOff>
    </xdr:from>
    <xdr:to>
      <xdr:col>46</xdr:col>
      <xdr:colOff>38100</xdr:colOff>
      <xdr:row>59</xdr:row>
      <xdr:rowOff>6397</xdr:rowOff>
    </xdr:to>
    <xdr:sp macro="" textlink="">
      <xdr:nvSpPr>
        <xdr:cNvPr id="370" name="楕円 369"/>
        <xdr:cNvSpPr/>
      </xdr:nvSpPr>
      <xdr:spPr>
        <a:xfrm>
          <a:off x="8699500" y="1002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168974</xdr:rowOff>
    </xdr:from>
    <xdr:ext cx="534377" cy="259045"/>
    <xdr:sp macro="" textlink="">
      <xdr:nvSpPr>
        <xdr:cNvPr id="371" name="テキスト ボックス 370"/>
        <xdr:cNvSpPr txBox="1"/>
      </xdr:nvSpPr>
      <xdr:spPr>
        <a:xfrm>
          <a:off x="8483111" y="101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81719</xdr:rowOff>
    </xdr:from>
    <xdr:to>
      <xdr:col>41</xdr:col>
      <xdr:colOff>101600</xdr:colOff>
      <xdr:row>59</xdr:row>
      <xdr:rowOff>11869</xdr:rowOff>
    </xdr:to>
    <xdr:sp macro="" textlink="">
      <xdr:nvSpPr>
        <xdr:cNvPr id="372" name="楕円 371"/>
        <xdr:cNvSpPr/>
      </xdr:nvSpPr>
      <xdr:spPr>
        <a:xfrm>
          <a:off x="7810500" y="100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2996</xdr:rowOff>
    </xdr:from>
    <xdr:ext cx="534377" cy="259045"/>
    <xdr:sp macro="" textlink="">
      <xdr:nvSpPr>
        <xdr:cNvPr id="373" name="テキスト ボックス 372"/>
        <xdr:cNvSpPr txBox="1"/>
      </xdr:nvSpPr>
      <xdr:spPr>
        <a:xfrm>
          <a:off x="7594111" y="1011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88010</xdr:rowOff>
    </xdr:from>
    <xdr:to>
      <xdr:col>36</xdr:col>
      <xdr:colOff>165100</xdr:colOff>
      <xdr:row>59</xdr:row>
      <xdr:rowOff>18160</xdr:rowOff>
    </xdr:to>
    <xdr:sp macro="" textlink="">
      <xdr:nvSpPr>
        <xdr:cNvPr id="374" name="楕円 373"/>
        <xdr:cNvSpPr/>
      </xdr:nvSpPr>
      <xdr:spPr>
        <a:xfrm>
          <a:off x="6921500" y="100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9287</xdr:rowOff>
    </xdr:from>
    <xdr:ext cx="469744" cy="259045"/>
    <xdr:sp macro="" textlink="">
      <xdr:nvSpPr>
        <xdr:cNvPr id="375" name="テキスト ボックス 374"/>
        <xdr:cNvSpPr txBox="1"/>
      </xdr:nvSpPr>
      <xdr:spPr>
        <a:xfrm>
          <a:off x="6737428" y="1012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56104</xdr:rowOff>
    </xdr:from>
    <xdr:to>
      <xdr:col>55</xdr:col>
      <xdr:colOff>0</xdr:colOff>
      <xdr:row>77</xdr:row>
      <xdr:rowOff>75107</xdr:rowOff>
    </xdr:to>
    <xdr:cxnSp macro="">
      <xdr:nvCxnSpPr>
        <xdr:cNvPr id="404" name="直線コネクタ 403"/>
        <xdr:cNvCxnSpPr/>
      </xdr:nvCxnSpPr>
      <xdr:spPr>
        <a:xfrm flipV="1">
          <a:off x="9639300" y="12229054"/>
          <a:ext cx="838200" cy="104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55066</xdr:rowOff>
    </xdr:from>
    <xdr:ext cx="534377" cy="259045"/>
    <xdr:sp macro="" textlink="">
      <xdr:nvSpPr>
        <xdr:cNvPr id="405" name="普通建設事業費 （ うち新規整備　）平均値テキスト"/>
        <xdr:cNvSpPr txBox="1"/>
      </xdr:nvSpPr>
      <xdr:spPr>
        <a:xfrm>
          <a:off x="10528300" y="1342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75107</xdr:rowOff>
    </xdr:from>
    <xdr:to>
      <xdr:col>50</xdr:col>
      <xdr:colOff>114300</xdr:colOff>
      <xdr:row>79</xdr:row>
      <xdr:rowOff>9303</xdr:rowOff>
    </xdr:to>
    <xdr:cxnSp macro="">
      <xdr:nvCxnSpPr>
        <xdr:cNvPr id="407" name="直線コネクタ 406"/>
        <xdr:cNvCxnSpPr/>
      </xdr:nvCxnSpPr>
      <xdr:spPr>
        <a:xfrm flipV="1">
          <a:off x="8750300" y="13276757"/>
          <a:ext cx="889000" cy="27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158103</xdr:rowOff>
    </xdr:from>
    <xdr:ext cx="534377" cy="259045"/>
    <xdr:sp macro="" textlink="">
      <xdr:nvSpPr>
        <xdr:cNvPr id="409" name="テキスト ボックス 408"/>
        <xdr:cNvSpPr txBox="1"/>
      </xdr:nvSpPr>
      <xdr:spPr>
        <a:xfrm>
          <a:off x="9372111" y="135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9303</xdr:rowOff>
    </xdr:from>
    <xdr:to>
      <xdr:col>45</xdr:col>
      <xdr:colOff>177800</xdr:colOff>
      <xdr:row>79</xdr:row>
      <xdr:rowOff>28321</xdr:rowOff>
    </xdr:to>
    <xdr:cxnSp macro="">
      <xdr:nvCxnSpPr>
        <xdr:cNvPr id="410" name="直線コネクタ 409"/>
        <xdr:cNvCxnSpPr/>
      </xdr:nvCxnSpPr>
      <xdr:spPr>
        <a:xfrm flipV="1">
          <a:off x="7861300" y="13553853"/>
          <a:ext cx="889000" cy="1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28321</xdr:rowOff>
    </xdr:from>
    <xdr:to>
      <xdr:col>41</xdr:col>
      <xdr:colOff>50800</xdr:colOff>
      <xdr:row>79</xdr:row>
      <xdr:rowOff>43120</xdr:rowOff>
    </xdr:to>
    <xdr:cxnSp macro="">
      <xdr:nvCxnSpPr>
        <xdr:cNvPr id="413" name="直線コネクタ 412"/>
        <xdr:cNvCxnSpPr/>
      </xdr:nvCxnSpPr>
      <xdr:spPr>
        <a:xfrm flipV="1">
          <a:off x="6972300" y="13572871"/>
          <a:ext cx="889000" cy="1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8493</xdr:rowOff>
    </xdr:from>
    <xdr:to>
      <xdr:col>41</xdr:col>
      <xdr:colOff>101600</xdr:colOff>
      <xdr:row>78</xdr:row>
      <xdr:rowOff>110093</xdr:rowOff>
    </xdr:to>
    <xdr:sp macro="" textlink="">
      <xdr:nvSpPr>
        <xdr:cNvPr id="414" name="フローチャート: 判断 413"/>
        <xdr:cNvSpPr/>
      </xdr:nvSpPr>
      <xdr:spPr>
        <a:xfrm>
          <a:off x="7810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126620</xdr:rowOff>
    </xdr:from>
    <xdr:ext cx="599010" cy="259045"/>
    <xdr:sp macro="" textlink="">
      <xdr:nvSpPr>
        <xdr:cNvPr id="415" name="テキスト ボックス 414"/>
        <xdr:cNvSpPr txBox="1"/>
      </xdr:nvSpPr>
      <xdr:spPr>
        <a:xfrm>
          <a:off x="7561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116537</xdr:rowOff>
    </xdr:from>
    <xdr:to>
      <xdr:col>36</xdr:col>
      <xdr:colOff>165100</xdr:colOff>
      <xdr:row>79</xdr:row>
      <xdr:rowOff>46687</xdr:rowOff>
    </xdr:to>
    <xdr:sp macro="" textlink="">
      <xdr:nvSpPr>
        <xdr:cNvPr id="416" name="フローチャート: 判断 415"/>
        <xdr:cNvSpPr/>
      </xdr:nvSpPr>
      <xdr:spPr>
        <a:xfrm>
          <a:off x="6921500" y="134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63214</xdr:rowOff>
    </xdr:from>
    <xdr:ext cx="534377" cy="259045"/>
    <xdr:sp macro="" textlink="">
      <xdr:nvSpPr>
        <xdr:cNvPr id="417" name="テキスト ボックス 416"/>
        <xdr:cNvSpPr txBox="1"/>
      </xdr:nvSpPr>
      <xdr:spPr>
        <a:xfrm>
          <a:off x="6705111" y="1326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5304</xdr:rowOff>
    </xdr:from>
    <xdr:to>
      <xdr:col>55</xdr:col>
      <xdr:colOff>50800</xdr:colOff>
      <xdr:row>71</xdr:row>
      <xdr:rowOff>106904</xdr:rowOff>
    </xdr:to>
    <xdr:sp macro="" textlink="">
      <xdr:nvSpPr>
        <xdr:cNvPr id="423" name="楕円 422"/>
        <xdr:cNvSpPr/>
      </xdr:nvSpPr>
      <xdr:spPr>
        <a:xfrm>
          <a:off x="10426700" y="121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129781</xdr:rowOff>
    </xdr:from>
    <xdr:ext cx="690189" cy="259045"/>
    <xdr:sp macro="" textlink="">
      <xdr:nvSpPr>
        <xdr:cNvPr id="424" name="普通建設事業費 （ うち新規整備　）該当値テキスト"/>
        <xdr:cNvSpPr txBox="1"/>
      </xdr:nvSpPr>
      <xdr:spPr>
        <a:xfrm>
          <a:off x="10528300" y="12131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24307</xdr:rowOff>
    </xdr:from>
    <xdr:to>
      <xdr:col>50</xdr:col>
      <xdr:colOff>165100</xdr:colOff>
      <xdr:row>77</xdr:row>
      <xdr:rowOff>125907</xdr:rowOff>
    </xdr:to>
    <xdr:sp macro="" textlink="">
      <xdr:nvSpPr>
        <xdr:cNvPr id="425" name="楕円 424"/>
        <xdr:cNvSpPr/>
      </xdr:nvSpPr>
      <xdr:spPr>
        <a:xfrm>
          <a:off x="9588500" y="132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142434</xdr:rowOff>
    </xdr:from>
    <xdr:ext cx="599010" cy="259045"/>
    <xdr:sp macro="" textlink="">
      <xdr:nvSpPr>
        <xdr:cNvPr id="426" name="テキスト ボックス 425"/>
        <xdr:cNvSpPr txBox="1"/>
      </xdr:nvSpPr>
      <xdr:spPr>
        <a:xfrm>
          <a:off x="9339795" y="1300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129953</xdr:rowOff>
    </xdr:from>
    <xdr:to>
      <xdr:col>46</xdr:col>
      <xdr:colOff>38100</xdr:colOff>
      <xdr:row>79</xdr:row>
      <xdr:rowOff>60103</xdr:rowOff>
    </xdr:to>
    <xdr:sp macro="" textlink="">
      <xdr:nvSpPr>
        <xdr:cNvPr id="427" name="楕円 426"/>
        <xdr:cNvSpPr/>
      </xdr:nvSpPr>
      <xdr:spPr>
        <a:xfrm>
          <a:off x="8699500" y="135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51230</xdr:rowOff>
    </xdr:from>
    <xdr:ext cx="534377" cy="259045"/>
    <xdr:sp macro="" textlink="">
      <xdr:nvSpPr>
        <xdr:cNvPr id="428" name="テキスト ボックス 427"/>
        <xdr:cNvSpPr txBox="1"/>
      </xdr:nvSpPr>
      <xdr:spPr>
        <a:xfrm>
          <a:off x="8483111" y="1359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148971</xdr:rowOff>
    </xdr:from>
    <xdr:to>
      <xdr:col>41</xdr:col>
      <xdr:colOff>101600</xdr:colOff>
      <xdr:row>79</xdr:row>
      <xdr:rowOff>79121</xdr:rowOff>
    </xdr:to>
    <xdr:sp macro="" textlink="">
      <xdr:nvSpPr>
        <xdr:cNvPr id="429" name="楕円 428"/>
        <xdr:cNvSpPr/>
      </xdr:nvSpPr>
      <xdr:spPr>
        <a:xfrm>
          <a:off x="7810500" y="135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70248</xdr:rowOff>
    </xdr:from>
    <xdr:ext cx="534377" cy="259045"/>
    <xdr:sp macro="" textlink="">
      <xdr:nvSpPr>
        <xdr:cNvPr id="430" name="テキスト ボックス 429"/>
        <xdr:cNvSpPr txBox="1"/>
      </xdr:nvSpPr>
      <xdr:spPr>
        <a:xfrm>
          <a:off x="7594111" y="1361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163770</xdr:rowOff>
    </xdr:from>
    <xdr:to>
      <xdr:col>36</xdr:col>
      <xdr:colOff>165100</xdr:colOff>
      <xdr:row>79</xdr:row>
      <xdr:rowOff>93920</xdr:rowOff>
    </xdr:to>
    <xdr:sp macro="" textlink="">
      <xdr:nvSpPr>
        <xdr:cNvPr id="431" name="楕円 430"/>
        <xdr:cNvSpPr/>
      </xdr:nvSpPr>
      <xdr:spPr>
        <a:xfrm>
          <a:off x="6921500" y="135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85047</xdr:rowOff>
    </xdr:from>
    <xdr:ext cx="469744" cy="259045"/>
    <xdr:sp macro="" textlink="">
      <xdr:nvSpPr>
        <xdr:cNvPr id="432" name="テキスト ボックス 431"/>
        <xdr:cNvSpPr txBox="1"/>
      </xdr:nvSpPr>
      <xdr:spPr>
        <a:xfrm>
          <a:off x="6737428" y="136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139700</xdr:rowOff>
    </xdr:from>
    <xdr:to>
      <xdr:col>55</xdr:col>
      <xdr:colOff>0</xdr:colOff>
      <xdr:row>98</xdr:row>
      <xdr:rowOff>139700</xdr:rowOff>
    </xdr:to>
    <xdr:cxnSp macro="">
      <xdr:nvCxnSpPr>
        <xdr:cNvPr id="459" name="直線コネクタ 458"/>
        <xdr:cNvCxnSpPr/>
      </xdr:nvCxnSpPr>
      <xdr:spPr>
        <a:xfrm>
          <a:off x="9639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139700</xdr:rowOff>
    </xdr:from>
    <xdr:to>
      <xdr:col>50</xdr:col>
      <xdr:colOff>114300</xdr:colOff>
      <xdr:row>98</xdr:row>
      <xdr:rowOff>139700</xdr:rowOff>
    </xdr:to>
    <xdr:cxnSp macro="">
      <xdr:nvCxnSpPr>
        <xdr:cNvPr id="462" name="直線コネクタ 461"/>
        <xdr:cNvCxnSpPr/>
      </xdr:nvCxnSpPr>
      <xdr:spPr>
        <a:xfrm>
          <a:off x="8750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138325</xdr:rowOff>
    </xdr:from>
    <xdr:to>
      <xdr:col>45</xdr:col>
      <xdr:colOff>177800</xdr:colOff>
      <xdr:row>98</xdr:row>
      <xdr:rowOff>139700</xdr:rowOff>
    </xdr:to>
    <xdr:cxnSp macro="">
      <xdr:nvCxnSpPr>
        <xdr:cNvPr id="465" name="直線コネクタ 464"/>
        <xdr:cNvCxnSpPr/>
      </xdr:nvCxnSpPr>
      <xdr:spPr>
        <a:xfrm>
          <a:off x="7861300" y="16940425"/>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138325</xdr:rowOff>
    </xdr:from>
    <xdr:to>
      <xdr:col>41</xdr:col>
      <xdr:colOff>50800</xdr:colOff>
      <xdr:row>98</xdr:row>
      <xdr:rowOff>139288</xdr:rowOff>
    </xdr:to>
    <xdr:cxnSp macro="">
      <xdr:nvCxnSpPr>
        <xdr:cNvPr id="468" name="直線コネクタ 467"/>
        <xdr:cNvCxnSpPr/>
      </xdr:nvCxnSpPr>
      <xdr:spPr>
        <a:xfrm flipV="1">
          <a:off x="6972300" y="16940425"/>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69" name="フローチャート: 判断 468"/>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147228</xdr:rowOff>
    </xdr:from>
    <xdr:ext cx="599010" cy="259045"/>
    <xdr:sp macro="" textlink="">
      <xdr:nvSpPr>
        <xdr:cNvPr id="470" name="テキスト ボックス 469"/>
        <xdr:cNvSpPr txBox="1"/>
      </xdr:nvSpPr>
      <xdr:spPr>
        <a:xfrm>
          <a:off x="7561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70349</xdr:rowOff>
    </xdr:from>
    <xdr:to>
      <xdr:col>36</xdr:col>
      <xdr:colOff>165100</xdr:colOff>
      <xdr:row>99</xdr:row>
      <xdr:rowOff>499</xdr:rowOff>
    </xdr:to>
    <xdr:sp macro="" textlink="">
      <xdr:nvSpPr>
        <xdr:cNvPr id="471" name="フローチャート: 判断 470"/>
        <xdr:cNvSpPr/>
      </xdr:nvSpPr>
      <xdr:spPr>
        <a:xfrm>
          <a:off x="6921500" y="1687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17026</xdr:rowOff>
    </xdr:from>
    <xdr:ext cx="534377" cy="259045"/>
    <xdr:sp macro="" textlink="">
      <xdr:nvSpPr>
        <xdr:cNvPr id="472" name="テキスト ボックス 471"/>
        <xdr:cNvSpPr txBox="1"/>
      </xdr:nvSpPr>
      <xdr:spPr>
        <a:xfrm>
          <a:off x="6705111" y="1664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88900</xdr:rowOff>
    </xdr:from>
    <xdr:to>
      <xdr:col>55</xdr:col>
      <xdr:colOff>50800</xdr:colOff>
      <xdr:row>99</xdr:row>
      <xdr:rowOff>19050</xdr:rowOff>
    </xdr:to>
    <xdr:sp macro="" textlink="">
      <xdr:nvSpPr>
        <xdr:cNvPr id="478" name="楕円 477"/>
        <xdr:cNvSpPr/>
      </xdr:nvSpPr>
      <xdr:spPr>
        <a:xfrm>
          <a:off x="10426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3827</xdr:rowOff>
    </xdr:from>
    <xdr:ext cx="249299" cy="259045"/>
    <xdr:sp macro="" textlink="">
      <xdr:nvSpPr>
        <xdr:cNvPr id="479" name="普通建設事業費 （ うち更新整備　）該当値テキスト"/>
        <xdr:cNvSpPr txBox="1"/>
      </xdr:nvSpPr>
      <xdr:spPr>
        <a:xfrm>
          <a:off x="10528300" y="1680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88900</xdr:rowOff>
    </xdr:from>
    <xdr:to>
      <xdr:col>50</xdr:col>
      <xdr:colOff>165100</xdr:colOff>
      <xdr:row>99</xdr:row>
      <xdr:rowOff>19050</xdr:rowOff>
    </xdr:to>
    <xdr:sp macro="" textlink="">
      <xdr:nvSpPr>
        <xdr:cNvPr id="480" name="楕円 479"/>
        <xdr:cNvSpPr/>
      </xdr:nvSpPr>
      <xdr:spPr>
        <a:xfrm>
          <a:off x="9588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99</xdr:row>
      <xdr:rowOff>10177</xdr:rowOff>
    </xdr:from>
    <xdr:ext cx="249299" cy="259045"/>
    <xdr:sp macro="" textlink="">
      <xdr:nvSpPr>
        <xdr:cNvPr id="481" name="テキスト ボックス 480"/>
        <xdr:cNvSpPr txBox="1"/>
      </xdr:nvSpPr>
      <xdr:spPr>
        <a:xfrm>
          <a:off x="9514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88900</xdr:rowOff>
    </xdr:from>
    <xdr:to>
      <xdr:col>46</xdr:col>
      <xdr:colOff>38100</xdr:colOff>
      <xdr:row>99</xdr:row>
      <xdr:rowOff>19050</xdr:rowOff>
    </xdr:to>
    <xdr:sp macro="" textlink="">
      <xdr:nvSpPr>
        <xdr:cNvPr id="482" name="楕円 481"/>
        <xdr:cNvSpPr/>
      </xdr:nvSpPr>
      <xdr:spPr>
        <a:xfrm>
          <a:off x="8699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99</xdr:row>
      <xdr:rowOff>10177</xdr:rowOff>
    </xdr:from>
    <xdr:ext cx="249299" cy="259045"/>
    <xdr:sp macro="" textlink="">
      <xdr:nvSpPr>
        <xdr:cNvPr id="483" name="テキスト ボックス 482"/>
        <xdr:cNvSpPr txBox="1"/>
      </xdr:nvSpPr>
      <xdr:spPr>
        <a:xfrm>
          <a:off x="8625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87525</xdr:rowOff>
    </xdr:from>
    <xdr:to>
      <xdr:col>41</xdr:col>
      <xdr:colOff>101600</xdr:colOff>
      <xdr:row>99</xdr:row>
      <xdr:rowOff>17675</xdr:rowOff>
    </xdr:to>
    <xdr:sp macro="" textlink="">
      <xdr:nvSpPr>
        <xdr:cNvPr id="484" name="楕円 483"/>
        <xdr:cNvSpPr/>
      </xdr:nvSpPr>
      <xdr:spPr>
        <a:xfrm>
          <a:off x="7810500" y="16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8802</xdr:rowOff>
    </xdr:from>
    <xdr:ext cx="469744" cy="259045"/>
    <xdr:sp macro="" textlink="">
      <xdr:nvSpPr>
        <xdr:cNvPr id="485" name="テキスト ボックス 484"/>
        <xdr:cNvSpPr txBox="1"/>
      </xdr:nvSpPr>
      <xdr:spPr>
        <a:xfrm>
          <a:off x="7626428" y="169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88488</xdr:rowOff>
    </xdr:from>
    <xdr:to>
      <xdr:col>36</xdr:col>
      <xdr:colOff>165100</xdr:colOff>
      <xdr:row>99</xdr:row>
      <xdr:rowOff>18638</xdr:rowOff>
    </xdr:to>
    <xdr:sp macro="" textlink="">
      <xdr:nvSpPr>
        <xdr:cNvPr id="486" name="楕円 485"/>
        <xdr:cNvSpPr/>
      </xdr:nvSpPr>
      <xdr:spPr>
        <a:xfrm>
          <a:off x="6921500" y="168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99</xdr:row>
      <xdr:rowOff>9765</xdr:rowOff>
    </xdr:from>
    <xdr:ext cx="378565" cy="259045"/>
    <xdr:sp macro="" textlink="">
      <xdr:nvSpPr>
        <xdr:cNvPr id="487" name="テキスト ボックス 486"/>
        <xdr:cNvSpPr txBox="1"/>
      </xdr:nvSpPr>
      <xdr:spPr>
        <a:xfrm>
          <a:off x="6783017" y="16983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42160</xdr:rowOff>
    </xdr:from>
    <xdr:to>
      <xdr:col>85</xdr:col>
      <xdr:colOff>127000</xdr:colOff>
      <xdr:row>39</xdr:row>
      <xdr:rowOff>42248</xdr:rowOff>
    </xdr:to>
    <xdr:cxnSp macro="">
      <xdr:nvCxnSpPr>
        <xdr:cNvPr id="516" name="直線コネクタ 515"/>
        <xdr:cNvCxnSpPr/>
      </xdr:nvCxnSpPr>
      <xdr:spPr>
        <a:xfrm flipV="1">
          <a:off x="15481300" y="6728710"/>
          <a:ext cx="8382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114882</xdr:rowOff>
    </xdr:from>
    <xdr:ext cx="534377" cy="259045"/>
    <xdr:sp macro="" textlink="">
      <xdr:nvSpPr>
        <xdr:cNvPr id="517" name="災害復旧事業費平均値テキスト"/>
        <xdr:cNvSpPr txBox="1"/>
      </xdr:nvSpPr>
      <xdr:spPr>
        <a:xfrm>
          <a:off x="16370300" y="6458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41745</xdr:rowOff>
    </xdr:from>
    <xdr:to>
      <xdr:col>81</xdr:col>
      <xdr:colOff>50800</xdr:colOff>
      <xdr:row>39</xdr:row>
      <xdr:rowOff>42248</xdr:rowOff>
    </xdr:to>
    <xdr:cxnSp macro="">
      <xdr:nvCxnSpPr>
        <xdr:cNvPr id="519" name="直線コネクタ 518"/>
        <xdr:cNvCxnSpPr/>
      </xdr:nvCxnSpPr>
      <xdr:spPr>
        <a:xfrm>
          <a:off x="14592300" y="6728295"/>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39577</xdr:rowOff>
    </xdr:from>
    <xdr:to>
      <xdr:col>76</xdr:col>
      <xdr:colOff>114300</xdr:colOff>
      <xdr:row>39</xdr:row>
      <xdr:rowOff>41745</xdr:rowOff>
    </xdr:to>
    <xdr:cxnSp macro="">
      <xdr:nvCxnSpPr>
        <xdr:cNvPr id="522" name="直線コネクタ 521"/>
        <xdr:cNvCxnSpPr/>
      </xdr:nvCxnSpPr>
      <xdr:spPr>
        <a:xfrm>
          <a:off x="13703300" y="6726127"/>
          <a:ext cx="88900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10148</xdr:rowOff>
    </xdr:from>
    <xdr:to>
      <xdr:col>71</xdr:col>
      <xdr:colOff>177800</xdr:colOff>
      <xdr:row>39</xdr:row>
      <xdr:rowOff>39577</xdr:rowOff>
    </xdr:to>
    <xdr:cxnSp macro="">
      <xdr:nvCxnSpPr>
        <xdr:cNvPr id="525" name="直線コネクタ 524"/>
        <xdr:cNvCxnSpPr/>
      </xdr:nvCxnSpPr>
      <xdr:spPr>
        <a:xfrm>
          <a:off x="12814300" y="6525248"/>
          <a:ext cx="889000" cy="20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100798</xdr:rowOff>
    </xdr:from>
    <xdr:to>
      <xdr:col>72</xdr:col>
      <xdr:colOff>38100</xdr:colOff>
      <xdr:row>39</xdr:row>
      <xdr:rowOff>30948</xdr:rowOff>
    </xdr:to>
    <xdr:sp macro="" textlink="">
      <xdr:nvSpPr>
        <xdr:cNvPr id="526" name="フローチャート: 判断 525"/>
        <xdr:cNvSpPr/>
      </xdr:nvSpPr>
      <xdr:spPr>
        <a:xfrm>
          <a:off x="13652500" y="66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47475</xdr:rowOff>
    </xdr:from>
    <xdr:ext cx="534377" cy="259045"/>
    <xdr:sp macro="" textlink="">
      <xdr:nvSpPr>
        <xdr:cNvPr id="527" name="テキスト ボックス 526"/>
        <xdr:cNvSpPr txBox="1"/>
      </xdr:nvSpPr>
      <xdr:spPr>
        <a:xfrm>
          <a:off x="13436111" y="639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147224</xdr:rowOff>
    </xdr:from>
    <xdr:to>
      <xdr:col>67</xdr:col>
      <xdr:colOff>101600</xdr:colOff>
      <xdr:row>39</xdr:row>
      <xdr:rowOff>77374</xdr:rowOff>
    </xdr:to>
    <xdr:sp macro="" textlink="">
      <xdr:nvSpPr>
        <xdr:cNvPr id="528" name="フローチャート: 判断 527"/>
        <xdr:cNvSpPr/>
      </xdr:nvSpPr>
      <xdr:spPr>
        <a:xfrm>
          <a:off x="12763500" y="666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68501</xdr:rowOff>
    </xdr:from>
    <xdr:ext cx="469744" cy="259045"/>
    <xdr:sp macro="" textlink="">
      <xdr:nvSpPr>
        <xdr:cNvPr id="529" name="テキスト ボックス 528"/>
        <xdr:cNvSpPr txBox="1"/>
      </xdr:nvSpPr>
      <xdr:spPr>
        <a:xfrm>
          <a:off x="12579428" y="675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162810</xdr:rowOff>
    </xdr:from>
    <xdr:to>
      <xdr:col>85</xdr:col>
      <xdr:colOff>177800</xdr:colOff>
      <xdr:row>39</xdr:row>
      <xdr:rowOff>92960</xdr:rowOff>
    </xdr:to>
    <xdr:sp macro="" textlink="">
      <xdr:nvSpPr>
        <xdr:cNvPr id="535" name="楕円 534"/>
        <xdr:cNvSpPr/>
      </xdr:nvSpPr>
      <xdr:spPr>
        <a:xfrm>
          <a:off x="16268700" y="667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77737</xdr:rowOff>
    </xdr:from>
    <xdr:ext cx="378565" cy="259045"/>
    <xdr:sp macro="" textlink="">
      <xdr:nvSpPr>
        <xdr:cNvPr id="536" name="災害復旧事業費該当値テキスト"/>
        <xdr:cNvSpPr txBox="1"/>
      </xdr:nvSpPr>
      <xdr:spPr>
        <a:xfrm>
          <a:off x="16370300" y="6592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162898</xdr:rowOff>
    </xdr:from>
    <xdr:to>
      <xdr:col>81</xdr:col>
      <xdr:colOff>101600</xdr:colOff>
      <xdr:row>39</xdr:row>
      <xdr:rowOff>93048</xdr:rowOff>
    </xdr:to>
    <xdr:sp macro="" textlink="">
      <xdr:nvSpPr>
        <xdr:cNvPr id="537" name="楕円 536"/>
        <xdr:cNvSpPr/>
      </xdr:nvSpPr>
      <xdr:spPr>
        <a:xfrm>
          <a:off x="15430500" y="66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84175</xdr:rowOff>
    </xdr:from>
    <xdr:ext cx="378565" cy="259045"/>
    <xdr:sp macro="" textlink="">
      <xdr:nvSpPr>
        <xdr:cNvPr id="538" name="テキスト ボックス 537"/>
        <xdr:cNvSpPr txBox="1"/>
      </xdr:nvSpPr>
      <xdr:spPr>
        <a:xfrm>
          <a:off x="15292017" y="677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162395</xdr:rowOff>
    </xdr:from>
    <xdr:to>
      <xdr:col>76</xdr:col>
      <xdr:colOff>165100</xdr:colOff>
      <xdr:row>39</xdr:row>
      <xdr:rowOff>92545</xdr:rowOff>
    </xdr:to>
    <xdr:sp macro="" textlink="">
      <xdr:nvSpPr>
        <xdr:cNvPr id="539" name="楕円 538"/>
        <xdr:cNvSpPr/>
      </xdr:nvSpPr>
      <xdr:spPr>
        <a:xfrm>
          <a:off x="14541500" y="66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83672</xdr:rowOff>
    </xdr:from>
    <xdr:ext cx="378565" cy="259045"/>
    <xdr:sp macro="" textlink="">
      <xdr:nvSpPr>
        <xdr:cNvPr id="540" name="テキスト ボックス 539"/>
        <xdr:cNvSpPr txBox="1"/>
      </xdr:nvSpPr>
      <xdr:spPr>
        <a:xfrm>
          <a:off x="14403017" y="677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160227</xdr:rowOff>
    </xdr:from>
    <xdr:to>
      <xdr:col>72</xdr:col>
      <xdr:colOff>38100</xdr:colOff>
      <xdr:row>39</xdr:row>
      <xdr:rowOff>90377</xdr:rowOff>
    </xdr:to>
    <xdr:sp macro="" textlink="">
      <xdr:nvSpPr>
        <xdr:cNvPr id="541" name="楕円 540"/>
        <xdr:cNvSpPr/>
      </xdr:nvSpPr>
      <xdr:spPr>
        <a:xfrm>
          <a:off x="13652500" y="667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81504</xdr:rowOff>
    </xdr:from>
    <xdr:ext cx="469744" cy="259045"/>
    <xdr:sp macro="" textlink="">
      <xdr:nvSpPr>
        <xdr:cNvPr id="542" name="テキスト ボックス 541"/>
        <xdr:cNvSpPr txBox="1"/>
      </xdr:nvSpPr>
      <xdr:spPr>
        <a:xfrm>
          <a:off x="13468428" y="676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130799</xdr:rowOff>
    </xdr:from>
    <xdr:to>
      <xdr:col>67</xdr:col>
      <xdr:colOff>101600</xdr:colOff>
      <xdr:row>38</xdr:row>
      <xdr:rowOff>60948</xdr:rowOff>
    </xdr:to>
    <xdr:sp macro="" textlink="">
      <xdr:nvSpPr>
        <xdr:cNvPr id="543" name="楕円 542"/>
        <xdr:cNvSpPr/>
      </xdr:nvSpPr>
      <xdr:spPr>
        <a:xfrm>
          <a:off x="12763500" y="64744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77476</xdr:rowOff>
    </xdr:from>
    <xdr:ext cx="534377" cy="259045"/>
    <xdr:sp macro="" textlink="">
      <xdr:nvSpPr>
        <xdr:cNvPr id="544" name="テキスト ボックス 543"/>
        <xdr:cNvSpPr txBox="1"/>
      </xdr:nvSpPr>
      <xdr:spPr>
        <a:xfrm>
          <a:off x="12547111" y="624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1" name="フローチャート: 判断 580"/>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2" name="テキスト ボックス 581"/>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3" name="フローチャート: 判断 582"/>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4" name="テキスト ボックス 583"/>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7" name="テキスト ボックス 596"/>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9" name="テキスト ボックス 59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43467</xdr:rowOff>
    </xdr:from>
    <xdr:to>
      <xdr:col>85</xdr:col>
      <xdr:colOff>127000</xdr:colOff>
      <xdr:row>79</xdr:row>
      <xdr:rowOff>43918</xdr:rowOff>
    </xdr:to>
    <xdr:cxnSp macro="">
      <xdr:nvCxnSpPr>
        <xdr:cNvPr id="628" name="直線コネクタ 627"/>
        <xdr:cNvCxnSpPr/>
      </xdr:nvCxnSpPr>
      <xdr:spPr>
        <a:xfrm>
          <a:off x="15481300" y="13588017"/>
          <a:ext cx="8382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43025</xdr:rowOff>
    </xdr:from>
    <xdr:to>
      <xdr:col>81</xdr:col>
      <xdr:colOff>50800</xdr:colOff>
      <xdr:row>79</xdr:row>
      <xdr:rowOff>43467</xdr:rowOff>
    </xdr:to>
    <xdr:cxnSp macro="">
      <xdr:nvCxnSpPr>
        <xdr:cNvPr id="631" name="直線コネクタ 630"/>
        <xdr:cNvCxnSpPr/>
      </xdr:nvCxnSpPr>
      <xdr:spPr>
        <a:xfrm>
          <a:off x="14592300" y="13587575"/>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43025</xdr:rowOff>
    </xdr:from>
    <xdr:to>
      <xdr:col>76</xdr:col>
      <xdr:colOff>114300</xdr:colOff>
      <xdr:row>79</xdr:row>
      <xdr:rowOff>43041</xdr:rowOff>
    </xdr:to>
    <xdr:cxnSp macro="">
      <xdr:nvCxnSpPr>
        <xdr:cNvPr id="634" name="直線コネクタ 633"/>
        <xdr:cNvCxnSpPr/>
      </xdr:nvCxnSpPr>
      <xdr:spPr>
        <a:xfrm flipV="1">
          <a:off x="13703300" y="13587575"/>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37489</xdr:rowOff>
    </xdr:from>
    <xdr:to>
      <xdr:col>71</xdr:col>
      <xdr:colOff>177800</xdr:colOff>
      <xdr:row>79</xdr:row>
      <xdr:rowOff>43041</xdr:rowOff>
    </xdr:to>
    <xdr:cxnSp macro="">
      <xdr:nvCxnSpPr>
        <xdr:cNvPr id="637" name="直線コネクタ 636"/>
        <xdr:cNvCxnSpPr/>
      </xdr:nvCxnSpPr>
      <xdr:spPr>
        <a:xfrm>
          <a:off x="12814300" y="13582039"/>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8" name="フローチャート: 判断 637"/>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53984</xdr:rowOff>
    </xdr:from>
    <xdr:ext cx="599010" cy="259045"/>
    <xdr:sp macro="" textlink="">
      <xdr:nvSpPr>
        <xdr:cNvPr id="639" name="テキスト ボックス 638"/>
        <xdr:cNvSpPr txBox="1"/>
      </xdr:nvSpPr>
      <xdr:spPr>
        <a:xfrm>
          <a:off x="13403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49194</xdr:rowOff>
    </xdr:from>
    <xdr:to>
      <xdr:col>67</xdr:col>
      <xdr:colOff>101600</xdr:colOff>
      <xdr:row>78</xdr:row>
      <xdr:rowOff>150794</xdr:rowOff>
    </xdr:to>
    <xdr:sp macro="" textlink="">
      <xdr:nvSpPr>
        <xdr:cNvPr id="640" name="フローチャート: 判断 639"/>
        <xdr:cNvSpPr/>
      </xdr:nvSpPr>
      <xdr:spPr>
        <a:xfrm>
          <a:off x="12763500" y="1342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167321</xdr:rowOff>
    </xdr:from>
    <xdr:ext cx="534377" cy="259045"/>
    <xdr:sp macro="" textlink="">
      <xdr:nvSpPr>
        <xdr:cNvPr id="641" name="テキスト ボックス 640"/>
        <xdr:cNvSpPr txBox="1"/>
      </xdr:nvSpPr>
      <xdr:spPr>
        <a:xfrm>
          <a:off x="12547111" y="1319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164568</xdr:rowOff>
    </xdr:from>
    <xdr:to>
      <xdr:col>85</xdr:col>
      <xdr:colOff>177800</xdr:colOff>
      <xdr:row>79</xdr:row>
      <xdr:rowOff>94718</xdr:rowOff>
    </xdr:to>
    <xdr:sp macro="" textlink="">
      <xdr:nvSpPr>
        <xdr:cNvPr id="647" name="楕円 646"/>
        <xdr:cNvSpPr/>
      </xdr:nvSpPr>
      <xdr:spPr>
        <a:xfrm>
          <a:off x="16268700" y="1353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79495</xdr:rowOff>
    </xdr:from>
    <xdr:ext cx="378565" cy="259045"/>
    <xdr:sp macro="" textlink="">
      <xdr:nvSpPr>
        <xdr:cNvPr id="648" name="公債費該当値テキスト"/>
        <xdr:cNvSpPr txBox="1"/>
      </xdr:nvSpPr>
      <xdr:spPr>
        <a:xfrm>
          <a:off x="16370300" y="1345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164117</xdr:rowOff>
    </xdr:from>
    <xdr:to>
      <xdr:col>81</xdr:col>
      <xdr:colOff>101600</xdr:colOff>
      <xdr:row>79</xdr:row>
      <xdr:rowOff>94267</xdr:rowOff>
    </xdr:to>
    <xdr:sp macro="" textlink="">
      <xdr:nvSpPr>
        <xdr:cNvPr id="649" name="楕円 648"/>
        <xdr:cNvSpPr/>
      </xdr:nvSpPr>
      <xdr:spPr>
        <a:xfrm>
          <a:off x="15430500" y="135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85394</xdr:rowOff>
    </xdr:from>
    <xdr:ext cx="378565" cy="259045"/>
    <xdr:sp macro="" textlink="">
      <xdr:nvSpPr>
        <xdr:cNvPr id="650" name="テキスト ボックス 649"/>
        <xdr:cNvSpPr txBox="1"/>
      </xdr:nvSpPr>
      <xdr:spPr>
        <a:xfrm>
          <a:off x="15292017" y="13629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163675</xdr:rowOff>
    </xdr:from>
    <xdr:to>
      <xdr:col>76</xdr:col>
      <xdr:colOff>165100</xdr:colOff>
      <xdr:row>79</xdr:row>
      <xdr:rowOff>93825</xdr:rowOff>
    </xdr:to>
    <xdr:sp macro="" textlink="">
      <xdr:nvSpPr>
        <xdr:cNvPr id="651" name="楕円 650"/>
        <xdr:cNvSpPr/>
      </xdr:nvSpPr>
      <xdr:spPr>
        <a:xfrm>
          <a:off x="14541500" y="135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84952</xdr:rowOff>
    </xdr:from>
    <xdr:ext cx="378565" cy="259045"/>
    <xdr:sp macro="" textlink="">
      <xdr:nvSpPr>
        <xdr:cNvPr id="652" name="テキスト ボックス 651"/>
        <xdr:cNvSpPr txBox="1"/>
      </xdr:nvSpPr>
      <xdr:spPr>
        <a:xfrm>
          <a:off x="14403017" y="13629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163691</xdr:rowOff>
    </xdr:from>
    <xdr:to>
      <xdr:col>72</xdr:col>
      <xdr:colOff>38100</xdr:colOff>
      <xdr:row>79</xdr:row>
      <xdr:rowOff>93841</xdr:rowOff>
    </xdr:to>
    <xdr:sp macro="" textlink="">
      <xdr:nvSpPr>
        <xdr:cNvPr id="653" name="楕円 652"/>
        <xdr:cNvSpPr/>
      </xdr:nvSpPr>
      <xdr:spPr>
        <a:xfrm>
          <a:off x="13652500" y="135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84968</xdr:rowOff>
    </xdr:from>
    <xdr:ext cx="378565" cy="259045"/>
    <xdr:sp macro="" textlink="">
      <xdr:nvSpPr>
        <xdr:cNvPr id="654" name="テキスト ボックス 653"/>
        <xdr:cNvSpPr txBox="1"/>
      </xdr:nvSpPr>
      <xdr:spPr>
        <a:xfrm>
          <a:off x="13514017" y="13629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158139</xdr:rowOff>
    </xdr:from>
    <xdr:to>
      <xdr:col>67</xdr:col>
      <xdr:colOff>101600</xdr:colOff>
      <xdr:row>79</xdr:row>
      <xdr:rowOff>88289</xdr:rowOff>
    </xdr:to>
    <xdr:sp macro="" textlink="">
      <xdr:nvSpPr>
        <xdr:cNvPr id="655" name="楕円 654"/>
        <xdr:cNvSpPr/>
      </xdr:nvSpPr>
      <xdr:spPr>
        <a:xfrm>
          <a:off x="12763500" y="135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79416</xdr:rowOff>
    </xdr:from>
    <xdr:ext cx="469744" cy="259045"/>
    <xdr:sp macro="" textlink="">
      <xdr:nvSpPr>
        <xdr:cNvPr id="656" name="テキスト ボックス 655"/>
        <xdr:cNvSpPr txBox="1"/>
      </xdr:nvSpPr>
      <xdr:spPr>
        <a:xfrm>
          <a:off x="12579428" y="1362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0" name="テキスト ボックス 669"/>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2" name="テキスト ボックス 67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4" name="テキスト ボックス 67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96</xdr:row>
      <xdr:rowOff>160561</xdr:rowOff>
    </xdr:from>
    <xdr:to>
      <xdr:col>85</xdr:col>
      <xdr:colOff>126364</xdr:colOff>
      <xdr:row>98</xdr:row>
      <xdr:rowOff>139700</xdr:rowOff>
    </xdr:to>
    <xdr:cxnSp macro="">
      <xdr:nvCxnSpPr>
        <xdr:cNvPr id="678" name="直線コネクタ 677"/>
        <xdr:cNvCxnSpPr/>
      </xdr:nvCxnSpPr>
      <xdr:spPr>
        <a:xfrm flipV="1">
          <a:off x="16317595" y="16619761"/>
          <a:ext cx="1269" cy="322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6542</xdr:rowOff>
    </xdr:from>
    <xdr:ext cx="249299" cy="259045"/>
    <xdr:sp macro="" textlink="">
      <xdr:nvSpPr>
        <xdr:cNvPr id="679" name="積立金最小値テキスト"/>
        <xdr:cNvSpPr txBox="1"/>
      </xdr:nvSpPr>
      <xdr:spPr>
        <a:xfrm>
          <a:off x="16370300" y="16980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0" name="直線コネクタ 679"/>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107238</xdr:rowOff>
    </xdr:from>
    <xdr:ext cx="690189" cy="259045"/>
    <xdr:sp macro="" textlink="">
      <xdr:nvSpPr>
        <xdr:cNvPr id="681" name="積立金最大値テキスト"/>
        <xdr:cNvSpPr txBox="1"/>
      </xdr:nvSpPr>
      <xdr:spPr>
        <a:xfrm>
          <a:off x="16370300" y="163949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160561</xdr:rowOff>
    </xdr:from>
    <xdr:to>
      <xdr:col>86</xdr:col>
      <xdr:colOff>25400</xdr:colOff>
      <xdr:row>96</xdr:row>
      <xdr:rowOff>160561</xdr:rowOff>
    </xdr:to>
    <xdr:cxnSp macro="">
      <xdr:nvCxnSpPr>
        <xdr:cNvPr id="682" name="直線コネクタ 681"/>
        <xdr:cNvCxnSpPr/>
      </xdr:nvCxnSpPr>
      <xdr:spPr>
        <a:xfrm>
          <a:off x="16230600" y="166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94910</xdr:rowOff>
    </xdr:from>
    <xdr:to>
      <xdr:col>85</xdr:col>
      <xdr:colOff>127000</xdr:colOff>
      <xdr:row>98</xdr:row>
      <xdr:rowOff>21431</xdr:rowOff>
    </xdr:to>
    <xdr:cxnSp macro="">
      <xdr:nvCxnSpPr>
        <xdr:cNvPr id="683" name="直線コネクタ 682"/>
        <xdr:cNvCxnSpPr/>
      </xdr:nvCxnSpPr>
      <xdr:spPr>
        <a:xfrm flipV="1">
          <a:off x="15481300" y="1672556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50992</xdr:rowOff>
    </xdr:from>
    <xdr:ext cx="534377" cy="259045"/>
    <xdr:sp macro="" textlink="">
      <xdr:nvSpPr>
        <xdr:cNvPr id="684" name="積立金平均値テキスト"/>
        <xdr:cNvSpPr txBox="1"/>
      </xdr:nvSpPr>
      <xdr:spPr>
        <a:xfrm>
          <a:off x="16370300" y="1685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72565</xdr:rowOff>
    </xdr:from>
    <xdr:to>
      <xdr:col>85</xdr:col>
      <xdr:colOff>177800</xdr:colOff>
      <xdr:row>99</xdr:row>
      <xdr:rowOff>2715</xdr:rowOff>
    </xdr:to>
    <xdr:sp macro="" textlink="">
      <xdr:nvSpPr>
        <xdr:cNvPr id="685" name="フローチャート: 判断 684"/>
        <xdr:cNvSpPr/>
      </xdr:nvSpPr>
      <xdr:spPr>
        <a:xfrm>
          <a:off x="16268700" y="168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127226</xdr:rowOff>
    </xdr:from>
    <xdr:to>
      <xdr:col>81</xdr:col>
      <xdr:colOff>50800</xdr:colOff>
      <xdr:row>98</xdr:row>
      <xdr:rowOff>21431</xdr:rowOff>
    </xdr:to>
    <xdr:cxnSp macro="">
      <xdr:nvCxnSpPr>
        <xdr:cNvPr id="686" name="直線コネクタ 685"/>
        <xdr:cNvCxnSpPr/>
      </xdr:nvCxnSpPr>
      <xdr:spPr>
        <a:xfrm>
          <a:off x="14592300" y="16586426"/>
          <a:ext cx="889000" cy="23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70320</xdr:rowOff>
    </xdr:from>
    <xdr:to>
      <xdr:col>81</xdr:col>
      <xdr:colOff>101600</xdr:colOff>
      <xdr:row>99</xdr:row>
      <xdr:rowOff>470</xdr:rowOff>
    </xdr:to>
    <xdr:sp macro="" textlink="">
      <xdr:nvSpPr>
        <xdr:cNvPr id="687" name="フローチャート: 判断 686"/>
        <xdr:cNvSpPr/>
      </xdr:nvSpPr>
      <xdr:spPr>
        <a:xfrm>
          <a:off x="15430500" y="168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163047</xdr:rowOff>
    </xdr:from>
    <xdr:ext cx="534377" cy="259045"/>
    <xdr:sp macro="" textlink="">
      <xdr:nvSpPr>
        <xdr:cNvPr id="688" name="テキスト ボックス 687"/>
        <xdr:cNvSpPr txBox="1"/>
      </xdr:nvSpPr>
      <xdr:spPr>
        <a:xfrm>
          <a:off x="15214111" y="1696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127226</xdr:rowOff>
    </xdr:from>
    <xdr:to>
      <xdr:col>76</xdr:col>
      <xdr:colOff>114300</xdr:colOff>
      <xdr:row>97</xdr:row>
      <xdr:rowOff>131807</xdr:rowOff>
    </xdr:to>
    <xdr:cxnSp macro="">
      <xdr:nvCxnSpPr>
        <xdr:cNvPr id="689" name="直線コネクタ 688"/>
        <xdr:cNvCxnSpPr/>
      </xdr:nvCxnSpPr>
      <xdr:spPr>
        <a:xfrm flipV="1">
          <a:off x="13703300" y="16586426"/>
          <a:ext cx="889000" cy="17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72596</xdr:rowOff>
    </xdr:from>
    <xdr:to>
      <xdr:col>76</xdr:col>
      <xdr:colOff>165100</xdr:colOff>
      <xdr:row>99</xdr:row>
      <xdr:rowOff>2746</xdr:rowOff>
    </xdr:to>
    <xdr:sp macro="" textlink="">
      <xdr:nvSpPr>
        <xdr:cNvPr id="690" name="フローチャート: 判断 689"/>
        <xdr:cNvSpPr/>
      </xdr:nvSpPr>
      <xdr:spPr>
        <a:xfrm>
          <a:off x="14541500" y="1687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165323</xdr:rowOff>
    </xdr:from>
    <xdr:ext cx="534377" cy="259045"/>
    <xdr:sp macro="" textlink="">
      <xdr:nvSpPr>
        <xdr:cNvPr id="691" name="テキスト ボックス 690"/>
        <xdr:cNvSpPr txBox="1"/>
      </xdr:nvSpPr>
      <xdr:spPr>
        <a:xfrm>
          <a:off x="14325111" y="1696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25358</xdr:rowOff>
    </xdr:from>
    <xdr:to>
      <xdr:col>71</xdr:col>
      <xdr:colOff>177800</xdr:colOff>
      <xdr:row>97</xdr:row>
      <xdr:rowOff>131807</xdr:rowOff>
    </xdr:to>
    <xdr:cxnSp macro="">
      <xdr:nvCxnSpPr>
        <xdr:cNvPr id="692" name="直線コネクタ 691"/>
        <xdr:cNvCxnSpPr/>
      </xdr:nvCxnSpPr>
      <xdr:spPr>
        <a:xfrm>
          <a:off x="12814300" y="15798758"/>
          <a:ext cx="889000" cy="96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50733</xdr:rowOff>
    </xdr:from>
    <xdr:to>
      <xdr:col>72</xdr:col>
      <xdr:colOff>38100</xdr:colOff>
      <xdr:row>98</xdr:row>
      <xdr:rowOff>152333</xdr:rowOff>
    </xdr:to>
    <xdr:sp macro="" textlink="">
      <xdr:nvSpPr>
        <xdr:cNvPr id="693" name="フローチャート: 判断 692"/>
        <xdr:cNvSpPr/>
      </xdr:nvSpPr>
      <xdr:spPr>
        <a:xfrm>
          <a:off x="13652500" y="1685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143460</xdr:rowOff>
    </xdr:from>
    <xdr:ext cx="599010" cy="259045"/>
    <xdr:sp macro="" textlink="">
      <xdr:nvSpPr>
        <xdr:cNvPr id="694" name="テキスト ボックス 693"/>
        <xdr:cNvSpPr txBox="1"/>
      </xdr:nvSpPr>
      <xdr:spPr>
        <a:xfrm>
          <a:off x="13403795" y="1694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69907</xdr:rowOff>
    </xdr:from>
    <xdr:to>
      <xdr:col>67</xdr:col>
      <xdr:colOff>101600</xdr:colOff>
      <xdr:row>99</xdr:row>
      <xdr:rowOff>57</xdr:rowOff>
    </xdr:to>
    <xdr:sp macro="" textlink="">
      <xdr:nvSpPr>
        <xdr:cNvPr id="695" name="フローチャート: 判断 694"/>
        <xdr:cNvSpPr/>
      </xdr:nvSpPr>
      <xdr:spPr>
        <a:xfrm>
          <a:off x="12763500" y="1687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162634</xdr:rowOff>
    </xdr:from>
    <xdr:ext cx="534377" cy="259045"/>
    <xdr:sp macro="" textlink="">
      <xdr:nvSpPr>
        <xdr:cNvPr id="696" name="テキスト ボックス 695"/>
        <xdr:cNvSpPr txBox="1"/>
      </xdr:nvSpPr>
      <xdr:spPr>
        <a:xfrm>
          <a:off x="12547111" y="1696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44110</xdr:rowOff>
    </xdr:from>
    <xdr:to>
      <xdr:col>85</xdr:col>
      <xdr:colOff>177800</xdr:colOff>
      <xdr:row>97</xdr:row>
      <xdr:rowOff>145710</xdr:rowOff>
    </xdr:to>
    <xdr:sp macro="" textlink="">
      <xdr:nvSpPr>
        <xdr:cNvPr id="702" name="楕円 701"/>
        <xdr:cNvSpPr/>
      </xdr:nvSpPr>
      <xdr:spPr>
        <a:xfrm>
          <a:off x="16268700" y="1667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130487</xdr:rowOff>
    </xdr:from>
    <xdr:ext cx="599010" cy="259045"/>
    <xdr:sp macro="" textlink="">
      <xdr:nvSpPr>
        <xdr:cNvPr id="703" name="積立金該当値テキスト"/>
        <xdr:cNvSpPr txBox="1"/>
      </xdr:nvSpPr>
      <xdr:spPr>
        <a:xfrm>
          <a:off x="16370300" y="16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142081</xdr:rowOff>
    </xdr:from>
    <xdr:to>
      <xdr:col>81</xdr:col>
      <xdr:colOff>101600</xdr:colOff>
      <xdr:row>98</xdr:row>
      <xdr:rowOff>72231</xdr:rowOff>
    </xdr:to>
    <xdr:sp macro="" textlink="">
      <xdr:nvSpPr>
        <xdr:cNvPr id="704" name="楕円 703"/>
        <xdr:cNvSpPr/>
      </xdr:nvSpPr>
      <xdr:spPr>
        <a:xfrm>
          <a:off x="15430500" y="167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88758</xdr:rowOff>
    </xdr:from>
    <xdr:ext cx="599010" cy="259045"/>
    <xdr:sp macro="" textlink="">
      <xdr:nvSpPr>
        <xdr:cNvPr id="705" name="テキスト ボックス 704"/>
        <xdr:cNvSpPr txBox="1"/>
      </xdr:nvSpPr>
      <xdr:spPr>
        <a:xfrm>
          <a:off x="15181795" y="1654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76426</xdr:rowOff>
    </xdr:from>
    <xdr:to>
      <xdr:col>76</xdr:col>
      <xdr:colOff>165100</xdr:colOff>
      <xdr:row>97</xdr:row>
      <xdr:rowOff>6576</xdr:rowOff>
    </xdr:to>
    <xdr:sp macro="" textlink="">
      <xdr:nvSpPr>
        <xdr:cNvPr id="706" name="楕円 705"/>
        <xdr:cNvSpPr/>
      </xdr:nvSpPr>
      <xdr:spPr>
        <a:xfrm>
          <a:off x="14541500" y="165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95</xdr:row>
      <xdr:rowOff>23103</xdr:rowOff>
    </xdr:from>
    <xdr:ext cx="690189" cy="259045"/>
    <xdr:sp macro="" textlink="">
      <xdr:nvSpPr>
        <xdr:cNvPr id="707" name="テキスト ボックス 706"/>
        <xdr:cNvSpPr txBox="1"/>
      </xdr:nvSpPr>
      <xdr:spPr>
        <a:xfrm>
          <a:off x="14247205" y="16310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81007</xdr:rowOff>
    </xdr:from>
    <xdr:to>
      <xdr:col>72</xdr:col>
      <xdr:colOff>38100</xdr:colOff>
      <xdr:row>98</xdr:row>
      <xdr:rowOff>11157</xdr:rowOff>
    </xdr:to>
    <xdr:sp macro="" textlink="">
      <xdr:nvSpPr>
        <xdr:cNvPr id="708" name="楕円 707"/>
        <xdr:cNvSpPr/>
      </xdr:nvSpPr>
      <xdr:spPr>
        <a:xfrm>
          <a:off x="13652500" y="167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27684</xdr:rowOff>
    </xdr:from>
    <xdr:ext cx="599010" cy="259045"/>
    <xdr:sp macro="" textlink="">
      <xdr:nvSpPr>
        <xdr:cNvPr id="709" name="テキスト ボックス 708"/>
        <xdr:cNvSpPr txBox="1"/>
      </xdr:nvSpPr>
      <xdr:spPr>
        <a:xfrm>
          <a:off x="13403795" y="1648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146008</xdr:rowOff>
    </xdr:from>
    <xdr:to>
      <xdr:col>67</xdr:col>
      <xdr:colOff>101600</xdr:colOff>
      <xdr:row>92</xdr:row>
      <xdr:rowOff>76158</xdr:rowOff>
    </xdr:to>
    <xdr:sp macro="" textlink="">
      <xdr:nvSpPr>
        <xdr:cNvPr id="710" name="楕円 709"/>
        <xdr:cNvSpPr/>
      </xdr:nvSpPr>
      <xdr:spPr>
        <a:xfrm>
          <a:off x="12763500" y="1574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90</xdr:row>
      <xdr:rowOff>92685</xdr:rowOff>
    </xdr:from>
    <xdr:ext cx="690189" cy="259045"/>
    <xdr:sp macro="" textlink="">
      <xdr:nvSpPr>
        <xdr:cNvPr id="711" name="テキスト ボックス 710"/>
        <xdr:cNvSpPr txBox="1"/>
      </xdr:nvSpPr>
      <xdr:spPr>
        <a:xfrm>
          <a:off x="12469205" y="155231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5" name="直線コネクタ 734"/>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36"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38"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39" name="直線コネクタ 738"/>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130842</xdr:rowOff>
    </xdr:from>
    <xdr:to>
      <xdr:col>116</xdr:col>
      <xdr:colOff>63500</xdr:colOff>
      <xdr:row>39</xdr:row>
      <xdr:rowOff>8274</xdr:rowOff>
    </xdr:to>
    <xdr:cxnSp macro="">
      <xdr:nvCxnSpPr>
        <xdr:cNvPr id="740" name="直線コネクタ 739"/>
        <xdr:cNvCxnSpPr/>
      </xdr:nvCxnSpPr>
      <xdr:spPr>
        <a:xfrm flipV="1">
          <a:off x="21323300" y="6474492"/>
          <a:ext cx="838200" cy="2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118743</xdr:rowOff>
    </xdr:from>
    <xdr:ext cx="469744" cy="259045"/>
    <xdr:sp macro="" textlink="">
      <xdr:nvSpPr>
        <xdr:cNvPr id="741" name="投資及び出資金平均値テキスト"/>
        <xdr:cNvSpPr txBox="1"/>
      </xdr:nvSpPr>
      <xdr:spPr>
        <a:xfrm>
          <a:off x="22212300" y="66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2" name="フローチャート: 判断 741"/>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8274</xdr:rowOff>
    </xdr:from>
    <xdr:to>
      <xdr:col>111</xdr:col>
      <xdr:colOff>177800</xdr:colOff>
      <xdr:row>39</xdr:row>
      <xdr:rowOff>24809</xdr:rowOff>
    </xdr:to>
    <xdr:cxnSp macro="">
      <xdr:nvCxnSpPr>
        <xdr:cNvPr id="743" name="直線コネクタ 742"/>
        <xdr:cNvCxnSpPr/>
      </xdr:nvCxnSpPr>
      <xdr:spPr>
        <a:xfrm flipV="1">
          <a:off x="20434300" y="6694824"/>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4" name="フローチャート: 判断 743"/>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68451</xdr:rowOff>
    </xdr:from>
    <xdr:ext cx="378565" cy="259045"/>
    <xdr:sp macro="" textlink="">
      <xdr:nvSpPr>
        <xdr:cNvPr id="745" name="テキスト ボックス 744"/>
        <xdr:cNvSpPr txBox="1"/>
      </xdr:nvSpPr>
      <xdr:spPr>
        <a:xfrm>
          <a:off x="21134017" y="6755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24809</xdr:rowOff>
    </xdr:from>
    <xdr:to>
      <xdr:col>107</xdr:col>
      <xdr:colOff>50800</xdr:colOff>
      <xdr:row>39</xdr:row>
      <xdr:rowOff>44450</xdr:rowOff>
    </xdr:to>
    <xdr:cxnSp macro="">
      <xdr:nvCxnSpPr>
        <xdr:cNvPr id="746" name="直線コネクタ 745"/>
        <xdr:cNvCxnSpPr/>
      </xdr:nvCxnSpPr>
      <xdr:spPr>
        <a:xfrm flipV="1">
          <a:off x="19545300" y="6711359"/>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47" name="フローチャート: 判断 746"/>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48" name="テキスト ボックス 747"/>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143726</xdr:rowOff>
    </xdr:from>
    <xdr:to>
      <xdr:col>102</xdr:col>
      <xdr:colOff>165100</xdr:colOff>
      <xdr:row>39</xdr:row>
      <xdr:rowOff>73876</xdr:rowOff>
    </xdr:to>
    <xdr:sp macro="" textlink="">
      <xdr:nvSpPr>
        <xdr:cNvPr id="750" name="フローチャート: 判断 749"/>
        <xdr:cNvSpPr/>
      </xdr:nvSpPr>
      <xdr:spPr>
        <a:xfrm>
          <a:off x="19494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90403</xdr:rowOff>
    </xdr:from>
    <xdr:ext cx="469744" cy="259045"/>
    <xdr:sp macro="" textlink="">
      <xdr:nvSpPr>
        <xdr:cNvPr id="751" name="テキスト ボックス 750"/>
        <xdr:cNvSpPr txBox="1"/>
      </xdr:nvSpPr>
      <xdr:spPr>
        <a:xfrm>
          <a:off x="19310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52" name="フローチャート: 判断 751"/>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53" name="テキスト ボックス 752"/>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80042</xdr:rowOff>
    </xdr:from>
    <xdr:to>
      <xdr:col>116</xdr:col>
      <xdr:colOff>114300</xdr:colOff>
      <xdr:row>38</xdr:row>
      <xdr:rowOff>10192</xdr:rowOff>
    </xdr:to>
    <xdr:sp macro="" textlink="">
      <xdr:nvSpPr>
        <xdr:cNvPr id="759" name="楕円 758"/>
        <xdr:cNvSpPr/>
      </xdr:nvSpPr>
      <xdr:spPr>
        <a:xfrm>
          <a:off x="22110700" y="642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102919</xdr:rowOff>
    </xdr:from>
    <xdr:ext cx="534377" cy="259045"/>
    <xdr:sp macro="" textlink="">
      <xdr:nvSpPr>
        <xdr:cNvPr id="760" name="投資及び出資金該当値テキスト"/>
        <xdr:cNvSpPr txBox="1"/>
      </xdr:nvSpPr>
      <xdr:spPr>
        <a:xfrm>
          <a:off x="22212300" y="627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128924</xdr:rowOff>
    </xdr:from>
    <xdr:to>
      <xdr:col>112</xdr:col>
      <xdr:colOff>38100</xdr:colOff>
      <xdr:row>39</xdr:row>
      <xdr:rowOff>59074</xdr:rowOff>
    </xdr:to>
    <xdr:sp macro="" textlink="">
      <xdr:nvSpPr>
        <xdr:cNvPr id="761" name="楕円 760"/>
        <xdr:cNvSpPr/>
      </xdr:nvSpPr>
      <xdr:spPr>
        <a:xfrm>
          <a:off x="21272500" y="66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75601</xdr:rowOff>
    </xdr:from>
    <xdr:ext cx="469744" cy="259045"/>
    <xdr:sp macro="" textlink="">
      <xdr:nvSpPr>
        <xdr:cNvPr id="762" name="テキスト ボックス 761"/>
        <xdr:cNvSpPr txBox="1"/>
      </xdr:nvSpPr>
      <xdr:spPr>
        <a:xfrm>
          <a:off x="21088428" y="641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145459</xdr:rowOff>
    </xdr:from>
    <xdr:to>
      <xdr:col>107</xdr:col>
      <xdr:colOff>101600</xdr:colOff>
      <xdr:row>39</xdr:row>
      <xdr:rowOff>75609</xdr:rowOff>
    </xdr:to>
    <xdr:sp macro="" textlink="">
      <xdr:nvSpPr>
        <xdr:cNvPr id="763" name="楕円 762"/>
        <xdr:cNvSpPr/>
      </xdr:nvSpPr>
      <xdr:spPr>
        <a:xfrm>
          <a:off x="20383500" y="666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66736</xdr:rowOff>
    </xdr:from>
    <xdr:ext cx="469744" cy="259045"/>
    <xdr:sp macro="" textlink="">
      <xdr:nvSpPr>
        <xdr:cNvPr id="764" name="テキスト ボックス 763"/>
        <xdr:cNvSpPr txBox="1"/>
      </xdr:nvSpPr>
      <xdr:spPr>
        <a:xfrm>
          <a:off x="20199428" y="675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2" name="直線コネクタ 791"/>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5" name="貸付金最大値テキスト"/>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796" name="直線コネクタ 795"/>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5188</xdr:rowOff>
    </xdr:from>
    <xdr:to>
      <xdr:col>116</xdr:col>
      <xdr:colOff>63500</xdr:colOff>
      <xdr:row>58</xdr:row>
      <xdr:rowOff>7912</xdr:rowOff>
    </xdr:to>
    <xdr:cxnSp macro="">
      <xdr:nvCxnSpPr>
        <xdr:cNvPr id="797" name="直線コネクタ 796"/>
        <xdr:cNvCxnSpPr/>
      </xdr:nvCxnSpPr>
      <xdr:spPr>
        <a:xfrm flipV="1">
          <a:off x="21323300" y="9949288"/>
          <a:ext cx="8382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167777</xdr:rowOff>
    </xdr:from>
    <xdr:ext cx="469744" cy="259045"/>
    <xdr:sp macro="" textlink="">
      <xdr:nvSpPr>
        <xdr:cNvPr id="798" name="貸付金平均値テキスト"/>
        <xdr:cNvSpPr txBox="1"/>
      </xdr:nvSpPr>
      <xdr:spPr>
        <a:xfrm>
          <a:off x="22212300" y="9940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799" name="フローチャート: 判断 798"/>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142634</xdr:rowOff>
    </xdr:from>
    <xdr:to>
      <xdr:col>111</xdr:col>
      <xdr:colOff>177800</xdr:colOff>
      <xdr:row>58</xdr:row>
      <xdr:rowOff>7912</xdr:rowOff>
    </xdr:to>
    <xdr:cxnSp macro="">
      <xdr:nvCxnSpPr>
        <xdr:cNvPr id="800" name="直線コネクタ 799"/>
        <xdr:cNvCxnSpPr/>
      </xdr:nvCxnSpPr>
      <xdr:spPr>
        <a:xfrm>
          <a:off x="20434300" y="9915284"/>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1" name="フローチャート: 判断 800"/>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96359</xdr:rowOff>
    </xdr:from>
    <xdr:ext cx="469744" cy="259045"/>
    <xdr:sp macro="" textlink="">
      <xdr:nvSpPr>
        <xdr:cNvPr id="802" name="テキスト ボックス 801"/>
        <xdr:cNvSpPr txBox="1"/>
      </xdr:nvSpPr>
      <xdr:spPr>
        <a:xfrm>
          <a:off x="21088428" y="100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142634</xdr:rowOff>
    </xdr:from>
    <xdr:to>
      <xdr:col>107</xdr:col>
      <xdr:colOff>50800</xdr:colOff>
      <xdr:row>57</xdr:row>
      <xdr:rowOff>144996</xdr:rowOff>
    </xdr:to>
    <xdr:cxnSp macro="">
      <xdr:nvCxnSpPr>
        <xdr:cNvPr id="803" name="直線コネクタ 802"/>
        <xdr:cNvCxnSpPr/>
      </xdr:nvCxnSpPr>
      <xdr:spPr>
        <a:xfrm flipV="1">
          <a:off x="19545300" y="9915284"/>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4" name="フローチャート: 判断 803"/>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95445</xdr:rowOff>
    </xdr:from>
    <xdr:ext cx="469744" cy="259045"/>
    <xdr:sp macro="" textlink="">
      <xdr:nvSpPr>
        <xdr:cNvPr id="805" name="テキスト ボックス 804"/>
        <xdr:cNvSpPr txBox="1"/>
      </xdr:nvSpPr>
      <xdr:spPr>
        <a:xfrm>
          <a:off x="20199428" y="1003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144996</xdr:rowOff>
    </xdr:from>
    <xdr:to>
      <xdr:col>102</xdr:col>
      <xdr:colOff>114300</xdr:colOff>
      <xdr:row>57</xdr:row>
      <xdr:rowOff>146786</xdr:rowOff>
    </xdr:to>
    <xdr:cxnSp macro="">
      <xdr:nvCxnSpPr>
        <xdr:cNvPr id="806" name="直線コネクタ 805"/>
        <xdr:cNvCxnSpPr/>
      </xdr:nvCxnSpPr>
      <xdr:spPr>
        <a:xfrm flipV="1">
          <a:off x="18656300" y="9917646"/>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60001</xdr:rowOff>
    </xdr:from>
    <xdr:to>
      <xdr:col>102</xdr:col>
      <xdr:colOff>165100</xdr:colOff>
      <xdr:row>58</xdr:row>
      <xdr:rowOff>161601</xdr:rowOff>
    </xdr:to>
    <xdr:sp macro="" textlink="">
      <xdr:nvSpPr>
        <xdr:cNvPr id="807" name="フローチャート: 判断 806"/>
        <xdr:cNvSpPr/>
      </xdr:nvSpPr>
      <xdr:spPr>
        <a:xfrm>
          <a:off x="19494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152728</xdr:rowOff>
    </xdr:from>
    <xdr:ext cx="469744" cy="259045"/>
    <xdr:sp macro="" textlink="">
      <xdr:nvSpPr>
        <xdr:cNvPr id="808" name="テキスト ボックス 807"/>
        <xdr:cNvSpPr txBox="1"/>
      </xdr:nvSpPr>
      <xdr:spPr>
        <a:xfrm>
          <a:off x="19310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99930</xdr:rowOff>
    </xdr:from>
    <xdr:to>
      <xdr:col>98</xdr:col>
      <xdr:colOff>38100</xdr:colOff>
      <xdr:row>59</xdr:row>
      <xdr:rowOff>30080</xdr:rowOff>
    </xdr:to>
    <xdr:sp macro="" textlink="">
      <xdr:nvSpPr>
        <xdr:cNvPr id="809" name="フローチャート: 判断 808"/>
        <xdr:cNvSpPr/>
      </xdr:nvSpPr>
      <xdr:spPr>
        <a:xfrm>
          <a:off x="18605500" y="1004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21207</xdr:rowOff>
    </xdr:from>
    <xdr:ext cx="469744" cy="259045"/>
    <xdr:sp macro="" textlink="">
      <xdr:nvSpPr>
        <xdr:cNvPr id="810" name="テキスト ボックス 809"/>
        <xdr:cNvSpPr txBox="1"/>
      </xdr:nvSpPr>
      <xdr:spPr>
        <a:xfrm>
          <a:off x="18421428" y="1013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125838</xdr:rowOff>
    </xdr:from>
    <xdr:to>
      <xdr:col>116</xdr:col>
      <xdr:colOff>114300</xdr:colOff>
      <xdr:row>58</xdr:row>
      <xdr:rowOff>55988</xdr:rowOff>
    </xdr:to>
    <xdr:sp macro="" textlink="">
      <xdr:nvSpPr>
        <xdr:cNvPr id="816" name="楕円 815"/>
        <xdr:cNvSpPr/>
      </xdr:nvSpPr>
      <xdr:spPr>
        <a:xfrm>
          <a:off x="22110700" y="98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148715</xdr:rowOff>
    </xdr:from>
    <xdr:ext cx="534377" cy="259045"/>
    <xdr:sp macro="" textlink="">
      <xdr:nvSpPr>
        <xdr:cNvPr id="817" name="貸付金該当値テキスト"/>
        <xdr:cNvSpPr txBox="1"/>
      </xdr:nvSpPr>
      <xdr:spPr>
        <a:xfrm>
          <a:off x="22212300" y="97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128562</xdr:rowOff>
    </xdr:from>
    <xdr:to>
      <xdr:col>112</xdr:col>
      <xdr:colOff>38100</xdr:colOff>
      <xdr:row>58</xdr:row>
      <xdr:rowOff>58712</xdr:rowOff>
    </xdr:to>
    <xdr:sp macro="" textlink="">
      <xdr:nvSpPr>
        <xdr:cNvPr id="818" name="楕円 817"/>
        <xdr:cNvSpPr/>
      </xdr:nvSpPr>
      <xdr:spPr>
        <a:xfrm>
          <a:off x="21272500" y="99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75239</xdr:rowOff>
    </xdr:from>
    <xdr:ext cx="534377" cy="259045"/>
    <xdr:sp macro="" textlink="">
      <xdr:nvSpPr>
        <xdr:cNvPr id="819" name="テキスト ボックス 818"/>
        <xdr:cNvSpPr txBox="1"/>
      </xdr:nvSpPr>
      <xdr:spPr>
        <a:xfrm>
          <a:off x="21056111" y="967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91834</xdr:rowOff>
    </xdr:from>
    <xdr:to>
      <xdr:col>107</xdr:col>
      <xdr:colOff>101600</xdr:colOff>
      <xdr:row>58</xdr:row>
      <xdr:rowOff>21984</xdr:rowOff>
    </xdr:to>
    <xdr:sp macro="" textlink="">
      <xdr:nvSpPr>
        <xdr:cNvPr id="820" name="楕円 819"/>
        <xdr:cNvSpPr/>
      </xdr:nvSpPr>
      <xdr:spPr>
        <a:xfrm>
          <a:off x="20383500" y="986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38511</xdr:rowOff>
    </xdr:from>
    <xdr:ext cx="534377" cy="259045"/>
    <xdr:sp macro="" textlink="">
      <xdr:nvSpPr>
        <xdr:cNvPr id="821" name="テキスト ボックス 820"/>
        <xdr:cNvSpPr txBox="1"/>
      </xdr:nvSpPr>
      <xdr:spPr>
        <a:xfrm>
          <a:off x="20167111" y="963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94196</xdr:rowOff>
    </xdr:from>
    <xdr:to>
      <xdr:col>102</xdr:col>
      <xdr:colOff>165100</xdr:colOff>
      <xdr:row>58</xdr:row>
      <xdr:rowOff>24346</xdr:rowOff>
    </xdr:to>
    <xdr:sp macro="" textlink="">
      <xdr:nvSpPr>
        <xdr:cNvPr id="822" name="楕円 821"/>
        <xdr:cNvSpPr/>
      </xdr:nvSpPr>
      <xdr:spPr>
        <a:xfrm>
          <a:off x="19494500" y="98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40873</xdr:rowOff>
    </xdr:from>
    <xdr:ext cx="534377" cy="259045"/>
    <xdr:sp macro="" textlink="">
      <xdr:nvSpPr>
        <xdr:cNvPr id="823" name="テキスト ボックス 822"/>
        <xdr:cNvSpPr txBox="1"/>
      </xdr:nvSpPr>
      <xdr:spPr>
        <a:xfrm>
          <a:off x="19278111" y="964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95986</xdr:rowOff>
    </xdr:from>
    <xdr:to>
      <xdr:col>98</xdr:col>
      <xdr:colOff>38100</xdr:colOff>
      <xdr:row>58</xdr:row>
      <xdr:rowOff>26136</xdr:rowOff>
    </xdr:to>
    <xdr:sp macro="" textlink="">
      <xdr:nvSpPr>
        <xdr:cNvPr id="824" name="楕円 823"/>
        <xdr:cNvSpPr/>
      </xdr:nvSpPr>
      <xdr:spPr>
        <a:xfrm>
          <a:off x="18605500" y="986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42663</xdr:rowOff>
    </xdr:from>
    <xdr:ext cx="534377" cy="259045"/>
    <xdr:sp macro="" textlink="">
      <xdr:nvSpPr>
        <xdr:cNvPr id="825" name="テキスト ボックス 824"/>
        <xdr:cNvSpPr txBox="1"/>
      </xdr:nvSpPr>
      <xdr:spPr>
        <a:xfrm>
          <a:off x="18389111" y="964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7" name="テキスト ボックス 836"/>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9" name="テキスト ボックス 838"/>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1" name="テキスト ボックス 840"/>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3" name="テキスト ボックス 842"/>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47" name="直線コネクタ 846"/>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48"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49" name="直線コネクタ 848"/>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0"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1" name="直線コネクタ 850"/>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64477</xdr:rowOff>
    </xdr:from>
    <xdr:to>
      <xdr:col>116</xdr:col>
      <xdr:colOff>63500</xdr:colOff>
      <xdr:row>77</xdr:row>
      <xdr:rowOff>92892</xdr:rowOff>
    </xdr:to>
    <xdr:cxnSp macro="">
      <xdr:nvCxnSpPr>
        <xdr:cNvPr id="852" name="直線コネクタ 851"/>
        <xdr:cNvCxnSpPr/>
      </xdr:nvCxnSpPr>
      <xdr:spPr>
        <a:xfrm flipV="1">
          <a:off x="21323300" y="13266127"/>
          <a:ext cx="838200" cy="2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3" name="繰出金平均値テキスト"/>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4" name="フローチャート: 判断 853"/>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92892</xdr:rowOff>
    </xdr:from>
    <xdr:to>
      <xdr:col>111</xdr:col>
      <xdr:colOff>177800</xdr:colOff>
      <xdr:row>77</xdr:row>
      <xdr:rowOff>112739</xdr:rowOff>
    </xdr:to>
    <xdr:cxnSp macro="">
      <xdr:nvCxnSpPr>
        <xdr:cNvPr id="855" name="直線コネクタ 854"/>
        <xdr:cNvCxnSpPr/>
      </xdr:nvCxnSpPr>
      <xdr:spPr>
        <a:xfrm flipV="1">
          <a:off x="20434300" y="13294542"/>
          <a:ext cx="889000" cy="1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56" name="フローチャート: 判断 855"/>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57" name="テキスト ボックス 856"/>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96417</xdr:rowOff>
    </xdr:from>
    <xdr:to>
      <xdr:col>107</xdr:col>
      <xdr:colOff>50800</xdr:colOff>
      <xdr:row>77</xdr:row>
      <xdr:rowOff>112739</xdr:rowOff>
    </xdr:to>
    <xdr:cxnSp macro="">
      <xdr:nvCxnSpPr>
        <xdr:cNvPr id="858" name="直線コネクタ 857"/>
        <xdr:cNvCxnSpPr/>
      </xdr:nvCxnSpPr>
      <xdr:spPr>
        <a:xfrm>
          <a:off x="19545300" y="13298067"/>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59" name="フローチャート: 判断 858"/>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0" name="テキスト ボックス 859"/>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96417</xdr:rowOff>
    </xdr:from>
    <xdr:to>
      <xdr:col>102</xdr:col>
      <xdr:colOff>114300</xdr:colOff>
      <xdr:row>77</xdr:row>
      <xdr:rowOff>150009</xdr:rowOff>
    </xdr:to>
    <xdr:cxnSp macro="">
      <xdr:nvCxnSpPr>
        <xdr:cNvPr id="861" name="直線コネクタ 860"/>
        <xdr:cNvCxnSpPr/>
      </xdr:nvCxnSpPr>
      <xdr:spPr>
        <a:xfrm flipV="1">
          <a:off x="18656300" y="13298067"/>
          <a:ext cx="889000" cy="5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67732</xdr:rowOff>
    </xdr:from>
    <xdr:to>
      <xdr:col>102</xdr:col>
      <xdr:colOff>165100</xdr:colOff>
      <xdr:row>75</xdr:row>
      <xdr:rowOff>169332</xdr:rowOff>
    </xdr:to>
    <xdr:sp macro="" textlink="">
      <xdr:nvSpPr>
        <xdr:cNvPr id="862" name="フローチャート: 判断 861"/>
        <xdr:cNvSpPr/>
      </xdr:nvSpPr>
      <xdr:spPr>
        <a:xfrm>
          <a:off x="19494500" y="129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14409</xdr:rowOff>
    </xdr:from>
    <xdr:ext cx="599010" cy="259045"/>
    <xdr:sp macro="" textlink="">
      <xdr:nvSpPr>
        <xdr:cNvPr id="863" name="テキスト ボックス 862"/>
        <xdr:cNvSpPr txBox="1"/>
      </xdr:nvSpPr>
      <xdr:spPr>
        <a:xfrm>
          <a:off x="19245795" y="1270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151802</xdr:rowOff>
    </xdr:from>
    <xdr:to>
      <xdr:col>98</xdr:col>
      <xdr:colOff>38100</xdr:colOff>
      <xdr:row>77</xdr:row>
      <xdr:rowOff>81952</xdr:rowOff>
    </xdr:to>
    <xdr:sp macro="" textlink="">
      <xdr:nvSpPr>
        <xdr:cNvPr id="864" name="フローチャート: 判断 863"/>
        <xdr:cNvSpPr/>
      </xdr:nvSpPr>
      <xdr:spPr>
        <a:xfrm>
          <a:off x="18605500" y="1318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98479</xdr:rowOff>
    </xdr:from>
    <xdr:ext cx="534377" cy="259045"/>
    <xdr:sp macro="" textlink="">
      <xdr:nvSpPr>
        <xdr:cNvPr id="865" name="テキスト ボックス 864"/>
        <xdr:cNvSpPr txBox="1"/>
      </xdr:nvSpPr>
      <xdr:spPr>
        <a:xfrm>
          <a:off x="18389111" y="1295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13677</xdr:rowOff>
    </xdr:from>
    <xdr:to>
      <xdr:col>116</xdr:col>
      <xdr:colOff>114300</xdr:colOff>
      <xdr:row>77</xdr:row>
      <xdr:rowOff>115277</xdr:rowOff>
    </xdr:to>
    <xdr:sp macro="" textlink="">
      <xdr:nvSpPr>
        <xdr:cNvPr id="871" name="楕円 870"/>
        <xdr:cNvSpPr/>
      </xdr:nvSpPr>
      <xdr:spPr>
        <a:xfrm>
          <a:off x="22110700" y="1321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100054</xdr:rowOff>
    </xdr:from>
    <xdr:ext cx="534377" cy="259045"/>
    <xdr:sp macro="" textlink="">
      <xdr:nvSpPr>
        <xdr:cNvPr id="872" name="繰出金該当値テキスト"/>
        <xdr:cNvSpPr txBox="1"/>
      </xdr:nvSpPr>
      <xdr:spPr>
        <a:xfrm>
          <a:off x="22212300" y="1313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42092</xdr:rowOff>
    </xdr:from>
    <xdr:to>
      <xdr:col>112</xdr:col>
      <xdr:colOff>38100</xdr:colOff>
      <xdr:row>77</xdr:row>
      <xdr:rowOff>143692</xdr:rowOff>
    </xdr:to>
    <xdr:sp macro="" textlink="">
      <xdr:nvSpPr>
        <xdr:cNvPr id="873" name="楕円 872"/>
        <xdr:cNvSpPr/>
      </xdr:nvSpPr>
      <xdr:spPr>
        <a:xfrm>
          <a:off x="21272500" y="1324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134819</xdr:rowOff>
    </xdr:from>
    <xdr:ext cx="534377" cy="259045"/>
    <xdr:sp macro="" textlink="">
      <xdr:nvSpPr>
        <xdr:cNvPr id="874" name="テキスト ボックス 873"/>
        <xdr:cNvSpPr txBox="1"/>
      </xdr:nvSpPr>
      <xdr:spPr>
        <a:xfrm>
          <a:off x="21056111" y="1333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61939</xdr:rowOff>
    </xdr:from>
    <xdr:to>
      <xdr:col>107</xdr:col>
      <xdr:colOff>101600</xdr:colOff>
      <xdr:row>77</xdr:row>
      <xdr:rowOff>163539</xdr:rowOff>
    </xdr:to>
    <xdr:sp macro="" textlink="">
      <xdr:nvSpPr>
        <xdr:cNvPr id="875" name="楕円 874"/>
        <xdr:cNvSpPr/>
      </xdr:nvSpPr>
      <xdr:spPr>
        <a:xfrm>
          <a:off x="20383500" y="132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154666</xdr:rowOff>
    </xdr:from>
    <xdr:ext cx="534377" cy="259045"/>
    <xdr:sp macro="" textlink="">
      <xdr:nvSpPr>
        <xdr:cNvPr id="876" name="テキスト ボックス 875"/>
        <xdr:cNvSpPr txBox="1"/>
      </xdr:nvSpPr>
      <xdr:spPr>
        <a:xfrm>
          <a:off x="20167111" y="1335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45617</xdr:rowOff>
    </xdr:from>
    <xdr:to>
      <xdr:col>102</xdr:col>
      <xdr:colOff>165100</xdr:colOff>
      <xdr:row>77</xdr:row>
      <xdr:rowOff>147217</xdr:rowOff>
    </xdr:to>
    <xdr:sp macro="" textlink="">
      <xdr:nvSpPr>
        <xdr:cNvPr id="877" name="楕円 876"/>
        <xdr:cNvSpPr/>
      </xdr:nvSpPr>
      <xdr:spPr>
        <a:xfrm>
          <a:off x="19494500" y="1324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138344</xdr:rowOff>
    </xdr:from>
    <xdr:ext cx="534377" cy="259045"/>
    <xdr:sp macro="" textlink="">
      <xdr:nvSpPr>
        <xdr:cNvPr id="878" name="テキスト ボックス 877"/>
        <xdr:cNvSpPr txBox="1"/>
      </xdr:nvSpPr>
      <xdr:spPr>
        <a:xfrm>
          <a:off x="19278111" y="1333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99209</xdr:rowOff>
    </xdr:from>
    <xdr:to>
      <xdr:col>98</xdr:col>
      <xdr:colOff>38100</xdr:colOff>
      <xdr:row>78</xdr:row>
      <xdr:rowOff>29359</xdr:rowOff>
    </xdr:to>
    <xdr:sp macro="" textlink="">
      <xdr:nvSpPr>
        <xdr:cNvPr id="879" name="楕円 878"/>
        <xdr:cNvSpPr/>
      </xdr:nvSpPr>
      <xdr:spPr>
        <a:xfrm>
          <a:off x="18605500" y="1330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20486</xdr:rowOff>
    </xdr:from>
    <xdr:ext cx="534377" cy="259045"/>
    <xdr:sp macro="" textlink="">
      <xdr:nvSpPr>
        <xdr:cNvPr id="880" name="テキスト ボックス 879"/>
        <xdr:cNvSpPr txBox="1"/>
      </xdr:nvSpPr>
      <xdr:spPr>
        <a:xfrm>
          <a:off x="18389111" y="133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1" name="直線コネクタ 890"/>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2" name="テキスト ボックス 891"/>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4" name="テキスト ボックス 893"/>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5" name="直線コネクタ 894"/>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896" name="テキスト ボックス 895"/>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8" name="テキスト ボックス 897"/>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0" name="直線コネクタ 899"/>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1"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2" name="直線コネクタ 901"/>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3"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4" name="直線コネクタ 903"/>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5" name="直線コネクタ 904"/>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06"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07" name="フローチャート: 判断 906"/>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8" name="直線コネクタ 907"/>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9" name="フローチャート: 判断 908"/>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0" name="テキスト ボックス 909"/>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1" name="直線コネクタ 910"/>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2" name="フローチャート: 判断 911"/>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3" name="テキスト ボックス 912"/>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4" name="直線コネクタ 913"/>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5" name="フローチャート: 判断 914"/>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6" name="テキスト ボックス 915"/>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143821</xdr:rowOff>
    </xdr:from>
    <xdr:to>
      <xdr:col>98</xdr:col>
      <xdr:colOff>38100</xdr:colOff>
      <xdr:row>98</xdr:row>
      <xdr:rowOff>73971</xdr:rowOff>
    </xdr:to>
    <xdr:sp macro="" textlink="">
      <xdr:nvSpPr>
        <xdr:cNvPr id="917" name="フローチャート: 判断 916"/>
        <xdr:cNvSpPr/>
      </xdr:nvSpPr>
      <xdr:spPr>
        <a:xfrm>
          <a:off x="18605500" y="167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96</xdr:row>
      <xdr:rowOff>90498</xdr:rowOff>
    </xdr:from>
    <xdr:ext cx="313932" cy="259045"/>
    <xdr:sp macro="" textlink="">
      <xdr:nvSpPr>
        <xdr:cNvPr id="918" name="テキスト ボックス 917"/>
        <xdr:cNvSpPr txBox="1"/>
      </xdr:nvSpPr>
      <xdr:spPr>
        <a:xfrm>
          <a:off x="18499333" y="16549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4" name="楕円 923"/>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5"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6" name="楕円 925"/>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7" name="テキスト ボックス 926"/>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8" name="楕円 927"/>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9" name="テキスト ボックス 928"/>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0" name="楕円 929"/>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1" name="テキスト ボックス 930"/>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2" name="楕円 931"/>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3" name="テキスト ボックス 932"/>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年度性質別歳出の住民一人当たりのコストの特徴としまして、前年度と比べ補助費等では中間貯蔵施設に関する地権者支援金事業給付金（</a:t>
          </a:r>
          <a:r>
            <a:rPr kumimoji="1" lang="en-US" altLang="ja-JP" sz="1300">
              <a:latin typeface="ＭＳ Ｐゴシック" panose="020B0600070205080204" pitchFamily="50" charset="-128"/>
              <a:ea typeface="ＭＳ Ｐゴシック" panose="020B0600070205080204" pitchFamily="50" charset="-128"/>
            </a:rPr>
            <a:t>2,395,242</a:t>
          </a:r>
          <a:r>
            <a:rPr kumimoji="1" lang="ja-JP" altLang="en-US" sz="1300">
              <a:latin typeface="ＭＳ Ｐゴシック" panose="020B0600070205080204" pitchFamily="50" charset="-128"/>
              <a:ea typeface="ＭＳ Ｐゴシック" panose="020B0600070205080204" pitchFamily="50" charset="-128"/>
            </a:rPr>
            <a:t>千円減）と一人当たりのコストは</a:t>
          </a:r>
          <a:r>
            <a:rPr kumimoji="1" lang="en-US" altLang="ja-JP" sz="1300">
              <a:latin typeface="ＭＳ Ｐゴシック" panose="020B0600070205080204" pitchFamily="50" charset="-128"/>
              <a:ea typeface="ＭＳ Ｐゴシック" panose="020B0600070205080204" pitchFamily="50" charset="-128"/>
            </a:rPr>
            <a:t>208,392</a:t>
          </a:r>
          <a:r>
            <a:rPr kumimoji="1" lang="ja-JP" altLang="en-US" sz="1300">
              <a:latin typeface="ＭＳ Ｐゴシック" panose="020B0600070205080204" pitchFamily="50" charset="-128"/>
              <a:ea typeface="ＭＳ Ｐゴシック" panose="020B0600070205080204" pitchFamily="50" charset="-128"/>
            </a:rPr>
            <a:t>円減となり、類似団体内順位は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位と高い位置ににあります。また、普通建設事業費では常磐道に大熊インターチェンジ建設工事（</a:t>
          </a:r>
          <a:r>
            <a:rPr kumimoji="1" lang="en-US" altLang="ja-JP" sz="1300">
              <a:latin typeface="ＭＳ Ｐゴシック" panose="020B0600070205080204" pitchFamily="50" charset="-128"/>
              <a:ea typeface="ＭＳ Ｐゴシック" panose="020B0600070205080204" pitchFamily="50" charset="-128"/>
            </a:rPr>
            <a:t>2,333,907</a:t>
          </a:r>
          <a:r>
            <a:rPr kumimoji="1" lang="ja-JP" altLang="en-US" sz="1300">
              <a:latin typeface="ＭＳ Ｐゴシック" panose="020B0600070205080204" pitchFamily="50" charset="-128"/>
              <a:ea typeface="ＭＳ Ｐゴシック" panose="020B0600070205080204" pitchFamily="50" charset="-128"/>
            </a:rPr>
            <a:t>千円増）、住民が帰還できるよう大川原地区一団地整備事業（</a:t>
          </a:r>
          <a:r>
            <a:rPr kumimoji="1" lang="en-US" altLang="ja-JP" sz="1300">
              <a:latin typeface="ＭＳ Ｐゴシック" panose="020B0600070205080204" pitchFamily="50" charset="-128"/>
              <a:ea typeface="ＭＳ Ｐゴシック" panose="020B0600070205080204" pitchFamily="50" charset="-128"/>
            </a:rPr>
            <a:t>1,359,500</a:t>
          </a:r>
          <a:r>
            <a:rPr kumimoji="1" lang="ja-JP" altLang="en-US" sz="1300">
              <a:latin typeface="ＭＳ Ｐゴシック" panose="020B0600070205080204" pitchFamily="50" charset="-128"/>
              <a:ea typeface="ＭＳ Ｐゴシック" panose="020B0600070205080204" pitchFamily="50" charset="-128"/>
            </a:rPr>
            <a:t>千円増）、役場新庁舎建設工事（</a:t>
          </a:r>
          <a:r>
            <a:rPr kumimoji="1" lang="en-US" altLang="ja-JP" sz="1300">
              <a:latin typeface="ＭＳ Ｐゴシック" panose="020B0600070205080204" pitchFamily="50" charset="-128"/>
              <a:ea typeface="ＭＳ Ｐゴシック" panose="020B0600070205080204" pitchFamily="50" charset="-128"/>
            </a:rPr>
            <a:t>2,741,180</a:t>
          </a:r>
          <a:r>
            <a:rPr kumimoji="1" lang="ja-JP" altLang="en-US" sz="1300">
              <a:latin typeface="ＭＳ Ｐゴシック" panose="020B0600070205080204" pitchFamily="50" charset="-128"/>
              <a:ea typeface="ＭＳ Ｐゴシック" panose="020B0600070205080204" pitchFamily="50" charset="-128"/>
            </a:rPr>
            <a:t>千円増）など大規模な工事を実施したため、前年度と比べ一人当たりのコストは</a:t>
          </a:r>
          <a:r>
            <a:rPr kumimoji="1" lang="en-US" altLang="ja-JP" sz="1300">
              <a:latin typeface="ＭＳ Ｐゴシック" panose="020B0600070205080204" pitchFamily="50" charset="-128"/>
              <a:ea typeface="ＭＳ Ｐゴシック" panose="020B0600070205080204" pitchFamily="50" charset="-128"/>
            </a:rPr>
            <a:t>784,043</a:t>
          </a:r>
          <a:r>
            <a:rPr kumimoji="1" lang="ja-JP" altLang="en-US" sz="1300">
              <a:latin typeface="ＭＳ Ｐゴシック" panose="020B0600070205080204" pitchFamily="50" charset="-128"/>
              <a:ea typeface="ＭＳ Ｐゴシック" panose="020B0600070205080204" pitchFamily="50" charset="-128"/>
            </a:rPr>
            <a:t>円増と歳出が増加しました。住民が暮らせる環境を整備したため平成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年度については一時的に高い数値となっております。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10,397
10,355
78.71
33,729,501
30,816,322
1,382,036
5,197,545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63747</xdr:rowOff>
    </xdr:from>
    <xdr:to>
      <xdr:col>24</xdr:col>
      <xdr:colOff>63500</xdr:colOff>
      <xdr:row>38</xdr:row>
      <xdr:rowOff>67901</xdr:rowOff>
    </xdr:to>
    <xdr:cxnSp macro="">
      <xdr:nvCxnSpPr>
        <xdr:cNvPr id="60" name="直線コネクタ 59"/>
        <xdr:cNvCxnSpPr/>
      </xdr:nvCxnSpPr>
      <xdr:spPr>
        <a:xfrm flipV="1">
          <a:off x="3797300" y="6578847"/>
          <a:ext cx="8382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28129</xdr:rowOff>
    </xdr:from>
    <xdr:ext cx="534377" cy="259045"/>
    <xdr:sp macro="" textlink="">
      <xdr:nvSpPr>
        <xdr:cNvPr id="61" name="議会費平均値テキスト"/>
        <xdr:cNvSpPr txBox="1"/>
      </xdr:nvSpPr>
      <xdr:spPr>
        <a:xfrm>
          <a:off x="4686300" y="620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56414</xdr:rowOff>
    </xdr:from>
    <xdr:to>
      <xdr:col>19</xdr:col>
      <xdr:colOff>177800</xdr:colOff>
      <xdr:row>38</xdr:row>
      <xdr:rowOff>67901</xdr:rowOff>
    </xdr:to>
    <xdr:cxnSp macro="">
      <xdr:nvCxnSpPr>
        <xdr:cNvPr id="63" name="直線コネクタ 62"/>
        <xdr:cNvCxnSpPr/>
      </xdr:nvCxnSpPr>
      <xdr:spPr>
        <a:xfrm>
          <a:off x="2908300" y="6571514"/>
          <a:ext cx="889000" cy="1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39516</xdr:rowOff>
    </xdr:from>
    <xdr:to>
      <xdr:col>15</xdr:col>
      <xdr:colOff>50800</xdr:colOff>
      <xdr:row>38</xdr:row>
      <xdr:rowOff>56414</xdr:rowOff>
    </xdr:to>
    <xdr:cxnSp macro="">
      <xdr:nvCxnSpPr>
        <xdr:cNvPr id="66" name="直線コネクタ 65"/>
        <xdr:cNvCxnSpPr/>
      </xdr:nvCxnSpPr>
      <xdr:spPr>
        <a:xfrm>
          <a:off x="2019300" y="6554616"/>
          <a:ext cx="8890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39516</xdr:rowOff>
    </xdr:from>
    <xdr:to>
      <xdr:col>10</xdr:col>
      <xdr:colOff>114300</xdr:colOff>
      <xdr:row>38</xdr:row>
      <xdr:rowOff>52565</xdr:rowOff>
    </xdr:to>
    <xdr:cxnSp macro="">
      <xdr:nvCxnSpPr>
        <xdr:cNvPr id="69" name="直線コネクタ 68"/>
        <xdr:cNvCxnSpPr/>
      </xdr:nvCxnSpPr>
      <xdr:spPr>
        <a:xfrm flipV="1">
          <a:off x="1130300" y="6554616"/>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113779</xdr:rowOff>
    </xdr:from>
    <xdr:to>
      <xdr:col>10</xdr:col>
      <xdr:colOff>165100</xdr:colOff>
      <xdr:row>37</xdr:row>
      <xdr:rowOff>43929</xdr:rowOff>
    </xdr:to>
    <xdr:sp macro="" textlink="">
      <xdr:nvSpPr>
        <xdr:cNvPr id="70" name="フローチャート: 判断 69"/>
        <xdr:cNvSpPr/>
      </xdr:nvSpPr>
      <xdr:spPr>
        <a:xfrm>
          <a:off x="1968500" y="628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60456</xdr:rowOff>
    </xdr:from>
    <xdr:ext cx="534377" cy="259045"/>
    <xdr:sp macro="" textlink="">
      <xdr:nvSpPr>
        <xdr:cNvPr id="71" name="テキスト ボックス 70"/>
        <xdr:cNvSpPr txBox="1"/>
      </xdr:nvSpPr>
      <xdr:spPr>
        <a:xfrm>
          <a:off x="1752111" y="6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27216</xdr:rowOff>
    </xdr:from>
    <xdr:to>
      <xdr:col>6</xdr:col>
      <xdr:colOff>38100</xdr:colOff>
      <xdr:row>38</xdr:row>
      <xdr:rowOff>128816</xdr:rowOff>
    </xdr:to>
    <xdr:sp macro="" textlink="">
      <xdr:nvSpPr>
        <xdr:cNvPr id="72" name="フローチャート: 判断 71"/>
        <xdr:cNvSpPr/>
      </xdr:nvSpPr>
      <xdr:spPr>
        <a:xfrm>
          <a:off x="1079500" y="654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119943</xdr:rowOff>
    </xdr:from>
    <xdr:ext cx="469744" cy="259045"/>
    <xdr:sp macro="" textlink="">
      <xdr:nvSpPr>
        <xdr:cNvPr id="73" name="テキスト ボックス 72"/>
        <xdr:cNvSpPr txBox="1"/>
      </xdr:nvSpPr>
      <xdr:spPr>
        <a:xfrm>
          <a:off x="895428" y="663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12947</xdr:rowOff>
    </xdr:from>
    <xdr:to>
      <xdr:col>24</xdr:col>
      <xdr:colOff>114300</xdr:colOff>
      <xdr:row>38</xdr:row>
      <xdr:rowOff>114547</xdr:rowOff>
    </xdr:to>
    <xdr:sp macro="" textlink="">
      <xdr:nvSpPr>
        <xdr:cNvPr id="79" name="楕円 78"/>
        <xdr:cNvSpPr/>
      </xdr:nvSpPr>
      <xdr:spPr>
        <a:xfrm>
          <a:off x="4584700" y="65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99325</xdr:rowOff>
    </xdr:from>
    <xdr:ext cx="469744" cy="259045"/>
    <xdr:sp macro="" textlink="">
      <xdr:nvSpPr>
        <xdr:cNvPr id="80" name="議会費該当値テキスト"/>
        <xdr:cNvSpPr txBox="1"/>
      </xdr:nvSpPr>
      <xdr:spPr>
        <a:xfrm>
          <a:off x="4686300" y="644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17101</xdr:rowOff>
    </xdr:from>
    <xdr:to>
      <xdr:col>20</xdr:col>
      <xdr:colOff>38100</xdr:colOff>
      <xdr:row>38</xdr:row>
      <xdr:rowOff>118701</xdr:rowOff>
    </xdr:to>
    <xdr:sp macro="" textlink="">
      <xdr:nvSpPr>
        <xdr:cNvPr id="81" name="楕円 80"/>
        <xdr:cNvSpPr/>
      </xdr:nvSpPr>
      <xdr:spPr>
        <a:xfrm>
          <a:off x="3746500" y="65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109828</xdr:rowOff>
    </xdr:from>
    <xdr:ext cx="469744" cy="259045"/>
    <xdr:sp macro="" textlink="">
      <xdr:nvSpPr>
        <xdr:cNvPr id="82" name="テキスト ボックス 81"/>
        <xdr:cNvSpPr txBox="1"/>
      </xdr:nvSpPr>
      <xdr:spPr>
        <a:xfrm>
          <a:off x="3562428" y="662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5614</xdr:rowOff>
    </xdr:from>
    <xdr:to>
      <xdr:col>15</xdr:col>
      <xdr:colOff>101600</xdr:colOff>
      <xdr:row>38</xdr:row>
      <xdr:rowOff>107214</xdr:rowOff>
    </xdr:to>
    <xdr:sp macro="" textlink="">
      <xdr:nvSpPr>
        <xdr:cNvPr id="83" name="楕円 82"/>
        <xdr:cNvSpPr/>
      </xdr:nvSpPr>
      <xdr:spPr>
        <a:xfrm>
          <a:off x="2857500" y="65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98341</xdr:rowOff>
    </xdr:from>
    <xdr:ext cx="469744" cy="259045"/>
    <xdr:sp macro="" textlink="">
      <xdr:nvSpPr>
        <xdr:cNvPr id="84" name="テキスト ボックス 83"/>
        <xdr:cNvSpPr txBox="1"/>
      </xdr:nvSpPr>
      <xdr:spPr>
        <a:xfrm>
          <a:off x="2673428" y="66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160166</xdr:rowOff>
    </xdr:from>
    <xdr:to>
      <xdr:col>10</xdr:col>
      <xdr:colOff>165100</xdr:colOff>
      <xdr:row>38</xdr:row>
      <xdr:rowOff>90316</xdr:rowOff>
    </xdr:to>
    <xdr:sp macro="" textlink="">
      <xdr:nvSpPr>
        <xdr:cNvPr id="85" name="楕円 84"/>
        <xdr:cNvSpPr/>
      </xdr:nvSpPr>
      <xdr:spPr>
        <a:xfrm>
          <a:off x="1968500" y="65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81443</xdr:rowOff>
    </xdr:from>
    <xdr:ext cx="469744" cy="259045"/>
    <xdr:sp macro="" textlink="">
      <xdr:nvSpPr>
        <xdr:cNvPr id="86" name="テキスト ボックス 85"/>
        <xdr:cNvSpPr txBox="1"/>
      </xdr:nvSpPr>
      <xdr:spPr>
        <a:xfrm>
          <a:off x="1784428" y="65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1765</xdr:rowOff>
    </xdr:from>
    <xdr:to>
      <xdr:col>6</xdr:col>
      <xdr:colOff>38100</xdr:colOff>
      <xdr:row>38</xdr:row>
      <xdr:rowOff>103365</xdr:rowOff>
    </xdr:to>
    <xdr:sp macro="" textlink="">
      <xdr:nvSpPr>
        <xdr:cNvPr id="87" name="楕円 86"/>
        <xdr:cNvSpPr/>
      </xdr:nvSpPr>
      <xdr:spPr>
        <a:xfrm>
          <a:off x="1079500" y="651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119892</xdr:rowOff>
    </xdr:from>
    <xdr:ext cx="469744" cy="259045"/>
    <xdr:sp macro="" textlink="">
      <xdr:nvSpPr>
        <xdr:cNvPr id="88" name="テキスト ボックス 87"/>
        <xdr:cNvSpPr txBox="1"/>
      </xdr:nvSpPr>
      <xdr:spPr>
        <a:xfrm>
          <a:off x="895428" y="629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38777</xdr:rowOff>
    </xdr:from>
    <xdr:to>
      <xdr:col>24</xdr:col>
      <xdr:colOff>62865</xdr:colOff>
      <xdr:row>58</xdr:row>
      <xdr:rowOff>112821</xdr:rowOff>
    </xdr:to>
    <xdr:cxnSp macro="">
      <xdr:nvCxnSpPr>
        <xdr:cNvPr id="110" name="直線コネクタ 109"/>
        <xdr:cNvCxnSpPr/>
      </xdr:nvCxnSpPr>
      <xdr:spPr>
        <a:xfrm flipV="1">
          <a:off x="4633595" y="9468527"/>
          <a:ext cx="1270" cy="58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129793</xdr:rowOff>
    </xdr:from>
    <xdr:ext cx="599010" cy="259045"/>
    <xdr:sp macro="" textlink="">
      <xdr:nvSpPr>
        <xdr:cNvPr id="111" name="総務費最小値テキスト"/>
        <xdr:cNvSpPr txBox="1"/>
      </xdr:nvSpPr>
      <xdr:spPr>
        <a:xfrm>
          <a:off x="4686300" y="1007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112821</xdr:rowOff>
    </xdr:from>
    <xdr:to>
      <xdr:col>24</xdr:col>
      <xdr:colOff>152400</xdr:colOff>
      <xdr:row>58</xdr:row>
      <xdr:rowOff>112821</xdr:rowOff>
    </xdr:to>
    <xdr:cxnSp macro="">
      <xdr:nvCxnSpPr>
        <xdr:cNvPr id="112" name="直線コネクタ 111"/>
        <xdr:cNvCxnSpPr/>
      </xdr:nvCxnSpPr>
      <xdr:spPr>
        <a:xfrm>
          <a:off x="4546600" y="1005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156904</xdr:rowOff>
    </xdr:from>
    <xdr:ext cx="690189" cy="259045"/>
    <xdr:sp macro="" textlink="">
      <xdr:nvSpPr>
        <xdr:cNvPr id="113" name="総務費最大値テキスト"/>
        <xdr:cNvSpPr txBox="1"/>
      </xdr:nvSpPr>
      <xdr:spPr>
        <a:xfrm>
          <a:off x="4686300" y="92437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38777</xdr:rowOff>
    </xdr:from>
    <xdr:to>
      <xdr:col>24</xdr:col>
      <xdr:colOff>152400</xdr:colOff>
      <xdr:row>55</xdr:row>
      <xdr:rowOff>38777</xdr:rowOff>
    </xdr:to>
    <xdr:cxnSp macro="">
      <xdr:nvCxnSpPr>
        <xdr:cNvPr id="114" name="直線コネクタ 113"/>
        <xdr:cNvCxnSpPr/>
      </xdr:nvCxnSpPr>
      <xdr:spPr>
        <a:xfrm>
          <a:off x="4546600" y="946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90898</xdr:rowOff>
    </xdr:from>
    <xdr:to>
      <xdr:col>24</xdr:col>
      <xdr:colOff>63500</xdr:colOff>
      <xdr:row>57</xdr:row>
      <xdr:rowOff>41123</xdr:rowOff>
    </xdr:to>
    <xdr:cxnSp macro="">
      <xdr:nvCxnSpPr>
        <xdr:cNvPr id="115" name="直線コネクタ 114"/>
        <xdr:cNvCxnSpPr/>
      </xdr:nvCxnSpPr>
      <xdr:spPr>
        <a:xfrm flipV="1">
          <a:off x="3797300" y="9692098"/>
          <a:ext cx="838200" cy="12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2793</xdr:rowOff>
    </xdr:from>
    <xdr:ext cx="599010" cy="259045"/>
    <xdr:sp macro="" textlink="">
      <xdr:nvSpPr>
        <xdr:cNvPr id="116" name="総務費平均値テキスト"/>
        <xdr:cNvSpPr txBox="1"/>
      </xdr:nvSpPr>
      <xdr:spPr>
        <a:xfrm>
          <a:off x="4686300" y="9946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24366</xdr:rowOff>
    </xdr:from>
    <xdr:to>
      <xdr:col>24</xdr:col>
      <xdr:colOff>114300</xdr:colOff>
      <xdr:row>58</xdr:row>
      <xdr:rowOff>125966</xdr:rowOff>
    </xdr:to>
    <xdr:sp macro="" textlink="">
      <xdr:nvSpPr>
        <xdr:cNvPr id="117" name="フローチャート: 判断 116"/>
        <xdr:cNvSpPr/>
      </xdr:nvSpPr>
      <xdr:spPr>
        <a:xfrm>
          <a:off x="45847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29874</xdr:rowOff>
    </xdr:from>
    <xdr:to>
      <xdr:col>19</xdr:col>
      <xdr:colOff>177800</xdr:colOff>
      <xdr:row>57</xdr:row>
      <xdr:rowOff>41123</xdr:rowOff>
    </xdr:to>
    <xdr:cxnSp macro="">
      <xdr:nvCxnSpPr>
        <xdr:cNvPr id="118" name="直線コネクタ 117"/>
        <xdr:cNvCxnSpPr/>
      </xdr:nvCxnSpPr>
      <xdr:spPr>
        <a:xfrm>
          <a:off x="2908300" y="9631074"/>
          <a:ext cx="8890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24026</xdr:rowOff>
    </xdr:from>
    <xdr:to>
      <xdr:col>20</xdr:col>
      <xdr:colOff>38100</xdr:colOff>
      <xdr:row>58</xdr:row>
      <xdr:rowOff>125626</xdr:rowOff>
    </xdr:to>
    <xdr:sp macro="" textlink="">
      <xdr:nvSpPr>
        <xdr:cNvPr id="119" name="フローチャート: 判断 118"/>
        <xdr:cNvSpPr/>
      </xdr:nvSpPr>
      <xdr:spPr>
        <a:xfrm>
          <a:off x="3746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116753</xdr:rowOff>
    </xdr:from>
    <xdr:ext cx="599010" cy="259045"/>
    <xdr:sp macro="" textlink="">
      <xdr:nvSpPr>
        <xdr:cNvPr id="120" name="テキスト ボックス 119"/>
        <xdr:cNvSpPr txBox="1"/>
      </xdr:nvSpPr>
      <xdr:spPr>
        <a:xfrm>
          <a:off x="3497795" y="1006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29874</xdr:rowOff>
    </xdr:from>
    <xdr:to>
      <xdr:col>15</xdr:col>
      <xdr:colOff>50800</xdr:colOff>
      <xdr:row>57</xdr:row>
      <xdr:rowOff>91815</xdr:rowOff>
    </xdr:to>
    <xdr:cxnSp macro="">
      <xdr:nvCxnSpPr>
        <xdr:cNvPr id="121" name="直線コネクタ 120"/>
        <xdr:cNvCxnSpPr/>
      </xdr:nvCxnSpPr>
      <xdr:spPr>
        <a:xfrm flipV="1">
          <a:off x="2019300" y="9631074"/>
          <a:ext cx="889000" cy="23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27873</xdr:rowOff>
    </xdr:from>
    <xdr:to>
      <xdr:col>15</xdr:col>
      <xdr:colOff>101600</xdr:colOff>
      <xdr:row>58</xdr:row>
      <xdr:rowOff>129473</xdr:rowOff>
    </xdr:to>
    <xdr:sp macro="" textlink="">
      <xdr:nvSpPr>
        <xdr:cNvPr id="122" name="フローチャート: 判断 121"/>
        <xdr:cNvSpPr/>
      </xdr:nvSpPr>
      <xdr:spPr>
        <a:xfrm>
          <a:off x="2857500" y="99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120600</xdr:rowOff>
    </xdr:from>
    <xdr:ext cx="599010" cy="259045"/>
    <xdr:sp macro="" textlink="">
      <xdr:nvSpPr>
        <xdr:cNvPr id="123" name="テキスト ボックス 122"/>
        <xdr:cNvSpPr txBox="1"/>
      </xdr:nvSpPr>
      <xdr:spPr>
        <a:xfrm>
          <a:off x="2608795" y="1006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157242</xdr:rowOff>
    </xdr:from>
    <xdr:to>
      <xdr:col>10</xdr:col>
      <xdr:colOff>114300</xdr:colOff>
      <xdr:row>57</xdr:row>
      <xdr:rowOff>91815</xdr:rowOff>
    </xdr:to>
    <xdr:cxnSp macro="">
      <xdr:nvCxnSpPr>
        <xdr:cNvPr id="124" name="直線コネクタ 123"/>
        <xdr:cNvCxnSpPr/>
      </xdr:nvCxnSpPr>
      <xdr:spPr>
        <a:xfrm>
          <a:off x="1130300" y="8901192"/>
          <a:ext cx="889000" cy="9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170762</xdr:rowOff>
    </xdr:from>
    <xdr:to>
      <xdr:col>10</xdr:col>
      <xdr:colOff>165100</xdr:colOff>
      <xdr:row>58</xdr:row>
      <xdr:rowOff>100912</xdr:rowOff>
    </xdr:to>
    <xdr:sp macro="" textlink="">
      <xdr:nvSpPr>
        <xdr:cNvPr id="125" name="フローチャート: 判断 124"/>
        <xdr:cNvSpPr/>
      </xdr:nvSpPr>
      <xdr:spPr>
        <a:xfrm>
          <a:off x="1968500" y="99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92039</xdr:rowOff>
    </xdr:from>
    <xdr:ext cx="599010" cy="259045"/>
    <xdr:sp macro="" textlink="">
      <xdr:nvSpPr>
        <xdr:cNvPr id="126" name="テキスト ボックス 125"/>
        <xdr:cNvSpPr txBox="1"/>
      </xdr:nvSpPr>
      <xdr:spPr>
        <a:xfrm>
          <a:off x="1719795" y="100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52693</xdr:rowOff>
    </xdr:from>
    <xdr:to>
      <xdr:col>6</xdr:col>
      <xdr:colOff>38100</xdr:colOff>
      <xdr:row>58</xdr:row>
      <xdr:rowOff>154293</xdr:rowOff>
    </xdr:to>
    <xdr:sp macro="" textlink="">
      <xdr:nvSpPr>
        <xdr:cNvPr id="127" name="フローチャート: 判断 126"/>
        <xdr:cNvSpPr/>
      </xdr:nvSpPr>
      <xdr:spPr>
        <a:xfrm>
          <a:off x="1079500" y="999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145420</xdr:rowOff>
    </xdr:from>
    <xdr:ext cx="599010" cy="259045"/>
    <xdr:sp macro="" textlink="">
      <xdr:nvSpPr>
        <xdr:cNvPr id="128" name="テキスト ボックス 127"/>
        <xdr:cNvSpPr txBox="1"/>
      </xdr:nvSpPr>
      <xdr:spPr>
        <a:xfrm>
          <a:off x="830795" y="1008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40098</xdr:rowOff>
    </xdr:from>
    <xdr:to>
      <xdr:col>24</xdr:col>
      <xdr:colOff>114300</xdr:colOff>
      <xdr:row>56</xdr:row>
      <xdr:rowOff>141698</xdr:rowOff>
    </xdr:to>
    <xdr:sp macro="" textlink="">
      <xdr:nvSpPr>
        <xdr:cNvPr id="134" name="楕円 133"/>
        <xdr:cNvSpPr/>
      </xdr:nvSpPr>
      <xdr:spPr>
        <a:xfrm>
          <a:off x="4584700" y="964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62975</xdr:rowOff>
    </xdr:from>
    <xdr:ext cx="690189" cy="259045"/>
    <xdr:sp macro="" textlink="">
      <xdr:nvSpPr>
        <xdr:cNvPr id="135" name="総務費該当値テキスト"/>
        <xdr:cNvSpPr txBox="1"/>
      </xdr:nvSpPr>
      <xdr:spPr>
        <a:xfrm>
          <a:off x="4686300" y="9492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161773</xdr:rowOff>
    </xdr:from>
    <xdr:to>
      <xdr:col>20</xdr:col>
      <xdr:colOff>38100</xdr:colOff>
      <xdr:row>57</xdr:row>
      <xdr:rowOff>91923</xdr:rowOff>
    </xdr:to>
    <xdr:sp macro="" textlink="">
      <xdr:nvSpPr>
        <xdr:cNvPr id="136" name="楕円 135"/>
        <xdr:cNvSpPr/>
      </xdr:nvSpPr>
      <xdr:spPr>
        <a:xfrm>
          <a:off x="3746500" y="976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108450</xdr:rowOff>
    </xdr:from>
    <xdr:ext cx="690189" cy="259045"/>
    <xdr:sp macro="" textlink="">
      <xdr:nvSpPr>
        <xdr:cNvPr id="137" name="テキスト ボックス 136"/>
        <xdr:cNvSpPr txBox="1"/>
      </xdr:nvSpPr>
      <xdr:spPr>
        <a:xfrm>
          <a:off x="3452205" y="9538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150524</xdr:rowOff>
    </xdr:from>
    <xdr:to>
      <xdr:col>15</xdr:col>
      <xdr:colOff>101600</xdr:colOff>
      <xdr:row>56</xdr:row>
      <xdr:rowOff>80674</xdr:rowOff>
    </xdr:to>
    <xdr:sp macro="" textlink="">
      <xdr:nvSpPr>
        <xdr:cNvPr id="138" name="楕円 137"/>
        <xdr:cNvSpPr/>
      </xdr:nvSpPr>
      <xdr:spPr>
        <a:xfrm>
          <a:off x="2857500" y="95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97201</xdr:rowOff>
    </xdr:from>
    <xdr:ext cx="690189" cy="259045"/>
    <xdr:sp macro="" textlink="">
      <xdr:nvSpPr>
        <xdr:cNvPr id="139" name="テキスト ボックス 138"/>
        <xdr:cNvSpPr txBox="1"/>
      </xdr:nvSpPr>
      <xdr:spPr>
        <a:xfrm>
          <a:off x="2563205" y="935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41015</xdr:rowOff>
    </xdr:from>
    <xdr:to>
      <xdr:col>10</xdr:col>
      <xdr:colOff>165100</xdr:colOff>
      <xdr:row>57</xdr:row>
      <xdr:rowOff>142615</xdr:rowOff>
    </xdr:to>
    <xdr:sp macro="" textlink="">
      <xdr:nvSpPr>
        <xdr:cNvPr id="140" name="楕円 139"/>
        <xdr:cNvSpPr/>
      </xdr:nvSpPr>
      <xdr:spPr>
        <a:xfrm>
          <a:off x="1968500" y="9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159142</xdr:rowOff>
    </xdr:from>
    <xdr:ext cx="599010" cy="259045"/>
    <xdr:sp macro="" textlink="">
      <xdr:nvSpPr>
        <xdr:cNvPr id="141" name="テキスト ボックス 140"/>
        <xdr:cNvSpPr txBox="1"/>
      </xdr:nvSpPr>
      <xdr:spPr>
        <a:xfrm>
          <a:off x="1719795" y="958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106442</xdr:rowOff>
    </xdr:from>
    <xdr:to>
      <xdr:col>6</xdr:col>
      <xdr:colOff>38100</xdr:colOff>
      <xdr:row>52</xdr:row>
      <xdr:rowOff>36592</xdr:rowOff>
    </xdr:to>
    <xdr:sp macro="" textlink="">
      <xdr:nvSpPr>
        <xdr:cNvPr id="142" name="楕円 141"/>
        <xdr:cNvSpPr/>
      </xdr:nvSpPr>
      <xdr:spPr>
        <a:xfrm>
          <a:off x="1079500" y="885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50</xdr:row>
      <xdr:rowOff>53119</xdr:rowOff>
    </xdr:from>
    <xdr:ext cx="690189" cy="259045"/>
    <xdr:sp macro="" textlink="">
      <xdr:nvSpPr>
        <xdr:cNvPr id="143" name="テキスト ボックス 142"/>
        <xdr:cNvSpPr txBox="1"/>
      </xdr:nvSpPr>
      <xdr:spPr>
        <a:xfrm>
          <a:off x="785205" y="86256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29776</xdr:rowOff>
    </xdr:from>
    <xdr:to>
      <xdr:col>24</xdr:col>
      <xdr:colOff>63500</xdr:colOff>
      <xdr:row>77</xdr:row>
      <xdr:rowOff>67309</xdr:rowOff>
    </xdr:to>
    <xdr:cxnSp macro="">
      <xdr:nvCxnSpPr>
        <xdr:cNvPr id="174" name="直線コネクタ 173"/>
        <xdr:cNvCxnSpPr/>
      </xdr:nvCxnSpPr>
      <xdr:spPr>
        <a:xfrm flipV="1">
          <a:off x="3797300" y="13231426"/>
          <a:ext cx="838200" cy="3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67309</xdr:rowOff>
    </xdr:from>
    <xdr:to>
      <xdr:col>19</xdr:col>
      <xdr:colOff>177800</xdr:colOff>
      <xdr:row>78</xdr:row>
      <xdr:rowOff>5178</xdr:rowOff>
    </xdr:to>
    <xdr:cxnSp macro="">
      <xdr:nvCxnSpPr>
        <xdr:cNvPr id="177" name="直線コネクタ 176"/>
        <xdr:cNvCxnSpPr/>
      </xdr:nvCxnSpPr>
      <xdr:spPr>
        <a:xfrm flipV="1">
          <a:off x="2908300" y="13268959"/>
          <a:ext cx="889000" cy="10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79" name="テキスト ボックス 178"/>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5178</xdr:rowOff>
    </xdr:from>
    <xdr:to>
      <xdr:col>15</xdr:col>
      <xdr:colOff>50800</xdr:colOff>
      <xdr:row>78</xdr:row>
      <xdr:rowOff>78445</xdr:rowOff>
    </xdr:to>
    <xdr:cxnSp macro="">
      <xdr:nvCxnSpPr>
        <xdr:cNvPr id="180" name="直線コネクタ 179"/>
        <xdr:cNvCxnSpPr/>
      </xdr:nvCxnSpPr>
      <xdr:spPr>
        <a:xfrm flipV="1">
          <a:off x="2019300" y="13378278"/>
          <a:ext cx="889000" cy="7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78445</xdr:rowOff>
    </xdr:from>
    <xdr:to>
      <xdr:col>10</xdr:col>
      <xdr:colOff>114300</xdr:colOff>
      <xdr:row>78</xdr:row>
      <xdr:rowOff>100372</xdr:rowOff>
    </xdr:to>
    <xdr:cxnSp macro="">
      <xdr:nvCxnSpPr>
        <xdr:cNvPr id="183" name="直線コネクタ 182"/>
        <xdr:cNvCxnSpPr/>
      </xdr:nvCxnSpPr>
      <xdr:spPr>
        <a:xfrm flipV="1">
          <a:off x="1130300" y="13451545"/>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132952</xdr:rowOff>
    </xdr:from>
    <xdr:to>
      <xdr:col>10</xdr:col>
      <xdr:colOff>165100</xdr:colOff>
      <xdr:row>77</xdr:row>
      <xdr:rowOff>63102</xdr:rowOff>
    </xdr:to>
    <xdr:sp macro="" textlink="">
      <xdr:nvSpPr>
        <xdr:cNvPr id="184" name="フローチャート: 判断 183"/>
        <xdr:cNvSpPr/>
      </xdr:nvSpPr>
      <xdr:spPr>
        <a:xfrm>
          <a:off x="1968500" y="1316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79629</xdr:rowOff>
    </xdr:from>
    <xdr:ext cx="599010" cy="259045"/>
    <xdr:sp macro="" textlink="">
      <xdr:nvSpPr>
        <xdr:cNvPr id="185" name="テキスト ボックス 184"/>
        <xdr:cNvSpPr txBox="1"/>
      </xdr:nvSpPr>
      <xdr:spPr>
        <a:xfrm>
          <a:off x="1719795" y="129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162660</xdr:rowOff>
    </xdr:from>
    <xdr:to>
      <xdr:col>6</xdr:col>
      <xdr:colOff>38100</xdr:colOff>
      <xdr:row>78</xdr:row>
      <xdr:rowOff>92810</xdr:rowOff>
    </xdr:to>
    <xdr:sp macro="" textlink="">
      <xdr:nvSpPr>
        <xdr:cNvPr id="186" name="フローチャート: 判断 185"/>
        <xdr:cNvSpPr/>
      </xdr:nvSpPr>
      <xdr:spPr>
        <a:xfrm>
          <a:off x="1079500" y="133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109337</xdr:rowOff>
    </xdr:from>
    <xdr:ext cx="599010" cy="259045"/>
    <xdr:sp macro="" textlink="">
      <xdr:nvSpPr>
        <xdr:cNvPr id="187" name="テキスト ボックス 186"/>
        <xdr:cNvSpPr txBox="1"/>
      </xdr:nvSpPr>
      <xdr:spPr>
        <a:xfrm>
          <a:off x="830795" y="1313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150426</xdr:rowOff>
    </xdr:from>
    <xdr:to>
      <xdr:col>24</xdr:col>
      <xdr:colOff>114300</xdr:colOff>
      <xdr:row>77</xdr:row>
      <xdr:rowOff>80576</xdr:rowOff>
    </xdr:to>
    <xdr:sp macro="" textlink="">
      <xdr:nvSpPr>
        <xdr:cNvPr id="193" name="楕円 192"/>
        <xdr:cNvSpPr/>
      </xdr:nvSpPr>
      <xdr:spPr>
        <a:xfrm>
          <a:off x="4584700" y="1318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1853</xdr:rowOff>
    </xdr:from>
    <xdr:ext cx="599010" cy="259045"/>
    <xdr:sp macro="" textlink="">
      <xdr:nvSpPr>
        <xdr:cNvPr id="194" name="民生費該当値テキスト"/>
        <xdr:cNvSpPr txBox="1"/>
      </xdr:nvSpPr>
      <xdr:spPr>
        <a:xfrm>
          <a:off x="4686300" y="1303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16509</xdr:rowOff>
    </xdr:from>
    <xdr:to>
      <xdr:col>20</xdr:col>
      <xdr:colOff>38100</xdr:colOff>
      <xdr:row>77</xdr:row>
      <xdr:rowOff>118109</xdr:rowOff>
    </xdr:to>
    <xdr:sp macro="" textlink="">
      <xdr:nvSpPr>
        <xdr:cNvPr id="195" name="楕円 194"/>
        <xdr:cNvSpPr/>
      </xdr:nvSpPr>
      <xdr:spPr>
        <a:xfrm>
          <a:off x="3746500" y="132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134636</xdr:rowOff>
    </xdr:from>
    <xdr:ext cx="599010" cy="259045"/>
    <xdr:sp macro="" textlink="">
      <xdr:nvSpPr>
        <xdr:cNvPr id="196" name="テキスト ボックス 195"/>
        <xdr:cNvSpPr txBox="1"/>
      </xdr:nvSpPr>
      <xdr:spPr>
        <a:xfrm>
          <a:off x="3497795" y="1299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125828</xdr:rowOff>
    </xdr:from>
    <xdr:to>
      <xdr:col>15</xdr:col>
      <xdr:colOff>101600</xdr:colOff>
      <xdr:row>78</xdr:row>
      <xdr:rowOff>55978</xdr:rowOff>
    </xdr:to>
    <xdr:sp macro="" textlink="">
      <xdr:nvSpPr>
        <xdr:cNvPr id="197" name="楕円 196"/>
        <xdr:cNvSpPr/>
      </xdr:nvSpPr>
      <xdr:spPr>
        <a:xfrm>
          <a:off x="2857500" y="133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47105</xdr:rowOff>
    </xdr:from>
    <xdr:ext cx="599010" cy="259045"/>
    <xdr:sp macro="" textlink="">
      <xdr:nvSpPr>
        <xdr:cNvPr id="198" name="テキスト ボックス 197"/>
        <xdr:cNvSpPr txBox="1"/>
      </xdr:nvSpPr>
      <xdr:spPr>
        <a:xfrm>
          <a:off x="2608795" y="1342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27645</xdr:rowOff>
    </xdr:from>
    <xdr:to>
      <xdr:col>10</xdr:col>
      <xdr:colOff>165100</xdr:colOff>
      <xdr:row>78</xdr:row>
      <xdr:rowOff>129245</xdr:rowOff>
    </xdr:to>
    <xdr:sp macro="" textlink="">
      <xdr:nvSpPr>
        <xdr:cNvPr id="199" name="楕円 198"/>
        <xdr:cNvSpPr/>
      </xdr:nvSpPr>
      <xdr:spPr>
        <a:xfrm>
          <a:off x="1968500" y="1340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120372</xdr:rowOff>
    </xdr:from>
    <xdr:ext cx="599010" cy="259045"/>
    <xdr:sp macro="" textlink="">
      <xdr:nvSpPr>
        <xdr:cNvPr id="200" name="テキスト ボックス 199"/>
        <xdr:cNvSpPr txBox="1"/>
      </xdr:nvSpPr>
      <xdr:spPr>
        <a:xfrm>
          <a:off x="1719795" y="1349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49572</xdr:rowOff>
    </xdr:from>
    <xdr:to>
      <xdr:col>6</xdr:col>
      <xdr:colOff>38100</xdr:colOff>
      <xdr:row>78</xdr:row>
      <xdr:rowOff>151172</xdr:rowOff>
    </xdr:to>
    <xdr:sp macro="" textlink="">
      <xdr:nvSpPr>
        <xdr:cNvPr id="201" name="楕円 200"/>
        <xdr:cNvSpPr/>
      </xdr:nvSpPr>
      <xdr:spPr>
        <a:xfrm>
          <a:off x="1079500" y="1342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142299</xdr:rowOff>
    </xdr:from>
    <xdr:ext cx="599010" cy="259045"/>
    <xdr:sp macro="" textlink="">
      <xdr:nvSpPr>
        <xdr:cNvPr id="202" name="テキスト ボックス 201"/>
        <xdr:cNvSpPr txBox="1"/>
      </xdr:nvSpPr>
      <xdr:spPr>
        <a:xfrm>
          <a:off x="830795" y="1351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137923</xdr:rowOff>
    </xdr:from>
    <xdr:to>
      <xdr:col>24</xdr:col>
      <xdr:colOff>63500</xdr:colOff>
      <xdr:row>98</xdr:row>
      <xdr:rowOff>36827</xdr:rowOff>
    </xdr:to>
    <xdr:cxnSp macro="">
      <xdr:nvCxnSpPr>
        <xdr:cNvPr id="229" name="直線コネクタ 228"/>
        <xdr:cNvCxnSpPr/>
      </xdr:nvCxnSpPr>
      <xdr:spPr>
        <a:xfrm flipV="1">
          <a:off x="3797300" y="16768573"/>
          <a:ext cx="838200" cy="7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36827</xdr:rowOff>
    </xdr:from>
    <xdr:to>
      <xdr:col>19</xdr:col>
      <xdr:colOff>177800</xdr:colOff>
      <xdr:row>98</xdr:row>
      <xdr:rowOff>45585</xdr:rowOff>
    </xdr:to>
    <xdr:cxnSp macro="">
      <xdr:nvCxnSpPr>
        <xdr:cNvPr id="232" name="直線コネクタ 231"/>
        <xdr:cNvCxnSpPr/>
      </xdr:nvCxnSpPr>
      <xdr:spPr>
        <a:xfrm flipV="1">
          <a:off x="2908300" y="16838927"/>
          <a:ext cx="889000" cy="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45585</xdr:rowOff>
    </xdr:from>
    <xdr:to>
      <xdr:col>15</xdr:col>
      <xdr:colOff>50800</xdr:colOff>
      <xdr:row>98</xdr:row>
      <xdr:rowOff>55797</xdr:rowOff>
    </xdr:to>
    <xdr:cxnSp macro="">
      <xdr:nvCxnSpPr>
        <xdr:cNvPr id="235" name="直線コネクタ 234"/>
        <xdr:cNvCxnSpPr/>
      </xdr:nvCxnSpPr>
      <xdr:spPr>
        <a:xfrm flipV="1">
          <a:off x="2019300" y="16847685"/>
          <a:ext cx="889000" cy="1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39963</xdr:rowOff>
    </xdr:from>
    <xdr:to>
      <xdr:col>10</xdr:col>
      <xdr:colOff>114300</xdr:colOff>
      <xdr:row>98</xdr:row>
      <xdr:rowOff>55797</xdr:rowOff>
    </xdr:to>
    <xdr:cxnSp macro="">
      <xdr:nvCxnSpPr>
        <xdr:cNvPr id="238" name="直線コネクタ 237"/>
        <xdr:cNvCxnSpPr/>
      </xdr:nvCxnSpPr>
      <xdr:spPr>
        <a:xfrm>
          <a:off x="1130300" y="16842063"/>
          <a:ext cx="889000" cy="1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133497</xdr:rowOff>
    </xdr:from>
    <xdr:to>
      <xdr:col>10</xdr:col>
      <xdr:colOff>165100</xdr:colOff>
      <xdr:row>97</xdr:row>
      <xdr:rowOff>63647</xdr:rowOff>
    </xdr:to>
    <xdr:sp macro="" textlink="">
      <xdr:nvSpPr>
        <xdr:cNvPr id="239" name="フローチャート: 判断 238"/>
        <xdr:cNvSpPr/>
      </xdr:nvSpPr>
      <xdr:spPr>
        <a:xfrm>
          <a:off x="1968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80174</xdr:rowOff>
    </xdr:from>
    <xdr:ext cx="599010" cy="259045"/>
    <xdr:sp macro="" textlink="">
      <xdr:nvSpPr>
        <xdr:cNvPr id="240" name="テキスト ボックス 239"/>
        <xdr:cNvSpPr txBox="1"/>
      </xdr:nvSpPr>
      <xdr:spPr>
        <a:xfrm>
          <a:off x="1719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139760</xdr:rowOff>
    </xdr:from>
    <xdr:to>
      <xdr:col>6</xdr:col>
      <xdr:colOff>38100</xdr:colOff>
      <xdr:row>98</xdr:row>
      <xdr:rowOff>69910</xdr:rowOff>
    </xdr:to>
    <xdr:sp macro="" textlink="">
      <xdr:nvSpPr>
        <xdr:cNvPr id="241" name="フローチャート: 判断 240"/>
        <xdr:cNvSpPr/>
      </xdr:nvSpPr>
      <xdr:spPr>
        <a:xfrm>
          <a:off x="1079500" y="1677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86437</xdr:rowOff>
    </xdr:from>
    <xdr:ext cx="534377" cy="259045"/>
    <xdr:sp macro="" textlink="">
      <xdr:nvSpPr>
        <xdr:cNvPr id="242" name="テキスト ボックス 241"/>
        <xdr:cNvSpPr txBox="1"/>
      </xdr:nvSpPr>
      <xdr:spPr>
        <a:xfrm>
          <a:off x="863111" y="1654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87123</xdr:rowOff>
    </xdr:from>
    <xdr:to>
      <xdr:col>24</xdr:col>
      <xdr:colOff>114300</xdr:colOff>
      <xdr:row>98</xdr:row>
      <xdr:rowOff>17273</xdr:rowOff>
    </xdr:to>
    <xdr:sp macro="" textlink="">
      <xdr:nvSpPr>
        <xdr:cNvPr id="248" name="楕円 247"/>
        <xdr:cNvSpPr/>
      </xdr:nvSpPr>
      <xdr:spPr>
        <a:xfrm>
          <a:off x="4584700" y="1671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2050</xdr:rowOff>
    </xdr:from>
    <xdr:ext cx="534377" cy="259045"/>
    <xdr:sp macro="" textlink="">
      <xdr:nvSpPr>
        <xdr:cNvPr id="249" name="衛生費該当値テキスト"/>
        <xdr:cNvSpPr txBox="1"/>
      </xdr:nvSpPr>
      <xdr:spPr>
        <a:xfrm>
          <a:off x="4686300" y="166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157477</xdr:rowOff>
    </xdr:from>
    <xdr:to>
      <xdr:col>20</xdr:col>
      <xdr:colOff>38100</xdr:colOff>
      <xdr:row>98</xdr:row>
      <xdr:rowOff>87627</xdr:rowOff>
    </xdr:to>
    <xdr:sp macro="" textlink="">
      <xdr:nvSpPr>
        <xdr:cNvPr id="250" name="楕円 249"/>
        <xdr:cNvSpPr/>
      </xdr:nvSpPr>
      <xdr:spPr>
        <a:xfrm>
          <a:off x="3746500" y="167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78754</xdr:rowOff>
    </xdr:from>
    <xdr:ext cx="534377" cy="259045"/>
    <xdr:sp macro="" textlink="">
      <xdr:nvSpPr>
        <xdr:cNvPr id="251" name="テキスト ボックス 250"/>
        <xdr:cNvSpPr txBox="1"/>
      </xdr:nvSpPr>
      <xdr:spPr>
        <a:xfrm>
          <a:off x="3530111" y="168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166235</xdr:rowOff>
    </xdr:from>
    <xdr:to>
      <xdr:col>15</xdr:col>
      <xdr:colOff>101600</xdr:colOff>
      <xdr:row>98</xdr:row>
      <xdr:rowOff>96385</xdr:rowOff>
    </xdr:to>
    <xdr:sp macro="" textlink="">
      <xdr:nvSpPr>
        <xdr:cNvPr id="252" name="楕円 251"/>
        <xdr:cNvSpPr/>
      </xdr:nvSpPr>
      <xdr:spPr>
        <a:xfrm>
          <a:off x="2857500" y="1679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87512</xdr:rowOff>
    </xdr:from>
    <xdr:ext cx="534377" cy="259045"/>
    <xdr:sp macro="" textlink="">
      <xdr:nvSpPr>
        <xdr:cNvPr id="253" name="テキスト ボックス 252"/>
        <xdr:cNvSpPr txBox="1"/>
      </xdr:nvSpPr>
      <xdr:spPr>
        <a:xfrm>
          <a:off x="2641111" y="1688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4997</xdr:rowOff>
    </xdr:from>
    <xdr:to>
      <xdr:col>10</xdr:col>
      <xdr:colOff>165100</xdr:colOff>
      <xdr:row>98</xdr:row>
      <xdr:rowOff>106597</xdr:rowOff>
    </xdr:to>
    <xdr:sp macro="" textlink="">
      <xdr:nvSpPr>
        <xdr:cNvPr id="254" name="楕円 253"/>
        <xdr:cNvSpPr/>
      </xdr:nvSpPr>
      <xdr:spPr>
        <a:xfrm>
          <a:off x="1968500" y="1680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97724</xdr:rowOff>
    </xdr:from>
    <xdr:ext cx="534377" cy="259045"/>
    <xdr:sp macro="" textlink="">
      <xdr:nvSpPr>
        <xdr:cNvPr id="255" name="テキスト ボックス 254"/>
        <xdr:cNvSpPr txBox="1"/>
      </xdr:nvSpPr>
      <xdr:spPr>
        <a:xfrm>
          <a:off x="1752111" y="1689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160613</xdr:rowOff>
    </xdr:from>
    <xdr:to>
      <xdr:col>6</xdr:col>
      <xdr:colOff>38100</xdr:colOff>
      <xdr:row>98</xdr:row>
      <xdr:rowOff>90763</xdr:rowOff>
    </xdr:to>
    <xdr:sp macro="" textlink="">
      <xdr:nvSpPr>
        <xdr:cNvPr id="256" name="楕円 255"/>
        <xdr:cNvSpPr/>
      </xdr:nvSpPr>
      <xdr:spPr>
        <a:xfrm>
          <a:off x="1079500" y="167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81890</xdr:rowOff>
    </xdr:from>
    <xdr:ext cx="534377" cy="259045"/>
    <xdr:sp macro="" textlink="">
      <xdr:nvSpPr>
        <xdr:cNvPr id="257" name="テキスト ボックス 256"/>
        <xdr:cNvSpPr txBox="1"/>
      </xdr:nvSpPr>
      <xdr:spPr>
        <a:xfrm>
          <a:off x="863111" y="1688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4499</xdr:rowOff>
    </xdr:from>
    <xdr:to>
      <xdr:col>55</xdr:col>
      <xdr:colOff>0</xdr:colOff>
      <xdr:row>35</xdr:row>
      <xdr:rowOff>14514</xdr:rowOff>
    </xdr:to>
    <xdr:cxnSp macro="">
      <xdr:nvCxnSpPr>
        <xdr:cNvPr id="288" name="直線コネクタ 287"/>
        <xdr:cNvCxnSpPr/>
      </xdr:nvCxnSpPr>
      <xdr:spPr>
        <a:xfrm flipV="1">
          <a:off x="9639300" y="6005249"/>
          <a:ext cx="8382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140588</xdr:rowOff>
    </xdr:from>
    <xdr:ext cx="378565" cy="259045"/>
    <xdr:sp macro="" textlink="">
      <xdr:nvSpPr>
        <xdr:cNvPr id="289" name="労働費平均値テキスト"/>
        <xdr:cNvSpPr txBox="1"/>
      </xdr:nvSpPr>
      <xdr:spPr>
        <a:xfrm>
          <a:off x="10528300" y="6655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6894</xdr:rowOff>
    </xdr:from>
    <xdr:to>
      <xdr:col>50</xdr:col>
      <xdr:colOff>114300</xdr:colOff>
      <xdr:row>35</xdr:row>
      <xdr:rowOff>14514</xdr:rowOff>
    </xdr:to>
    <xdr:cxnSp macro="">
      <xdr:nvCxnSpPr>
        <xdr:cNvPr id="291" name="直線コネクタ 290"/>
        <xdr:cNvCxnSpPr/>
      </xdr:nvCxnSpPr>
      <xdr:spPr>
        <a:xfrm>
          <a:off x="8750300" y="600764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83003</xdr:rowOff>
    </xdr:from>
    <xdr:ext cx="378565" cy="259045"/>
    <xdr:sp macro="" textlink="">
      <xdr:nvSpPr>
        <xdr:cNvPr id="293" name="テキスト ボックス 292"/>
        <xdr:cNvSpPr txBox="1"/>
      </xdr:nvSpPr>
      <xdr:spPr>
        <a:xfrm>
          <a:off x="9450017" y="676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6894</xdr:rowOff>
    </xdr:from>
    <xdr:to>
      <xdr:col>45</xdr:col>
      <xdr:colOff>177800</xdr:colOff>
      <xdr:row>35</xdr:row>
      <xdr:rowOff>110853</xdr:rowOff>
    </xdr:to>
    <xdr:cxnSp macro="">
      <xdr:nvCxnSpPr>
        <xdr:cNvPr id="294" name="直線コネクタ 293"/>
        <xdr:cNvCxnSpPr/>
      </xdr:nvCxnSpPr>
      <xdr:spPr>
        <a:xfrm flipV="1">
          <a:off x="7861300" y="6007644"/>
          <a:ext cx="889000" cy="10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164210</xdr:rowOff>
    </xdr:from>
    <xdr:ext cx="469744" cy="259045"/>
    <xdr:sp macro="" textlink="">
      <xdr:nvSpPr>
        <xdr:cNvPr id="296" name="テキスト ボックス 295"/>
        <xdr:cNvSpPr txBox="1"/>
      </xdr:nvSpPr>
      <xdr:spPr>
        <a:xfrm>
          <a:off x="8515428" y="667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110853</xdr:rowOff>
    </xdr:from>
    <xdr:to>
      <xdr:col>41</xdr:col>
      <xdr:colOff>50800</xdr:colOff>
      <xdr:row>35</xdr:row>
      <xdr:rowOff>147755</xdr:rowOff>
    </xdr:to>
    <xdr:cxnSp macro="">
      <xdr:nvCxnSpPr>
        <xdr:cNvPr id="297" name="直線コネクタ 296"/>
        <xdr:cNvCxnSpPr/>
      </xdr:nvCxnSpPr>
      <xdr:spPr>
        <a:xfrm flipV="1">
          <a:off x="6972300" y="6111603"/>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31532</xdr:rowOff>
    </xdr:from>
    <xdr:to>
      <xdr:col>41</xdr:col>
      <xdr:colOff>101600</xdr:colOff>
      <xdr:row>37</xdr:row>
      <xdr:rowOff>133132</xdr:rowOff>
    </xdr:to>
    <xdr:sp macro="" textlink="">
      <xdr:nvSpPr>
        <xdr:cNvPr id="298" name="フローチャート: 判断 297"/>
        <xdr:cNvSpPr/>
      </xdr:nvSpPr>
      <xdr:spPr>
        <a:xfrm>
          <a:off x="7810500" y="637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124259</xdr:rowOff>
    </xdr:from>
    <xdr:ext cx="469744" cy="259045"/>
    <xdr:sp macro="" textlink="">
      <xdr:nvSpPr>
        <xdr:cNvPr id="299" name="テキスト ボックス 298"/>
        <xdr:cNvSpPr txBox="1"/>
      </xdr:nvSpPr>
      <xdr:spPr>
        <a:xfrm>
          <a:off x="7626428" y="64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126674</xdr:rowOff>
    </xdr:from>
    <xdr:to>
      <xdr:col>36</xdr:col>
      <xdr:colOff>165100</xdr:colOff>
      <xdr:row>39</xdr:row>
      <xdr:rowOff>56824</xdr:rowOff>
    </xdr:to>
    <xdr:sp macro="" textlink="">
      <xdr:nvSpPr>
        <xdr:cNvPr id="300" name="フローチャート: 判断 299"/>
        <xdr:cNvSpPr/>
      </xdr:nvSpPr>
      <xdr:spPr>
        <a:xfrm>
          <a:off x="6921500" y="6641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47951</xdr:rowOff>
    </xdr:from>
    <xdr:ext cx="378565" cy="259045"/>
    <xdr:sp macro="" textlink="">
      <xdr:nvSpPr>
        <xdr:cNvPr id="301" name="テキスト ボックス 300"/>
        <xdr:cNvSpPr txBox="1"/>
      </xdr:nvSpPr>
      <xdr:spPr>
        <a:xfrm>
          <a:off x="6783017" y="6734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125149</xdr:rowOff>
    </xdr:from>
    <xdr:to>
      <xdr:col>55</xdr:col>
      <xdr:colOff>50800</xdr:colOff>
      <xdr:row>35</xdr:row>
      <xdr:rowOff>55299</xdr:rowOff>
    </xdr:to>
    <xdr:sp macro="" textlink="">
      <xdr:nvSpPr>
        <xdr:cNvPr id="307" name="楕円 306"/>
        <xdr:cNvSpPr/>
      </xdr:nvSpPr>
      <xdr:spPr>
        <a:xfrm>
          <a:off x="10426700" y="595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148026</xdr:rowOff>
    </xdr:from>
    <xdr:ext cx="469744" cy="259045"/>
    <xdr:sp macro="" textlink="">
      <xdr:nvSpPr>
        <xdr:cNvPr id="308" name="労働費該当値テキスト"/>
        <xdr:cNvSpPr txBox="1"/>
      </xdr:nvSpPr>
      <xdr:spPr>
        <a:xfrm>
          <a:off x="10528300" y="580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135164</xdr:rowOff>
    </xdr:from>
    <xdr:to>
      <xdr:col>50</xdr:col>
      <xdr:colOff>165100</xdr:colOff>
      <xdr:row>35</xdr:row>
      <xdr:rowOff>65314</xdr:rowOff>
    </xdr:to>
    <xdr:sp macro="" textlink="">
      <xdr:nvSpPr>
        <xdr:cNvPr id="309" name="楕円 308"/>
        <xdr:cNvSpPr/>
      </xdr:nvSpPr>
      <xdr:spPr>
        <a:xfrm>
          <a:off x="9588500" y="59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81841</xdr:rowOff>
    </xdr:from>
    <xdr:ext cx="469744" cy="259045"/>
    <xdr:sp macro="" textlink="">
      <xdr:nvSpPr>
        <xdr:cNvPr id="310" name="テキスト ボックス 309"/>
        <xdr:cNvSpPr txBox="1"/>
      </xdr:nvSpPr>
      <xdr:spPr>
        <a:xfrm>
          <a:off x="9404428" y="573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127544</xdr:rowOff>
    </xdr:from>
    <xdr:to>
      <xdr:col>46</xdr:col>
      <xdr:colOff>38100</xdr:colOff>
      <xdr:row>35</xdr:row>
      <xdr:rowOff>57694</xdr:rowOff>
    </xdr:to>
    <xdr:sp macro="" textlink="">
      <xdr:nvSpPr>
        <xdr:cNvPr id="311" name="楕円 310"/>
        <xdr:cNvSpPr/>
      </xdr:nvSpPr>
      <xdr:spPr>
        <a:xfrm>
          <a:off x="8699500" y="59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74221</xdr:rowOff>
    </xdr:from>
    <xdr:ext cx="469744" cy="259045"/>
    <xdr:sp macro="" textlink="">
      <xdr:nvSpPr>
        <xdr:cNvPr id="312" name="テキスト ボックス 311"/>
        <xdr:cNvSpPr txBox="1"/>
      </xdr:nvSpPr>
      <xdr:spPr>
        <a:xfrm>
          <a:off x="8515428" y="573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60053</xdr:rowOff>
    </xdr:from>
    <xdr:to>
      <xdr:col>41</xdr:col>
      <xdr:colOff>101600</xdr:colOff>
      <xdr:row>35</xdr:row>
      <xdr:rowOff>161653</xdr:rowOff>
    </xdr:to>
    <xdr:sp macro="" textlink="">
      <xdr:nvSpPr>
        <xdr:cNvPr id="313" name="楕円 312"/>
        <xdr:cNvSpPr/>
      </xdr:nvSpPr>
      <xdr:spPr>
        <a:xfrm>
          <a:off x="7810500" y="60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6730</xdr:rowOff>
    </xdr:from>
    <xdr:ext cx="469744" cy="259045"/>
    <xdr:sp macro="" textlink="">
      <xdr:nvSpPr>
        <xdr:cNvPr id="314" name="テキスト ボックス 313"/>
        <xdr:cNvSpPr txBox="1"/>
      </xdr:nvSpPr>
      <xdr:spPr>
        <a:xfrm>
          <a:off x="7626428" y="58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96955</xdr:rowOff>
    </xdr:from>
    <xdr:to>
      <xdr:col>36</xdr:col>
      <xdr:colOff>165100</xdr:colOff>
      <xdr:row>36</xdr:row>
      <xdr:rowOff>27105</xdr:rowOff>
    </xdr:to>
    <xdr:sp macro="" textlink="">
      <xdr:nvSpPr>
        <xdr:cNvPr id="315" name="楕円 314"/>
        <xdr:cNvSpPr/>
      </xdr:nvSpPr>
      <xdr:spPr>
        <a:xfrm>
          <a:off x="6921500" y="609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43632</xdr:rowOff>
    </xdr:from>
    <xdr:ext cx="469744" cy="259045"/>
    <xdr:sp macro="" textlink="">
      <xdr:nvSpPr>
        <xdr:cNvPr id="316" name="テキスト ボックス 315"/>
        <xdr:cNvSpPr txBox="1"/>
      </xdr:nvSpPr>
      <xdr:spPr>
        <a:xfrm>
          <a:off x="6737428" y="587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88008</xdr:rowOff>
    </xdr:from>
    <xdr:to>
      <xdr:col>55</xdr:col>
      <xdr:colOff>0</xdr:colOff>
      <xdr:row>58</xdr:row>
      <xdr:rowOff>132476</xdr:rowOff>
    </xdr:to>
    <xdr:cxnSp macro="">
      <xdr:nvCxnSpPr>
        <xdr:cNvPr id="347" name="直線コネクタ 346"/>
        <xdr:cNvCxnSpPr/>
      </xdr:nvCxnSpPr>
      <xdr:spPr>
        <a:xfrm flipV="1">
          <a:off x="9639300" y="10032108"/>
          <a:ext cx="838200" cy="4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21110</xdr:rowOff>
    </xdr:from>
    <xdr:ext cx="599010" cy="259045"/>
    <xdr:sp macro="" textlink="">
      <xdr:nvSpPr>
        <xdr:cNvPr id="348" name="農林水産業費平均値テキスト"/>
        <xdr:cNvSpPr txBox="1"/>
      </xdr:nvSpPr>
      <xdr:spPr>
        <a:xfrm>
          <a:off x="10528300" y="9965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132476</xdr:rowOff>
    </xdr:from>
    <xdr:to>
      <xdr:col>50</xdr:col>
      <xdr:colOff>114300</xdr:colOff>
      <xdr:row>59</xdr:row>
      <xdr:rowOff>70965</xdr:rowOff>
    </xdr:to>
    <xdr:cxnSp macro="">
      <xdr:nvCxnSpPr>
        <xdr:cNvPr id="350" name="直線コネクタ 349"/>
        <xdr:cNvCxnSpPr/>
      </xdr:nvCxnSpPr>
      <xdr:spPr>
        <a:xfrm flipV="1">
          <a:off x="8750300" y="10076576"/>
          <a:ext cx="889000" cy="10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68828</xdr:rowOff>
    </xdr:from>
    <xdr:to>
      <xdr:col>45</xdr:col>
      <xdr:colOff>177800</xdr:colOff>
      <xdr:row>59</xdr:row>
      <xdr:rowOff>70965</xdr:rowOff>
    </xdr:to>
    <xdr:cxnSp macro="">
      <xdr:nvCxnSpPr>
        <xdr:cNvPr id="353" name="直線コネクタ 352"/>
        <xdr:cNvCxnSpPr/>
      </xdr:nvCxnSpPr>
      <xdr:spPr>
        <a:xfrm>
          <a:off x="7861300" y="10184378"/>
          <a:ext cx="889000" cy="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68828</xdr:rowOff>
    </xdr:from>
    <xdr:to>
      <xdr:col>41</xdr:col>
      <xdr:colOff>50800</xdr:colOff>
      <xdr:row>59</xdr:row>
      <xdr:rowOff>78504</xdr:rowOff>
    </xdr:to>
    <xdr:cxnSp macro="">
      <xdr:nvCxnSpPr>
        <xdr:cNvPr id="356" name="直線コネクタ 355"/>
        <xdr:cNvCxnSpPr/>
      </xdr:nvCxnSpPr>
      <xdr:spPr>
        <a:xfrm flipV="1">
          <a:off x="6972300" y="10184378"/>
          <a:ext cx="889000" cy="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111842</xdr:rowOff>
    </xdr:from>
    <xdr:to>
      <xdr:col>41</xdr:col>
      <xdr:colOff>101600</xdr:colOff>
      <xdr:row>59</xdr:row>
      <xdr:rowOff>41992</xdr:rowOff>
    </xdr:to>
    <xdr:sp macro="" textlink="">
      <xdr:nvSpPr>
        <xdr:cNvPr id="357" name="フローチャート: 判断 356"/>
        <xdr:cNvSpPr/>
      </xdr:nvSpPr>
      <xdr:spPr>
        <a:xfrm>
          <a:off x="7810500" y="10055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58519</xdr:rowOff>
    </xdr:from>
    <xdr:ext cx="534377" cy="259045"/>
    <xdr:sp macro="" textlink="">
      <xdr:nvSpPr>
        <xdr:cNvPr id="358" name="テキスト ボックス 357"/>
        <xdr:cNvSpPr txBox="1"/>
      </xdr:nvSpPr>
      <xdr:spPr>
        <a:xfrm>
          <a:off x="7594111" y="98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18124</xdr:rowOff>
    </xdr:from>
    <xdr:to>
      <xdr:col>36</xdr:col>
      <xdr:colOff>165100</xdr:colOff>
      <xdr:row>59</xdr:row>
      <xdr:rowOff>119724</xdr:rowOff>
    </xdr:to>
    <xdr:sp macro="" textlink="">
      <xdr:nvSpPr>
        <xdr:cNvPr id="359" name="フローチャート: 判断 358"/>
        <xdr:cNvSpPr/>
      </xdr:nvSpPr>
      <xdr:spPr>
        <a:xfrm>
          <a:off x="6921500" y="1013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136251</xdr:rowOff>
    </xdr:from>
    <xdr:ext cx="534377" cy="259045"/>
    <xdr:sp macro="" textlink="">
      <xdr:nvSpPr>
        <xdr:cNvPr id="360" name="テキスト ボックス 359"/>
        <xdr:cNvSpPr txBox="1"/>
      </xdr:nvSpPr>
      <xdr:spPr>
        <a:xfrm>
          <a:off x="6705111" y="990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37208</xdr:rowOff>
    </xdr:from>
    <xdr:to>
      <xdr:col>55</xdr:col>
      <xdr:colOff>50800</xdr:colOff>
      <xdr:row>58</xdr:row>
      <xdr:rowOff>138808</xdr:rowOff>
    </xdr:to>
    <xdr:sp macro="" textlink="">
      <xdr:nvSpPr>
        <xdr:cNvPr id="366" name="楕円 365"/>
        <xdr:cNvSpPr/>
      </xdr:nvSpPr>
      <xdr:spPr>
        <a:xfrm>
          <a:off x="10426700" y="998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60085</xdr:rowOff>
    </xdr:from>
    <xdr:ext cx="599010" cy="259045"/>
    <xdr:sp macro="" textlink="">
      <xdr:nvSpPr>
        <xdr:cNvPr id="367" name="農林水産業費該当値テキスト"/>
        <xdr:cNvSpPr txBox="1"/>
      </xdr:nvSpPr>
      <xdr:spPr>
        <a:xfrm>
          <a:off x="10528300" y="983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81676</xdr:rowOff>
    </xdr:from>
    <xdr:to>
      <xdr:col>50</xdr:col>
      <xdr:colOff>165100</xdr:colOff>
      <xdr:row>59</xdr:row>
      <xdr:rowOff>11826</xdr:rowOff>
    </xdr:to>
    <xdr:sp macro="" textlink="">
      <xdr:nvSpPr>
        <xdr:cNvPr id="368" name="楕円 367"/>
        <xdr:cNvSpPr/>
      </xdr:nvSpPr>
      <xdr:spPr>
        <a:xfrm>
          <a:off x="9588500" y="100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2953</xdr:rowOff>
    </xdr:from>
    <xdr:ext cx="599010" cy="259045"/>
    <xdr:sp macro="" textlink="">
      <xdr:nvSpPr>
        <xdr:cNvPr id="369" name="テキスト ボックス 368"/>
        <xdr:cNvSpPr txBox="1"/>
      </xdr:nvSpPr>
      <xdr:spPr>
        <a:xfrm>
          <a:off x="9339795" y="1011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20165</xdr:rowOff>
    </xdr:from>
    <xdr:to>
      <xdr:col>46</xdr:col>
      <xdr:colOff>38100</xdr:colOff>
      <xdr:row>59</xdr:row>
      <xdr:rowOff>121765</xdr:rowOff>
    </xdr:to>
    <xdr:sp macro="" textlink="">
      <xdr:nvSpPr>
        <xdr:cNvPr id="370" name="楕円 369"/>
        <xdr:cNvSpPr/>
      </xdr:nvSpPr>
      <xdr:spPr>
        <a:xfrm>
          <a:off x="8699500" y="1013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112892</xdr:rowOff>
    </xdr:from>
    <xdr:ext cx="534377" cy="259045"/>
    <xdr:sp macro="" textlink="">
      <xdr:nvSpPr>
        <xdr:cNvPr id="371" name="テキスト ボックス 370"/>
        <xdr:cNvSpPr txBox="1"/>
      </xdr:nvSpPr>
      <xdr:spPr>
        <a:xfrm>
          <a:off x="8483111" y="1022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18028</xdr:rowOff>
    </xdr:from>
    <xdr:to>
      <xdr:col>41</xdr:col>
      <xdr:colOff>101600</xdr:colOff>
      <xdr:row>59</xdr:row>
      <xdr:rowOff>119628</xdr:rowOff>
    </xdr:to>
    <xdr:sp macro="" textlink="">
      <xdr:nvSpPr>
        <xdr:cNvPr id="372" name="楕円 371"/>
        <xdr:cNvSpPr/>
      </xdr:nvSpPr>
      <xdr:spPr>
        <a:xfrm>
          <a:off x="7810500" y="1013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110755</xdr:rowOff>
    </xdr:from>
    <xdr:ext cx="534377" cy="259045"/>
    <xdr:sp macro="" textlink="">
      <xdr:nvSpPr>
        <xdr:cNvPr id="373" name="テキスト ボックス 372"/>
        <xdr:cNvSpPr txBox="1"/>
      </xdr:nvSpPr>
      <xdr:spPr>
        <a:xfrm>
          <a:off x="7594111" y="1022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27704</xdr:rowOff>
    </xdr:from>
    <xdr:to>
      <xdr:col>36</xdr:col>
      <xdr:colOff>165100</xdr:colOff>
      <xdr:row>59</xdr:row>
      <xdr:rowOff>129304</xdr:rowOff>
    </xdr:to>
    <xdr:sp macro="" textlink="">
      <xdr:nvSpPr>
        <xdr:cNvPr id="374" name="楕円 373"/>
        <xdr:cNvSpPr/>
      </xdr:nvSpPr>
      <xdr:spPr>
        <a:xfrm>
          <a:off x="6921500" y="1014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120431</xdr:rowOff>
    </xdr:from>
    <xdr:ext cx="534377" cy="259045"/>
    <xdr:sp macro="" textlink="">
      <xdr:nvSpPr>
        <xdr:cNvPr id="375" name="テキスト ボックス 374"/>
        <xdr:cNvSpPr txBox="1"/>
      </xdr:nvSpPr>
      <xdr:spPr>
        <a:xfrm>
          <a:off x="6705111" y="1023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100268</xdr:rowOff>
    </xdr:from>
    <xdr:to>
      <xdr:col>55</xdr:col>
      <xdr:colOff>0</xdr:colOff>
      <xdr:row>78</xdr:row>
      <xdr:rowOff>102504</xdr:rowOff>
    </xdr:to>
    <xdr:cxnSp macro="">
      <xdr:nvCxnSpPr>
        <xdr:cNvPr id="402" name="直線コネクタ 401"/>
        <xdr:cNvCxnSpPr/>
      </xdr:nvCxnSpPr>
      <xdr:spPr>
        <a:xfrm flipV="1">
          <a:off x="9639300" y="13473368"/>
          <a:ext cx="838200" cy="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102504</xdr:rowOff>
    </xdr:from>
    <xdr:to>
      <xdr:col>50</xdr:col>
      <xdr:colOff>114300</xdr:colOff>
      <xdr:row>78</xdr:row>
      <xdr:rowOff>107759</xdr:rowOff>
    </xdr:to>
    <xdr:cxnSp macro="">
      <xdr:nvCxnSpPr>
        <xdr:cNvPr id="405" name="直線コネクタ 404"/>
        <xdr:cNvCxnSpPr/>
      </xdr:nvCxnSpPr>
      <xdr:spPr>
        <a:xfrm flipV="1">
          <a:off x="8750300" y="13475604"/>
          <a:ext cx="889000" cy="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107338</xdr:rowOff>
    </xdr:from>
    <xdr:to>
      <xdr:col>45</xdr:col>
      <xdr:colOff>177800</xdr:colOff>
      <xdr:row>78</xdr:row>
      <xdr:rowOff>107759</xdr:rowOff>
    </xdr:to>
    <xdr:cxnSp macro="">
      <xdr:nvCxnSpPr>
        <xdr:cNvPr id="408" name="直線コネクタ 407"/>
        <xdr:cNvCxnSpPr/>
      </xdr:nvCxnSpPr>
      <xdr:spPr>
        <a:xfrm>
          <a:off x="7861300" y="13480438"/>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107338</xdr:rowOff>
    </xdr:from>
    <xdr:to>
      <xdr:col>41</xdr:col>
      <xdr:colOff>50800</xdr:colOff>
      <xdr:row>78</xdr:row>
      <xdr:rowOff>107735</xdr:rowOff>
    </xdr:to>
    <xdr:cxnSp macro="">
      <xdr:nvCxnSpPr>
        <xdr:cNvPr id="411" name="直線コネクタ 410"/>
        <xdr:cNvCxnSpPr/>
      </xdr:nvCxnSpPr>
      <xdr:spPr>
        <a:xfrm flipV="1">
          <a:off x="6972300" y="13480438"/>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125696</xdr:rowOff>
    </xdr:from>
    <xdr:to>
      <xdr:col>41</xdr:col>
      <xdr:colOff>101600</xdr:colOff>
      <xdr:row>78</xdr:row>
      <xdr:rowOff>55846</xdr:rowOff>
    </xdr:to>
    <xdr:sp macro="" textlink="">
      <xdr:nvSpPr>
        <xdr:cNvPr id="412" name="フローチャート: 判断 411"/>
        <xdr:cNvSpPr/>
      </xdr:nvSpPr>
      <xdr:spPr>
        <a:xfrm>
          <a:off x="7810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72373</xdr:rowOff>
    </xdr:from>
    <xdr:ext cx="534377" cy="259045"/>
    <xdr:sp macro="" textlink="">
      <xdr:nvSpPr>
        <xdr:cNvPr id="413" name="テキスト ボックス 412"/>
        <xdr:cNvSpPr txBox="1"/>
      </xdr:nvSpPr>
      <xdr:spPr>
        <a:xfrm>
          <a:off x="7594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60623</xdr:rowOff>
    </xdr:from>
    <xdr:to>
      <xdr:col>36</xdr:col>
      <xdr:colOff>165100</xdr:colOff>
      <xdr:row>78</xdr:row>
      <xdr:rowOff>162223</xdr:rowOff>
    </xdr:to>
    <xdr:sp macro="" textlink="">
      <xdr:nvSpPr>
        <xdr:cNvPr id="414" name="フローチャート: 判断 413"/>
        <xdr:cNvSpPr/>
      </xdr:nvSpPr>
      <xdr:spPr>
        <a:xfrm>
          <a:off x="6921500" y="1343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153350</xdr:rowOff>
    </xdr:from>
    <xdr:ext cx="534377" cy="259045"/>
    <xdr:sp macro="" textlink="">
      <xdr:nvSpPr>
        <xdr:cNvPr id="415" name="テキスト ボックス 414"/>
        <xdr:cNvSpPr txBox="1"/>
      </xdr:nvSpPr>
      <xdr:spPr>
        <a:xfrm>
          <a:off x="6705111" y="1352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49468</xdr:rowOff>
    </xdr:from>
    <xdr:to>
      <xdr:col>55</xdr:col>
      <xdr:colOff>50800</xdr:colOff>
      <xdr:row>78</xdr:row>
      <xdr:rowOff>151068</xdr:rowOff>
    </xdr:to>
    <xdr:sp macro="" textlink="">
      <xdr:nvSpPr>
        <xdr:cNvPr id="421" name="楕円 420"/>
        <xdr:cNvSpPr/>
      </xdr:nvSpPr>
      <xdr:spPr>
        <a:xfrm>
          <a:off x="10426700" y="134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135845</xdr:rowOff>
    </xdr:from>
    <xdr:ext cx="534377" cy="259045"/>
    <xdr:sp macro="" textlink="">
      <xdr:nvSpPr>
        <xdr:cNvPr id="422" name="商工費該当値テキスト"/>
        <xdr:cNvSpPr txBox="1"/>
      </xdr:nvSpPr>
      <xdr:spPr>
        <a:xfrm>
          <a:off x="10528300" y="1333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51704</xdr:rowOff>
    </xdr:from>
    <xdr:to>
      <xdr:col>50</xdr:col>
      <xdr:colOff>165100</xdr:colOff>
      <xdr:row>78</xdr:row>
      <xdr:rowOff>153304</xdr:rowOff>
    </xdr:to>
    <xdr:sp macro="" textlink="">
      <xdr:nvSpPr>
        <xdr:cNvPr id="423" name="楕円 422"/>
        <xdr:cNvSpPr/>
      </xdr:nvSpPr>
      <xdr:spPr>
        <a:xfrm>
          <a:off x="9588500" y="134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144431</xdr:rowOff>
    </xdr:from>
    <xdr:ext cx="534377" cy="259045"/>
    <xdr:sp macro="" textlink="">
      <xdr:nvSpPr>
        <xdr:cNvPr id="424" name="テキスト ボックス 423"/>
        <xdr:cNvSpPr txBox="1"/>
      </xdr:nvSpPr>
      <xdr:spPr>
        <a:xfrm>
          <a:off x="9372111" y="1351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56959</xdr:rowOff>
    </xdr:from>
    <xdr:to>
      <xdr:col>46</xdr:col>
      <xdr:colOff>38100</xdr:colOff>
      <xdr:row>78</xdr:row>
      <xdr:rowOff>158559</xdr:rowOff>
    </xdr:to>
    <xdr:sp macro="" textlink="">
      <xdr:nvSpPr>
        <xdr:cNvPr id="425" name="楕円 424"/>
        <xdr:cNvSpPr/>
      </xdr:nvSpPr>
      <xdr:spPr>
        <a:xfrm>
          <a:off x="8699500" y="1343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149686</xdr:rowOff>
    </xdr:from>
    <xdr:ext cx="534377" cy="259045"/>
    <xdr:sp macro="" textlink="">
      <xdr:nvSpPr>
        <xdr:cNvPr id="426" name="テキスト ボックス 425"/>
        <xdr:cNvSpPr txBox="1"/>
      </xdr:nvSpPr>
      <xdr:spPr>
        <a:xfrm>
          <a:off x="8483111" y="1352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56538</xdr:rowOff>
    </xdr:from>
    <xdr:to>
      <xdr:col>41</xdr:col>
      <xdr:colOff>101600</xdr:colOff>
      <xdr:row>78</xdr:row>
      <xdr:rowOff>158138</xdr:rowOff>
    </xdr:to>
    <xdr:sp macro="" textlink="">
      <xdr:nvSpPr>
        <xdr:cNvPr id="427" name="楕円 426"/>
        <xdr:cNvSpPr/>
      </xdr:nvSpPr>
      <xdr:spPr>
        <a:xfrm>
          <a:off x="7810500" y="1342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149265</xdr:rowOff>
    </xdr:from>
    <xdr:ext cx="534377" cy="259045"/>
    <xdr:sp macro="" textlink="">
      <xdr:nvSpPr>
        <xdr:cNvPr id="428" name="テキスト ボックス 427"/>
        <xdr:cNvSpPr txBox="1"/>
      </xdr:nvSpPr>
      <xdr:spPr>
        <a:xfrm>
          <a:off x="7594111" y="1352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56935</xdr:rowOff>
    </xdr:from>
    <xdr:to>
      <xdr:col>36</xdr:col>
      <xdr:colOff>165100</xdr:colOff>
      <xdr:row>78</xdr:row>
      <xdr:rowOff>158535</xdr:rowOff>
    </xdr:to>
    <xdr:sp macro="" textlink="">
      <xdr:nvSpPr>
        <xdr:cNvPr id="429" name="楕円 428"/>
        <xdr:cNvSpPr/>
      </xdr:nvSpPr>
      <xdr:spPr>
        <a:xfrm>
          <a:off x="6921500" y="134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3612</xdr:rowOff>
    </xdr:from>
    <xdr:ext cx="534377" cy="259045"/>
    <xdr:sp macro="" textlink="">
      <xdr:nvSpPr>
        <xdr:cNvPr id="430" name="テキスト ボックス 429"/>
        <xdr:cNvSpPr txBox="1"/>
      </xdr:nvSpPr>
      <xdr:spPr>
        <a:xfrm>
          <a:off x="670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168942</xdr:rowOff>
    </xdr:from>
    <xdr:to>
      <xdr:col>55</xdr:col>
      <xdr:colOff>0</xdr:colOff>
      <xdr:row>97</xdr:row>
      <xdr:rowOff>88216</xdr:rowOff>
    </xdr:to>
    <xdr:cxnSp macro="">
      <xdr:nvCxnSpPr>
        <xdr:cNvPr id="455" name="直線コネクタ 454"/>
        <xdr:cNvCxnSpPr/>
      </xdr:nvCxnSpPr>
      <xdr:spPr>
        <a:xfrm flipV="1">
          <a:off x="9639300" y="16456692"/>
          <a:ext cx="838200" cy="26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41960</xdr:rowOff>
    </xdr:from>
    <xdr:ext cx="599010" cy="259045"/>
    <xdr:sp macro="" textlink="">
      <xdr:nvSpPr>
        <xdr:cNvPr id="456" name="土木費平均値テキスト"/>
        <xdr:cNvSpPr txBox="1"/>
      </xdr:nvSpPr>
      <xdr:spPr>
        <a:xfrm>
          <a:off x="10528300" y="16672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88216</xdr:rowOff>
    </xdr:from>
    <xdr:to>
      <xdr:col>50</xdr:col>
      <xdr:colOff>114300</xdr:colOff>
      <xdr:row>97</xdr:row>
      <xdr:rowOff>158431</xdr:rowOff>
    </xdr:to>
    <xdr:cxnSp macro="">
      <xdr:nvCxnSpPr>
        <xdr:cNvPr id="458" name="直線コネクタ 457"/>
        <xdr:cNvCxnSpPr/>
      </xdr:nvCxnSpPr>
      <xdr:spPr>
        <a:xfrm flipV="1">
          <a:off x="8750300" y="16718866"/>
          <a:ext cx="889000" cy="7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152193</xdr:rowOff>
    </xdr:from>
    <xdr:ext cx="599010" cy="259045"/>
    <xdr:sp macro="" textlink="">
      <xdr:nvSpPr>
        <xdr:cNvPr id="460" name="テキスト ボックス 459"/>
        <xdr:cNvSpPr txBox="1"/>
      </xdr:nvSpPr>
      <xdr:spPr>
        <a:xfrm>
          <a:off x="9339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158431</xdr:rowOff>
    </xdr:from>
    <xdr:to>
      <xdr:col>45</xdr:col>
      <xdr:colOff>177800</xdr:colOff>
      <xdr:row>97</xdr:row>
      <xdr:rowOff>169053</xdr:rowOff>
    </xdr:to>
    <xdr:cxnSp macro="">
      <xdr:nvCxnSpPr>
        <xdr:cNvPr id="461" name="直線コネクタ 460"/>
        <xdr:cNvCxnSpPr/>
      </xdr:nvCxnSpPr>
      <xdr:spPr>
        <a:xfrm flipV="1">
          <a:off x="7861300" y="16789081"/>
          <a:ext cx="8890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169053</xdr:rowOff>
    </xdr:from>
    <xdr:to>
      <xdr:col>41</xdr:col>
      <xdr:colOff>50800</xdr:colOff>
      <xdr:row>98</xdr:row>
      <xdr:rowOff>4815</xdr:rowOff>
    </xdr:to>
    <xdr:cxnSp macro="">
      <xdr:nvCxnSpPr>
        <xdr:cNvPr id="464" name="直線コネクタ 463"/>
        <xdr:cNvCxnSpPr/>
      </xdr:nvCxnSpPr>
      <xdr:spPr>
        <a:xfrm flipV="1">
          <a:off x="6972300" y="16799703"/>
          <a:ext cx="889000" cy="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60905</xdr:rowOff>
    </xdr:from>
    <xdr:to>
      <xdr:col>41</xdr:col>
      <xdr:colOff>101600</xdr:colOff>
      <xdr:row>97</xdr:row>
      <xdr:rowOff>162505</xdr:rowOff>
    </xdr:to>
    <xdr:sp macro="" textlink="">
      <xdr:nvSpPr>
        <xdr:cNvPr id="465" name="フローチャート: 判断 464"/>
        <xdr:cNvSpPr/>
      </xdr:nvSpPr>
      <xdr:spPr>
        <a:xfrm>
          <a:off x="7810500" y="1669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7582</xdr:rowOff>
    </xdr:from>
    <xdr:ext cx="599010" cy="259045"/>
    <xdr:sp macro="" textlink="">
      <xdr:nvSpPr>
        <xdr:cNvPr id="466" name="テキスト ボックス 465"/>
        <xdr:cNvSpPr txBox="1"/>
      </xdr:nvSpPr>
      <xdr:spPr>
        <a:xfrm>
          <a:off x="7561795" y="1646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115356</xdr:rowOff>
    </xdr:from>
    <xdr:to>
      <xdr:col>36</xdr:col>
      <xdr:colOff>165100</xdr:colOff>
      <xdr:row>98</xdr:row>
      <xdr:rowOff>45506</xdr:rowOff>
    </xdr:to>
    <xdr:sp macro="" textlink="">
      <xdr:nvSpPr>
        <xdr:cNvPr id="467" name="フローチャート: 判断 466"/>
        <xdr:cNvSpPr/>
      </xdr:nvSpPr>
      <xdr:spPr>
        <a:xfrm>
          <a:off x="6921500" y="1674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62033</xdr:rowOff>
    </xdr:from>
    <xdr:ext cx="534377" cy="259045"/>
    <xdr:sp macro="" textlink="">
      <xdr:nvSpPr>
        <xdr:cNvPr id="468" name="テキスト ボックス 467"/>
        <xdr:cNvSpPr txBox="1"/>
      </xdr:nvSpPr>
      <xdr:spPr>
        <a:xfrm>
          <a:off x="6705111" y="1652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118142</xdr:rowOff>
    </xdr:from>
    <xdr:to>
      <xdr:col>55</xdr:col>
      <xdr:colOff>50800</xdr:colOff>
      <xdr:row>96</xdr:row>
      <xdr:rowOff>48292</xdr:rowOff>
    </xdr:to>
    <xdr:sp macro="" textlink="">
      <xdr:nvSpPr>
        <xdr:cNvPr id="474" name="楕円 473"/>
        <xdr:cNvSpPr/>
      </xdr:nvSpPr>
      <xdr:spPr>
        <a:xfrm>
          <a:off x="10426700" y="164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141019</xdr:rowOff>
    </xdr:from>
    <xdr:ext cx="599010" cy="259045"/>
    <xdr:sp macro="" textlink="">
      <xdr:nvSpPr>
        <xdr:cNvPr id="475" name="土木費該当値テキスト"/>
        <xdr:cNvSpPr txBox="1"/>
      </xdr:nvSpPr>
      <xdr:spPr>
        <a:xfrm>
          <a:off x="10528300" y="1625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37416</xdr:rowOff>
    </xdr:from>
    <xdr:to>
      <xdr:col>50</xdr:col>
      <xdr:colOff>165100</xdr:colOff>
      <xdr:row>97</xdr:row>
      <xdr:rowOff>139016</xdr:rowOff>
    </xdr:to>
    <xdr:sp macro="" textlink="">
      <xdr:nvSpPr>
        <xdr:cNvPr id="476" name="楕円 475"/>
        <xdr:cNvSpPr/>
      </xdr:nvSpPr>
      <xdr:spPr>
        <a:xfrm>
          <a:off x="9588500" y="166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155543</xdr:rowOff>
    </xdr:from>
    <xdr:ext cx="599010" cy="259045"/>
    <xdr:sp macro="" textlink="">
      <xdr:nvSpPr>
        <xdr:cNvPr id="477" name="テキスト ボックス 476"/>
        <xdr:cNvSpPr txBox="1"/>
      </xdr:nvSpPr>
      <xdr:spPr>
        <a:xfrm>
          <a:off x="9339795" y="1644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107631</xdr:rowOff>
    </xdr:from>
    <xdr:to>
      <xdr:col>46</xdr:col>
      <xdr:colOff>38100</xdr:colOff>
      <xdr:row>98</xdr:row>
      <xdr:rowOff>37781</xdr:rowOff>
    </xdr:to>
    <xdr:sp macro="" textlink="">
      <xdr:nvSpPr>
        <xdr:cNvPr id="478" name="楕円 477"/>
        <xdr:cNvSpPr/>
      </xdr:nvSpPr>
      <xdr:spPr>
        <a:xfrm>
          <a:off x="8699500" y="167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28908</xdr:rowOff>
    </xdr:from>
    <xdr:ext cx="534377" cy="259045"/>
    <xdr:sp macro="" textlink="">
      <xdr:nvSpPr>
        <xdr:cNvPr id="479" name="テキスト ボックス 478"/>
        <xdr:cNvSpPr txBox="1"/>
      </xdr:nvSpPr>
      <xdr:spPr>
        <a:xfrm>
          <a:off x="8483111" y="168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118253</xdr:rowOff>
    </xdr:from>
    <xdr:to>
      <xdr:col>41</xdr:col>
      <xdr:colOff>101600</xdr:colOff>
      <xdr:row>98</xdr:row>
      <xdr:rowOff>48403</xdr:rowOff>
    </xdr:to>
    <xdr:sp macro="" textlink="">
      <xdr:nvSpPr>
        <xdr:cNvPr id="480" name="楕円 479"/>
        <xdr:cNvSpPr/>
      </xdr:nvSpPr>
      <xdr:spPr>
        <a:xfrm>
          <a:off x="7810500" y="1674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39530</xdr:rowOff>
    </xdr:from>
    <xdr:ext cx="534377" cy="259045"/>
    <xdr:sp macro="" textlink="">
      <xdr:nvSpPr>
        <xdr:cNvPr id="481" name="テキスト ボックス 480"/>
        <xdr:cNvSpPr txBox="1"/>
      </xdr:nvSpPr>
      <xdr:spPr>
        <a:xfrm>
          <a:off x="7594111" y="1684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125465</xdr:rowOff>
    </xdr:from>
    <xdr:to>
      <xdr:col>36</xdr:col>
      <xdr:colOff>165100</xdr:colOff>
      <xdr:row>98</xdr:row>
      <xdr:rowOff>55615</xdr:rowOff>
    </xdr:to>
    <xdr:sp macro="" textlink="">
      <xdr:nvSpPr>
        <xdr:cNvPr id="482" name="楕円 481"/>
        <xdr:cNvSpPr/>
      </xdr:nvSpPr>
      <xdr:spPr>
        <a:xfrm>
          <a:off x="6921500" y="167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46742</xdr:rowOff>
    </xdr:from>
    <xdr:ext cx="534377" cy="259045"/>
    <xdr:sp macro="" textlink="">
      <xdr:nvSpPr>
        <xdr:cNvPr id="483" name="テキスト ボックス 482"/>
        <xdr:cNvSpPr txBox="1"/>
      </xdr:nvSpPr>
      <xdr:spPr>
        <a:xfrm>
          <a:off x="6705111" y="168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167397</xdr:rowOff>
    </xdr:from>
    <xdr:to>
      <xdr:col>85</xdr:col>
      <xdr:colOff>127000</xdr:colOff>
      <xdr:row>39</xdr:row>
      <xdr:rowOff>12464</xdr:rowOff>
    </xdr:to>
    <xdr:cxnSp macro="">
      <xdr:nvCxnSpPr>
        <xdr:cNvPr id="514" name="直線コネクタ 513"/>
        <xdr:cNvCxnSpPr/>
      </xdr:nvCxnSpPr>
      <xdr:spPr>
        <a:xfrm>
          <a:off x="15481300" y="6682497"/>
          <a:ext cx="8382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5" name="消防費平均値テキスト"/>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167397</xdr:rowOff>
    </xdr:from>
    <xdr:to>
      <xdr:col>81</xdr:col>
      <xdr:colOff>50800</xdr:colOff>
      <xdr:row>39</xdr:row>
      <xdr:rowOff>3353</xdr:rowOff>
    </xdr:to>
    <xdr:cxnSp macro="">
      <xdr:nvCxnSpPr>
        <xdr:cNvPr id="517" name="直線コネクタ 516"/>
        <xdr:cNvCxnSpPr/>
      </xdr:nvCxnSpPr>
      <xdr:spPr>
        <a:xfrm flipV="1">
          <a:off x="14592300" y="6682497"/>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9" name="テキスト ボックス 518"/>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3353</xdr:rowOff>
    </xdr:from>
    <xdr:to>
      <xdr:col>76</xdr:col>
      <xdr:colOff>114300</xdr:colOff>
      <xdr:row>39</xdr:row>
      <xdr:rowOff>38764</xdr:rowOff>
    </xdr:to>
    <xdr:cxnSp macro="">
      <xdr:nvCxnSpPr>
        <xdr:cNvPr id="520" name="直線コネクタ 519"/>
        <xdr:cNvCxnSpPr/>
      </xdr:nvCxnSpPr>
      <xdr:spPr>
        <a:xfrm flipV="1">
          <a:off x="13703300" y="6689903"/>
          <a:ext cx="889000" cy="3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xdr:rowOff>
    </xdr:from>
    <xdr:ext cx="534377" cy="259045"/>
    <xdr:sp macro="" textlink="">
      <xdr:nvSpPr>
        <xdr:cNvPr id="522" name="テキスト ボックス 521"/>
        <xdr:cNvSpPr txBox="1"/>
      </xdr:nvSpPr>
      <xdr:spPr>
        <a:xfrm>
          <a:off x="14325111" y="63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35945</xdr:rowOff>
    </xdr:from>
    <xdr:to>
      <xdr:col>71</xdr:col>
      <xdr:colOff>177800</xdr:colOff>
      <xdr:row>39</xdr:row>
      <xdr:rowOff>38764</xdr:rowOff>
    </xdr:to>
    <xdr:cxnSp macro="">
      <xdr:nvCxnSpPr>
        <xdr:cNvPr id="523" name="直線コネクタ 522"/>
        <xdr:cNvCxnSpPr/>
      </xdr:nvCxnSpPr>
      <xdr:spPr>
        <a:xfrm>
          <a:off x="12814300" y="6722495"/>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1741</xdr:rowOff>
    </xdr:from>
    <xdr:to>
      <xdr:col>72</xdr:col>
      <xdr:colOff>38100</xdr:colOff>
      <xdr:row>38</xdr:row>
      <xdr:rowOff>103341</xdr:rowOff>
    </xdr:to>
    <xdr:sp macro="" textlink="">
      <xdr:nvSpPr>
        <xdr:cNvPr id="524" name="フローチャート: 判断 523"/>
        <xdr:cNvSpPr/>
      </xdr:nvSpPr>
      <xdr:spPr>
        <a:xfrm>
          <a:off x="13652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119868</xdr:rowOff>
    </xdr:from>
    <xdr:ext cx="534377" cy="259045"/>
    <xdr:sp macro="" textlink="">
      <xdr:nvSpPr>
        <xdr:cNvPr id="525" name="テキスト ボックス 524"/>
        <xdr:cNvSpPr txBox="1"/>
      </xdr:nvSpPr>
      <xdr:spPr>
        <a:xfrm>
          <a:off x="13436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126652</xdr:rowOff>
    </xdr:from>
    <xdr:to>
      <xdr:col>67</xdr:col>
      <xdr:colOff>101600</xdr:colOff>
      <xdr:row>39</xdr:row>
      <xdr:rowOff>56802</xdr:rowOff>
    </xdr:to>
    <xdr:sp macro="" textlink="">
      <xdr:nvSpPr>
        <xdr:cNvPr id="526" name="フローチャート: 判断 525"/>
        <xdr:cNvSpPr/>
      </xdr:nvSpPr>
      <xdr:spPr>
        <a:xfrm>
          <a:off x="12763500" y="664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73329</xdr:rowOff>
    </xdr:from>
    <xdr:ext cx="534377" cy="259045"/>
    <xdr:sp macro="" textlink="">
      <xdr:nvSpPr>
        <xdr:cNvPr id="527" name="テキスト ボックス 526"/>
        <xdr:cNvSpPr txBox="1"/>
      </xdr:nvSpPr>
      <xdr:spPr>
        <a:xfrm>
          <a:off x="12547111" y="641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133114</xdr:rowOff>
    </xdr:from>
    <xdr:to>
      <xdr:col>85</xdr:col>
      <xdr:colOff>177800</xdr:colOff>
      <xdr:row>39</xdr:row>
      <xdr:rowOff>63264</xdr:rowOff>
    </xdr:to>
    <xdr:sp macro="" textlink="">
      <xdr:nvSpPr>
        <xdr:cNvPr id="533" name="楕円 532"/>
        <xdr:cNvSpPr/>
      </xdr:nvSpPr>
      <xdr:spPr>
        <a:xfrm>
          <a:off x="16268700" y="66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48041</xdr:rowOff>
    </xdr:from>
    <xdr:ext cx="534377" cy="259045"/>
    <xdr:sp macro="" textlink="">
      <xdr:nvSpPr>
        <xdr:cNvPr id="534" name="消防費該当値テキスト"/>
        <xdr:cNvSpPr txBox="1"/>
      </xdr:nvSpPr>
      <xdr:spPr>
        <a:xfrm>
          <a:off x="16370300" y="65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116597</xdr:rowOff>
    </xdr:from>
    <xdr:to>
      <xdr:col>81</xdr:col>
      <xdr:colOff>101600</xdr:colOff>
      <xdr:row>39</xdr:row>
      <xdr:rowOff>46747</xdr:rowOff>
    </xdr:to>
    <xdr:sp macro="" textlink="">
      <xdr:nvSpPr>
        <xdr:cNvPr id="535" name="楕円 534"/>
        <xdr:cNvSpPr/>
      </xdr:nvSpPr>
      <xdr:spPr>
        <a:xfrm>
          <a:off x="15430500" y="66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37874</xdr:rowOff>
    </xdr:from>
    <xdr:ext cx="534377" cy="259045"/>
    <xdr:sp macro="" textlink="">
      <xdr:nvSpPr>
        <xdr:cNvPr id="536" name="テキスト ボックス 535"/>
        <xdr:cNvSpPr txBox="1"/>
      </xdr:nvSpPr>
      <xdr:spPr>
        <a:xfrm>
          <a:off x="15214111" y="672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124003</xdr:rowOff>
    </xdr:from>
    <xdr:to>
      <xdr:col>76</xdr:col>
      <xdr:colOff>165100</xdr:colOff>
      <xdr:row>39</xdr:row>
      <xdr:rowOff>54153</xdr:rowOff>
    </xdr:to>
    <xdr:sp macro="" textlink="">
      <xdr:nvSpPr>
        <xdr:cNvPr id="537" name="楕円 536"/>
        <xdr:cNvSpPr/>
      </xdr:nvSpPr>
      <xdr:spPr>
        <a:xfrm>
          <a:off x="14541500" y="663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45280</xdr:rowOff>
    </xdr:from>
    <xdr:ext cx="534377" cy="259045"/>
    <xdr:sp macro="" textlink="">
      <xdr:nvSpPr>
        <xdr:cNvPr id="538" name="テキスト ボックス 537"/>
        <xdr:cNvSpPr txBox="1"/>
      </xdr:nvSpPr>
      <xdr:spPr>
        <a:xfrm>
          <a:off x="14325111" y="67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159414</xdr:rowOff>
    </xdr:from>
    <xdr:to>
      <xdr:col>72</xdr:col>
      <xdr:colOff>38100</xdr:colOff>
      <xdr:row>39</xdr:row>
      <xdr:rowOff>89564</xdr:rowOff>
    </xdr:to>
    <xdr:sp macro="" textlink="">
      <xdr:nvSpPr>
        <xdr:cNvPr id="539" name="楕円 538"/>
        <xdr:cNvSpPr/>
      </xdr:nvSpPr>
      <xdr:spPr>
        <a:xfrm>
          <a:off x="13652500" y="667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80691</xdr:rowOff>
    </xdr:from>
    <xdr:ext cx="534377" cy="259045"/>
    <xdr:sp macro="" textlink="">
      <xdr:nvSpPr>
        <xdr:cNvPr id="540" name="テキスト ボックス 539"/>
        <xdr:cNvSpPr txBox="1"/>
      </xdr:nvSpPr>
      <xdr:spPr>
        <a:xfrm>
          <a:off x="13436111" y="676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156595</xdr:rowOff>
    </xdr:from>
    <xdr:to>
      <xdr:col>67</xdr:col>
      <xdr:colOff>101600</xdr:colOff>
      <xdr:row>39</xdr:row>
      <xdr:rowOff>86745</xdr:rowOff>
    </xdr:to>
    <xdr:sp macro="" textlink="">
      <xdr:nvSpPr>
        <xdr:cNvPr id="541" name="楕円 540"/>
        <xdr:cNvSpPr/>
      </xdr:nvSpPr>
      <xdr:spPr>
        <a:xfrm>
          <a:off x="12763500" y="667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77872</xdr:rowOff>
    </xdr:from>
    <xdr:ext cx="534377" cy="259045"/>
    <xdr:sp macro="" textlink="">
      <xdr:nvSpPr>
        <xdr:cNvPr id="542" name="テキスト ボックス 541"/>
        <xdr:cNvSpPr txBox="1"/>
      </xdr:nvSpPr>
      <xdr:spPr>
        <a:xfrm>
          <a:off x="12547111" y="676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33815</xdr:rowOff>
    </xdr:from>
    <xdr:to>
      <xdr:col>85</xdr:col>
      <xdr:colOff>127000</xdr:colOff>
      <xdr:row>58</xdr:row>
      <xdr:rowOff>35017</xdr:rowOff>
    </xdr:to>
    <xdr:cxnSp macro="">
      <xdr:nvCxnSpPr>
        <xdr:cNvPr id="569" name="直線コネクタ 568"/>
        <xdr:cNvCxnSpPr/>
      </xdr:nvCxnSpPr>
      <xdr:spPr>
        <a:xfrm flipV="1">
          <a:off x="15481300" y="9977915"/>
          <a:ext cx="8382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35017</xdr:rowOff>
    </xdr:from>
    <xdr:to>
      <xdr:col>81</xdr:col>
      <xdr:colOff>50800</xdr:colOff>
      <xdr:row>58</xdr:row>
      <xdr:rowOff>35913</xdr:rowOff>
    </xdr:to>
    <xdr:cxnSp macro="">
      <xdr:nvCxnSpPr>
        <xdr:cNvPr id="572" name="直線コネクタ 571"/>
        <xdr:cNvCxnSpPr/>
      </xdr:nvCxnSpPr>
      <xdr:spPr>
        <a:xfrm flipV="1">
          <a:off x="14592300" y="9979117"/>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14877</xdr:rowOff>
    </xdr:from>
    <xdr:to>
      <xdr:col>76</xdr:col>
      <xdr:colOff>114300</xdr:colOff>
      <xdr:row>58</xdr:row>
      <xdr:rowOff>35913</xdr:rowOff>
    </xdr:to>
    <xdr:cxnSp macro="">
      <xdr:nvCxnSpPr>
        <xdr:cNvPr id="575" name="直線コネクタ 574"/>
        <xdr:cNvCxnSpPr/>
      </xdr:nvCxnSpPr>
      <xdr:spPr>
        <a:xfrm>
          <a:off x="13703300" y="9958977"/>
          <a:ext cx="889000" cy="2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14877</xdr:rowOff>
    </xdr:from>
    <xdr:to>
      <xdr:col>71</xdr:col>
      <xdr:colOff>177800</xdr:colOff>
      <xdr:row>58</xdr:row>
      <xdr:rowOff>33049</xdr:rowOff>
    </xdr:to>
    <xdr:cxnSp macro="">
      <xdr:nvCxnSpPr>
        <xdr:cNvPr id="578" name="直線コネクタ 577"/>
        <xdr:cNvCxnSpPr/>
      </xdr:nvCxnSpPr>
      <xdr:spPr>
        <a:xfrm flipV="1">
          <a:off x="12814300" y="9958977"/>
          <a:ext cx="889000" cy="1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79" name="フローチャート: 判断 578"/>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0" name="テキスト ボックス 579"/>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118440</xdr:rowOff>
    </xdr:from>
    <xdr:to>
      <xdr:col>67</xdr:col>
      <xdr:colOff>101600</xdr:colOff>
      <xdr:row>58</xdr:row>
      <xdr:rowOff>48590</xdr:rowOff>
    </xdr:to>
    <xdr:sp macro="" textlink="">
      <xdr:nvSpPr>
        <xdr:cNvPr id="581" name="フローチャート: 判断 580"/>
        <xdr:cNvSpPr/>
      </xdr:nvSpPr>
      <xdr:spPr>
        <a:xfrm>
          <a:off x="12763500" y="989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65117</xdr:rowOff>
    </xdr:from>
    <xdr:ext cx="534377" cy="259045"/>
    <xdr:sp macro="" textlink="">
      <xdr:nvSpPr>
        <xdr:cNvPr id="582" name="テキスト ボックス 581"/>
        <xdr:cNvSpPr txBox="1"/>
      </xdr:nvSpPr>
      <xdr:spPr>
        <a:xfrm>
          <a:off x="12547111" y="966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154465</xdr:rowOff>
    </xdr:from>
    <xdr:to>
      <xdr:col>85</xdr:col>
      <xdr:colOff>177800</xdr:colOff>
      <xdr:row>58</xdr:row>
      <xdr:rowOff>84615</xdr:rowOff>
    </xdr:to>
    <xdr:sp macro="" textlink="">
      <xdr:nvSpPr>
        <xdr:cNvPr id="588" name="楕円 587"/>
        <xdr:cNvSpPr/>
      </xdr:nvSpPr>
      <xdr:spPr>
        <a:xfrm>
          <a:off x="16268700" y="99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69392</xdr:rowOff>
    </xdr:from>
    <xdr:ext cx="534377" cy="259045"/>
    <xdr:sp macro="" textlink="">
      <xdr:nvSpPr>
        <xdr:cNvPr id="589" name="教育費該当値テキスト"/>
        <xdr:cNvSpPr txBox="1"/>
      </xdr:nvSpPr>
      <xdr:spPr>
        <a:xfrm>
          <a:off x="16370300" y="98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155667</xdr:rowOff>
    </xdr:from>
    <xdr:to>
      <xdr:col>81</xdr:col>
      <xdr:colOff>101600</xdr:colOff>
      <xdr:row>58</xdr:row>
      <xdr:rowOff>85817</xdr:rowOff>
    </xdr:to>
    <xdr:sp macro="" textlink="">
      <xdr:nvSpPr>
        <xdr:cNvPr id="590" name="楕円 589"/>
        <xdr:cNvSpPr/>
      </xdr:nvSpPr>
      <xdr:spPr>
        <a:xfrm>
          <a:off x="15430500" y="992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76944</xdr:rowOff>
    </xdr:from>
    <xdr:ext cx="534377" cy="259045"/>
    <xdr:sp macro="" textlink="">
      <xdr:nvSpPr>
        <xdr:cNvPr id="591" name="テキスト ボックス 590"/>
        <xdr:cNvSpPr txBox="1"/>
      </xdr:nvSpPr>
      <xdr:spPr>
        <a:xfrm>
          <a:off x="15214111" y="100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156563</xdr:rowOff>
    </xdr:from>
    <xdr:to>
      <xdr:col>76</xdr:col>
      <xdr:colOff>165100</xdr:colOff>
      <xdr:row>58</xdr:row>
      <xdr:rowOff>86713</xdr:rowOff>
    </xdr:to>
    <xdr:sp macro="" textlink="">
      <xdr:nvSpPr>
        <xdr:cNvPr id="592" name="楕円 591"/>
        <xdr:cNvSpPr/>
      </xdr:nvSpPr>
      <xdr:spPr>
        <a:xfrm>
          <a:off x="14541500" y="99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77840</xdr:rowOff>
    </xdr:from>
    <xdr:ext cx="534377" cy="259045"/>
    <xdr:sp macro="" textlink="">
      <xdr:nvSpPr>
        <xdr:cNvPr id="593" name="テキスト ボックス 592"/>
        <xdr:cNvSpPr txBox="1"/>
      </xdr:nvSpPr>
      <xdr:spPr>
        <a:xfrm>
          <a:off x="14325111" y="1002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135527</xdr:rowOff>
    </xdr:from>
    <xdr:to>
      <xdr:col>72</xdr:col>
      <xdr:colOff>38100</xdr:colOff>
      <xdr:row>58</xdr:row>
      <xdr:rowOff>65677</xdr:rowOff>
    </xdr:to>
    <xdr:sp macro="" textlink="">
      <xdr:nvSpPr>
        <xdr:cNvPr id="594" name="楕円 593"/>
        <xdr:cNvSpPr/>
      </xdr:nvSpPr>
      <xdr:spPr>
        <a:xfrm>
          <a:off x="13652500" y="99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56804</xdr:rowOff>
    </xdr:from>
    <xdr:ext cx="534377" cy="259045"/>
    <xdr:sp macro="" textlink="">
      <xdr:nvSpPr>
        <xdr:cNvPr id="595" name="テキスト ボックス 594"/>
        <xdr:cNvSpPr txBox="1"/>
      </xdr:nvSpPr>
      <xdr:spPr>
        <a:xfrm>
          <a:off x="13436111" y="1000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153699</xdr:rowOff>
    </xdr:from>
    <xdr:to>
      <xdr:col>67</xdr:col>
      <xdr:colOff>101600</xdr:colOff>
      <xdr:row>58</xdr:row>
      <xdr:rowOff>83849</xdr:rowOff>
    </xdr:to>
    <xdr:sp macro="" textlink="">
      <xdr:nvSpPr>
        <xdr:cNvPr id="596" name="楕円 595"/>
        <xdr:cNvSpPr/>
      </xdr:nvSpPr>
      <xdr:spPr>
        <a:xfrm>
          <a:off x="12763500" y="992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74976</xdr:rowOff>
    </xdr:from>
    <xdr:ext cx="534377" cy="259045"/>
    <xdr:sp macro="" textlink="">
      <xdr:nvSpPr>
        <xdr:cNvPr id="597" name="テキスト ボックス 596"/>
        <xdr:cNvSpPr txBox="1"/>
      </xdr:nvSpPr>
      <xdr:spPr>
        <a:xfrm>
          <a:off x="12547111" y="1001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42160</xdr:rowOff>
    </xdr:from>
    <xdr:to>
      <xdr:col>85</xdr:col>
      <xdr:colOff>127000</xdr:colOff>
      <xdr:row>79</xdr:row>
      <xdr:rowOff>42249</xdr:rowOff>
    </xdr:to>
    <xdr:cxnSp macro="">
      <xdr:nvCxnSpPr>
        <xdr:cNvPr id="626" name="直線コネクタ 625"/>
        <xdr:cNvCxnSpPr/>
      </xdr:nvCxnSpPr>
      <xdr:spPr>
        <a:xfrm flipV="1">
          <a:off x="15481300" y="13586710"/>
          <a:ext cx="8382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114882</xdr:rowOff>
    </xdr:from>
    <xdr:ext cx="534377" cy="259045"/>
    <xdr:sp macro="" textlink="">
      <xdr:nvSpPr>
        <xdr:cNvPr id="627" name="災害復旧費平均値テキスト"/>
        <xdr:cNvSpPr txBox="1"/>
      </xdr:nvSpPr>
      <xdr:spPr>
        <a:xfrm>
          <a:off x="16370300" y="1331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41745</xdr:rowOff>
    </xdr:from>
    <xdr:to>
      <xdr:col>81</xdr:col>
      <xdr:colOff>50800</xdr:colOff>
      <xdr:row>79</xdr:row>
      <xdr:rowOff>42249</xdr:rowOff>
    </xdr:to>
    <xdr:cxnSp macro="">
      <xdr:nvCxnSpPr>
        <xdr:cNvPr id="629" name="直線コネクタ 628"/>
        <xdr:cNvCxnSpPr/>
      </xdr:nvCxnSpPr>
      <xdr:spPr>
        <a:xfrm>
          <a:off x="14592300" y="13586295"/>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39577</xdr:rowOff>
    </xdr:from>
    <xdr:to>
      <xdr:col>76</xdr:col>
      <xdr:colOff>114300</xdr:colOff>
      <xdr:row>79</xdr:row>
      <xdr:rowOff>41745</xdr:rowOff>
    </xdr:to>
    <xdr:cxnSp macro="">
      <xdr:nvCxnSpPr>
        <xdr:cNvPr id="632" name="直線コネクタ 631"/>
        <xdr:cNvCxnSpPr/>
      </xdr:nvCxnSpPr>
      <xdr:spPr>
        <a:xfrm>
          <a:off x="13703300" y="13584127"/>
          <a:ext cx="88900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10148</xdr:rowOff>
    </xdr:from>
    <xdr:to>
      <xdr:col>71</xdr:col>
      <xdr:colOff>177800</xdr:colOff>
      <xdr:row>79</xdr:row>
      <xdr:rowOff>39577</xdr:rowOff>
    </xdr:to>
    <xdr:cxnSp macro="">
      <xdr:nvCxnSpPr>
        <xdr:cNvPr id="635" name="直線コネクタ 634"/>
        <xdr:cNvCxnSpPr/>
      </xdr:nvCxnSpPr>
      <xdr:spPr>
        <a:xfrm>
          <a:off x="12814300" y="13383248"/>
          <a:ext cx="889000" cy="20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100791</xdr:rowOff>
    </xdr:from>
    <xdr:to>
      <xdr:col>72</xdr:col>
      <xdr:colOff>38100</xdr:colOff>
      <xdr:row>79</xdr:row>
      <xdr:rowOff>30941</xdr:rowOff>
    </xdr:to>
    <xdr:sp macro="" textlink="">
      <xdr:nvSpPr>
        <xdr:cNvPr id="636" name="フローチャート: 判断 635"/>
        <xdr:cNvSpPr/>
      </xdr:nvSpPr>
      <xdr:spPr>
        <a:xfrm>
          <a:off x="13652500" y="1347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47468</xdr:rowOff>
    </xdr:from>
    <xdr:ext cx="534377" cy="259045"/>
    <xdr:sp macro="" textlink="">
      <xdr:nvSpPr>
        <xdr:cNvPr id="637" name="テキスト ボックス 636"/>
        <xdr:cNvSpPr txBox="1"/>
      </xdr:nvSpPr>
      <xdr:spPr>
        <a:xfrm>
          <a:off x="13436111" y="1324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147224</xdr:rowOff>
    </xdr:from>
    <xdr:to>
      <xdr:col>67</xdr:col>
      <xdr:colOff>101600</xdr:colOff>
      <xdr:row>79</xdr:row>
      <xdr:rowOff>77374</xdr:rowOff>
    </xdr:to>
    <xdr:sp macro="" textlink="">
      <xdr:nvSpPr>
        <xdr:cNvPr id="638" name="フローチャート: 判断 637"/>
        <xdr:cNvSpPr/>
      </xdr:nvSpPr>
      <xdr:spPr>
        <a:xfrm>
          <a:off x="12763500" y="1352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68501</xdr:rowOff>
    </xdr:from>
    <xdr:ext cx="469744" cy="259045"/>
    <xdr:sp macro="" textlink="">
      <xdr:nvSpPr>
        <xdr:cNvPr id="639" name="テキスト ボックス 638"/>
        <xdr:cNvSpPr txBox="1"/>
      </xdr:nvSpPr>
      <xdr:spPr>
        <a:xfrm>
          <a:off x="12579428" y="136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162810</xdr:rowOff>
    </xdr:from>
    <xdr:to>
      <xdr:col>85</xdr:col>
      <xdr:colOff>177800</xdr:colOff>
      <xdr:row>79</xdr:row>
      <xdr:rowOff>92960</xdr:rowOff>
    </xdr:to>
    <xdr:sp macro="" textlink="">
      <xdr:nvSpPr>
        <xdr:cNvPr id="645" name="楕円 644"/>
        <xdr:cNvSpPr/>
      </xdr:nvSpPr>
      <xdr:spPr>
        <a:xfrm>
          <a:off x="16268700" y="1353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77737</xdr:rowOff>
    </xdr:from>
    <xdr:ext cx="378565" cy="259045"/>
    <xdr:sp macro="" textlink="">
      <xdr:nvSpPr>
        <xdr:cNvPr id="646" name="災害復旧費該当値テキスト"/>
        <xdr:cNvSpPr txBox="1"/>
      </xdr:nvSpPr>
      <xdr:spPr>
        <a:xfrm>
          <a:off x="16370300" y="13450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162899</xdr:rowOff>
    </xdr:from>
    <xdr:to>
      <xdr:col>81</xdr:col>
      <xdr:colOff>101600</xdr:colOff>
      <xdr:row>79</xdr:row>
      <xdr:rowOff>93049</xdr:rowOff>
    </xdr:to>
    <xdr:sp macro="" textlink="">
      <xdr:nvSpPr>
        <xdr:cNvPr id="647" name="楕円 646"/>
        <xdr:cNvSpPr/>
      </xdr:nvSpPr>
      <xdr:spPr>
        <a:xfrm>
          <a:off x="15430500" y="1353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84176</xdr:rowOff>
    </xdr:from>
    <xdr:ext cx="378565" cy="259045"/>
    <xdr:sp macro="" textlink="">
      <xdr:nvSpPr>
        <xdr:cNvPr id="648" name="テキスト ボックス 647"/>
        <xdr:cNvSpPr txBox="1"/>
      </xdr:nvSpPr>
      <xdr:spPr>
        <a:xfrm>
          <a:off x="15292017" y="1362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162395</xdr:rowOff>
    </xdr:from>
    <xdr:to>
      <xdr:col>76</xdr:col>
      <xdr:colOff>165100</xdr:colOff>
      <xdr:row>79</xdr:row>
      <xdr:rowOff>92545</xdr:rowOff>
    </xdr:to>
    <xdr:sp macro="" textlink="">
      <xdr:nvSpPr>
        <xdr:cNvPr id="649" name="楕円 648"/>
        <xdr:cNvSpPr/>
      </xdr:nvSpPr>
      <xdr:spPr>
        <a:xfrm>
          <a:off x="14541500" y="135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83672</xdr:rowOff>
    </xdr:from>
    <xdr:ext cx="378565" cy="259045"/>
    <xdr:sp macro="" textlink="">
      <xdr:nvSpPr>
        <xdr:cNvPr id="650" name="テキスト ボックス 649"/>
        <xdr:cNvSpPr txBox="1"/>
      </xdr:nvSpPr>
      <xdr:spPr>
        <a:xfrm>
          <a:off x="14403017" y="13628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160227</xdr:rowOff>
    </xdr:from>
    <xdr:to>
      <xdr:col>72</xdr:col>
      <xdr:colOff>38100</xdr:colOff>
      <xdr:row>79</xdr:row>
      <xdr:rowOff>90377</xdr:rowOff>
    </xdr:to>
    <xdr:sp macro="" textlink="">
      <xdr:nvSpPr>
        <xdr:cNvPr id="651" name="楕円 650"/>
        <xdr:cNvSpPr/>
      </xdr:nvSpPr>
      <xdr:spPr>
        <a:xfrm>
          <a:off x="13652500" y="135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81504</xdr:rowOff>
    </xdr:from>
    <xdr:ext cx="469744" cy="259045"/>
    <xdr:sp macro="" textlink="">
      <xdr:nvSpPr>
        <xdr:cNvPr id="652" name="テキスト ボックス 651"/>
        <xdr:cNvSpPr txBox="1"/>
      </xdr:nvSpPr>
      <xdr:spPr>
        <a:xfrm>
          <a:off x="13468428" y="1362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130798</xdr:rowOff>
    </xdr:from>
    <xdr:to>
      <xdr:col>67</xdr:col>
      <xdr:colOff>101600</xdr:colOff>
      <xdr:row>78</xdr:row>
      <xdr:rowOff>60948</xdr:rowOff>
    </xdr:to>
    <xdr:sp macro="" textlink="">
      <xdr:nvSpPr>
        <xdr:cNvPr id="653" name="楕円 652"/>
        <xdr:cNvSpPr/>
      </xdr:nvSpPr>
      <xdr:spPr>
        <a:xfrm>
          <a:off x="12763500" y="133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77475</xdr:rowOff>
    </xdr:from>
    <xdr:ext cx="534377" cy="259045"/>
    <xdr:sp macro="" textlink="">
      <xdr:nvSpPr>
        <xdr:cNvPr id="654" name="テキスト ボックス 653"/>
        <xdr:cNvSpPr txBox="1"/>
      </xdr:nvSpPr>
      <xdr:spPr>
        <a:xfrm>
          <a:off x="12547111" y="131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43467</xdr:rowOff>
    </xdr:from>
    <xdr:to>
      <xdr:col>85</xdr:col>
      <xdr:colOff>127000</xdr:colOff>
      <xdr:row>99</xdr:row>
      <xdr:rowOff>43918</xdr:rowOff>
    </xdr:to>
    <xdr:cxnSp macro="">
      <xdr:nvCxnSpPr>
        <xdr:cNvPr id="683" name="直線コネクタ 682"/>
        <xdr:cNvCxnSpPr/>
      </xdr:nvCxnSpPr>
      <xdr:spPr>
        <a:xfrm>
          <a:off x="15481300" y="17017017"/>
          <a:ext cx="8382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43025</xdr:rowOff>
    </xdr:from>
    <xdr:to>
      <xdr:col>81</xdr:col>
      <xdr:colOff>50800</xdr:colOff>
      <xdr:row>99</xdr:row>
      <xdr:rowOff>43467</xdr:rowOff>
    </xdr:to>
    <xdr:cxnSp macro="">
      <xdr:nvCxnSpPr>
        <xdr:cNvPr id="686" name="直線コネクタ 685"/>
        <xdr:cNvCxnSpPr/>
      </xdr:nvCxnSpPr>
      <xdr:spPr>
        <a:xfrm>
          <a:off x="14592300" y="17016575"/>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43025</xdr:rowOff>
    </xdr:from>
    <xdr:to>
      <xdr:col>76</xdr:col>
      <xdr:colOff>114300</xdr:colOff>
      <xdr:row>99</xdr:row>
      <xdr:rowOff>43041</xdr:rowOff>
    </xdr:to>
    <xdr:cxnSp macro="">
      <xdr:nvCxnSpPr>
        <xdr:cNvPr id="689" name="直線コネクタ 688"/>
        <xdr:cNvCxnSpPr/>
      </xdr:nvCxnSpPr>
      <xdr:spPr>
        <a:xfrm flipV="1">
          <a:off x="13703300" y="17016575"/>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37489</xdr:rowOff>
    </xdr:from>
    <xdr:to>
      <xdr:col>71</xdr:col>
      <xdr:colOff>177800</xdr:colOff>
      <xdr:row>99</xdr:row>
      <xdr:rowOff>43041</xdr:rowOff>
    </xdr:to>
    <xdr:cxnSp macro="">
      <xdr:nvCxnSpPr>
        <xdr:cNvPr id="692" name="直線コネクタ 691"/>
        <xdr:cNvCxnSpPr/>
      </xdr:nvCxnSpPr>
      <xdr:spPr>
        <a:xfrm>
          <a:off x="12814300" y="17011039"/>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3" name="フローチャート: 判断 692"/>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53984</xdr:rowOff>
    </xdr:from>
    <xdr:ext cx="599010" cy="259045"/>
    <xdr:sp macro="" textlink="">
      <xdr:nvSpPr>
        <xdr:cNvPr id="694" name="テキスト ボックス 693"/>
        <xdr:cNvSpPr txBox="1"/>
      </xdr:nvSpPr>
      <xdr:spPr>
        <a:xfrm>
          <a:off x="13403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49192</xdr:rowOff>
    </xdr:from>
    <xdr:to>
      <xdr:col>67</xdr:col>
      <xdr:colOff>101600</xdr:colOff>
      <xdr:row>98</xdr:row>
      <xdr:rowOff>150792</xdr:rowOff>
    </xdr:to>
    <xdr:sp macro="" textlink="">
      <xdr:nvSpPr>
        <xdr:cNvPr id="695" name="フローチャート: 判断 694"/>
        <xdr:cNvSpPr/>
      </xdr:nvSpPr>
      <xdr:spPr>
        <a:xfrm>
          <a:off x="12763500" y="1685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167319</xdr:rowOff>
    </xdr:from>
    <xdr:ext cx="534377" cy="259045"/>
    <xdr:sp macro="" textlink="">
      <xdr:nvSpPr>
        <xdr:cNvPr id="696" name="テキスト ボックス 695"/>
        <xdr:cNvSpPr txBox="1"/>
      </xdr:nvSpPr>
      <xdr:spPr>
        <a:xfrm>
          <a:off x="12547111" y="1662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164568</xdr:rowOff>
    </xdr:from>
    <xdr:to>
      <xdr:col>85</xdr:col>
      <xdr:colOff>177800</xdr:colOff>
      <xdr:row>99</xdr:row>
      <xdr:rowOff>94718</xdr:rowOff>
    </xdr:to>
    <xdr:sp macro="" textlink="">
      <xdr:nvSpPr>
        <xdr:cNvPr id="702" name="楕円 701"/>
        <xdr:cNvSpPr/>
      </xdr:nvSpPr>
      <xdr:spPr>
        <a:xfrm>
          <a:off x="16268700" y="169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79495</xdr:rowOff>
    </xdr:from>
    <xdr:ext cx="378565" cy="259045"/>
    <xdr:sp macro="" textlink="">
      <xdr:nvSpPr>
        <xdr:cNvPr id="703" name="公債費該当値テキスト"/>
        <xdr:cNvSpPr txBox="1"/>
      </xdr:nvSpPr>
      <xdr:spPr>
        <a:xfrm>
          <a:off x="16370300" y="16881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164117</xdr:rowOff>
    </xdr:from>
    <xdr:to>
      <xdr:col>81</xdr:col>
      <xdr:colOff>101600</xdr:colOff>
      <xdr:row>99</xdr:row>
      <xdr:rowOff>94267</xdr:rowOff>
    </xdr:to>
    <xdr:sp macro="" textlink="">
      <xdr:nvSpPr>
        <xdr:cNvPr id="704" name="楕円 703"/>
        <xdr:cNvSpPr/>
      </xdr:nvSpPr>
      <xdr:spPr>
        <a:xfrm>
          <a:off x="15430500" y="169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85394</xdr:rowOff>
    </xdr:from>
    <xdr:ext cx="378565" cy="259045"/>
    <xdr:sp macro="" textlink="">
      <xdr:nvSpPr>
        <xdr:cNvPr id="705" name="テキスト ボックス 704"/>
        <xdr:cNvSpPr txBox="1"/>
      </xdr:nvSpPr>
      <xdr:spPr>
        <a:xfrm>
          <a:off x="15292017" y="1705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163675</xdr:rowOff>
    </xdr:from>
    <xdr:to>
      <xdr:col>76</xdr:col>
      <xdr:colOff>165100</xdr:colOff>
      <xdr:row>99</xdr:row>
      <xdr:rowOff>93825</xdr:rowOff>
    </xdr:to>
    <xdr:sp macro="" textlink="">
      <xdr:nvSpPr>
        <xdr:cNvPr id="706" name="楕円 705"/>
        <xdr:cNvSpPr/>
      </xdr:nvSpPr>
      <xdr:spPr>
        <a:xfrm>
          <a:off x="14541500" y="169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84952</xdr:rowOff>
    </xdr:from>
    <xdr:ext cx="378565" cy="259045"/>
    <xdr:sp macro="" textlink="">
      <xdr:nvSpPr>
        <xdr:cNvPr id="707" name="テキスト ボックス 706"/>
        <xdr:cNvSpPr txBox="1"/>
      </xdr:nvSpPr>
      <xdr:spPr>
        <a:xfrm>
          <a:off x="14403017" y="17058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163691</xdr:rowOff>
    </xdr:from>
    <xdr:to>
      <xdr:col>72</xdr:col>
      <xdr:colOff>38100</xdr:colOff>
      <xdr:row>99</xdr:row>
      <xdr:rowOff>93841</xdr:rowOff>
    </xdr:to>
    <xdr:sp macro="" textlink="">
      <xdr:nvSpPr>
        <xdr:cNvPr id="708" name="楕円 707"/>
        <xdr:cNvSpPr/>
      </xdr:nvSpPr>
      <xdr:spPr>
        <a:xfrm>
          <a:off x="13652500" y="169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84968</xdr:rowOff>
    </xdr:from>
    <xdr:ext cx="378565" cy="259045"/>
    <xdr:sp macro="" textlink="">
      <xdr:nvSpPr>
        <xdr:cNvPr id="709" name="テキスト ボックス 708"/>
        <xdr:cNvSpPr txBox="1"/>
      </xdr:nvSpPr>
      <xdr:spPr>
        <a:xfrm>
          <a:off x="13514017" y="1705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158139</xdr:rowOff>
    </xdr:from>
    <xdr:to>
      <xdr:col>67</xdr:col>
      <xdr:colOff>101600</xdr:colOff>
      <xdr:row>99</xdr:row>
      <xdr:rowOff>88289</xdr:rowOff>
    </xdr:to>
    <xdr:sp macro="" textlink="">
      <xdr:nvSpPr>
        <xdr:cNvPr id="710" name="楕円 709"/>
        <xdr:cNvSpPr/>
      </xdr:nvSpPr>
      <xdr:spPr>
        <a:xfrm>
          <a:off x="12763500" y="169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79416</xdr:rowOff>
    </xdr:from>
    <xdr:ext cx="469744" cy="259045"/>
    <xdr:sp macro="" textlink="">
      <xdr:nvSpPr>
        <xdr:cNvPr id="711" name="テキスト ボックス 710"/>
        <xdr:cNvSpPr txBox="1"/>
      </xdr:nvSpPr>
      <xdr:spPr>
        <a:xfrm>
          <a:off x="12579428" y="1705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26218</xdr:rowOff>
    </xdr:from>
    <xdr:to>
      <xdr:col>102</xdr:col>
      <xdr:colOff>165100</xdr:colOff>
      <xdr:row>38</xdr:row>
      <xdr:rowOff>127818</xdr:rowOff>
    </xdr:to>
    <xdr:sp macro="" textlink="">
      <xdr:nvSpPr>
        <xdr:cNvPr id="748" name="フローチャート: 判断 747"/>
        <xdr:cNvSpPr/>
      </xdr:nvSpPr>
      <xdr:spPr>
        <a:xfrm>
          <a:off x="194945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144345</xdr:rowOff>
    </xdr:from>
    <xdr:ext cx="469744" cy="259045"/>
    <xdr:sp macro="" textlink="">
      <xdr:nvSpPr>
        <xdr:cNvPr id="749" name="テキスト ボックス 748"/>
        <xdr:cNvSpPr txBox="1"/>
      </xdr:nvSpPr>
      <xdr:spPr>
        <a:xfrm>
          <a:off x="19310428" y="63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80259</xdr:rowOff>
    </xdr:from>
    <xdr:to>
      <xdr:col>98</xdr:col>
      <xdr:colOff>38100</xdr:colOff>
      <xdr:row>39</xdr:row>
      <xdr:rowOff>10409</xdr:rowOff>
    </xdr:to>
    <xdr:sp macro="" textlink="">
      <xdr:nvSpPr>
        <xdr:cNvPr id="750" name="フローチャート: 判断 749"/>
        <xdr:cNvSpPr/>
      </xdr:nvSpPr>
      <xdr:spPr>
        <a:xfrm>
          <a:off x="18605500" y="659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26936</xdr:rowOff>
    </xdr:from>
    <xdr:ext cx="378565" cy="259045"/>
    <xdr:sp macro="" textlink="">
      <xdr:nvSpPr>
        <xdr:cNvPr id="751" name="テキスト ボックス 750"/>
        <xdr:cNvSpPr txBox="1"/>
      </xdr:nvSpPr>
      <xdr:spPr>
        <a:xfrm>
          <a:off x="18467017" y="6370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143821</xdr:rowOff>
    </xdr:from>
    <xdr:to>
      <xdr:col>98</xdr:col>
      <xdr:colOff>38100</xdr:colOff>
      <xdr:row>58</xdr:row>
      <xdr:rowOff>73971</xdr:rowOff>
    </xdr:to>
    <xdr:sp macro="" textlink="">
      <xdr:nvSpPr>
        <xdr:cNvPr id="803" name="フローチャート: 判断 802"/>
        <xdr:cNvSpPr/>
      </xdr:nvSpPr>
      <xdr:spPr>
        <a:xfrm>
          <a:off x="18605500" y="99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56</xdr:row>
      <xdr:rowOff>90498</xdr:rowOff>
    </xdr:from>
    <xdr:ext cx="313932" cy="259045"/>
    <xdr:sp macro="" textlink="">
      <xdr:nvSpPr>
        <xdr:cNvPr id="804" name="テキスト ボックス 803"/>
        <xdr:cNvSpPr txBox="1"/>
      </xdr:nvSpPr>
      <xdr:spPr>
        <a:xfrm>
          <a:off x="18499333" y="9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9" name="テキスト ボックス 818"/>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年度目的別歳出の住民一人当たりのコストの特徴としまして、前年度と比べ総務費では大熊町内の避難指示解除区域である大川原地区に新庁舎建設工事（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2,741,180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千円増）、復興拠点整備事業の財源として帰還環境整備交付金基金積立（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2,255,930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千円増）等を行ったことにより一人当たりの行政コストは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532,263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円増となり、また、土木費では常磐道に大熊インターチェンジ建設工事（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2,333,907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千円増）、住民が帰還するための大川原地区一団地事業（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1,359,500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千円増）等の整備を行ったため一人当たりの行政コストは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458,750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円増となりました。いずれも類似団体内順位は上位にありますが大熊町内に住民が暮らせるための復興事業が本格的になったためで一時的に高い結果となっております。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財政調整基金残高は決算剰余金の半分以上を積立し、基金運用の利子積立を行ったが、基金を取り崩す事業が無かったため毎年増加傾向にあります。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全ての会計において黒字決算となっております。特に、一般会計において標準財政規模比が</a:t>
          </a:r>
          <a:r>
            <a:rPr kumimoji="1" lang="en-US" altLang="ja-JP" sz="1400">
              <a:latin typeface="ＭＳ ゴシック" pitchFamily="49" charset="-128"/>
              <a:ea typeface="ＭＳ ゴシック" pitchFamily="49" charset="-128"/>
            </a:rPr>
            <a:t>16.76%</a:t>
          </a:r>
          <a:r>
            <a:rPr kumimoji="1" lang="ja-JP" altLang="en-US" sz="1400">
              <a:latin typeface="ＭＳ ゴシック" pitchFamily="49" charset="-128"/>
              <a:ea typeface="ＭＳ ゴシック" pitchFamily="49" charset="-128"/>
            </a:rPr>
            <a:t>上昇しました。歳入欠陥を生ずることが無いよう適正な財政運営に努めて参ります。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CE22" sqref="CE22:CS23"/>
    </sheetView>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33729501</v>
      </c>
      <c r="BO4" s="461"/>
      <c r="BP4" s="461"/>
      <c r="BQ4" s="461"/>
      <c r="BR4" s="461"/>
      <c r="BS4" s="461"/>
      <c r="BT4" s="461"/>
      <c r="BU4" s="462"/>
      <c r="BV4" s="460">
        <v>22296688</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26.6</v>
      </c>
      <c r="CU4" s="642"/>
      <c r="CV4" s="642"/>
      <c r="CW4" s="642"/>
      <c r="CX4" s="642"/>
      <c r="CY4" s="642"/>
      <c r="CZ4" s="642"/>
      <c r="DA4" s="643"/>
      <c r="DB4" s="641">
        <v>9.8000000000000007</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30816322</v>
      </c>
      <c r="BO5" s="466"/>
      <c r="BP5" s="466"/>
      <c r="BQ5" s="466"/>
      <c r="BR5" s="466"/>
      <c r="BS5" s="466"/>
      <c r="BT5" s="466"/>
      <c r="BU5" s="467"/>
      <c r="BV5" s="465">
        <v>19820961</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62</v>
      </c>
      <c r="CU5" s="436"/>
      <c r="CV5" s="436"/>
      <c r="CW5" s="436"/>
      <c r="CX5" s="436"/>
      <c r="CY5" s="436"/>
      <c r="CZ5" s="436"/>
      <c r="DA5" s="437"/>
      <c r="DB5" s="435">
        <v>56.8</v>
      </c>
      <c r="DC5" s="436"/>
      <c r="DD5" s="436"/>
      <c r="DE5" s="436"/>
      <c r="DF5" s="436"/>
      <c r="DG5" s="436"/>
      <c r="DH5" s="436"/>
      <c r="DI5" s="437"/>
      <c r="DJ5" s="185"/>
      <c r="DK5" s="185"/>
      <c r="DL5" s="185"/>
      <c r="DM5" s="185"/>
      <c r="DN5" s="185"/>
      <c r="DO5" s="185"/>
    </row>
    <row r="6" spans="1:119" ht="18.75" customHeight="1">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101</v>
      </c>
      <c r="AV6" s="523"/>
      <c r="AW6" s="523"/>
      <c r="AX6" s="523"/>
      <c r="AY6" s="445" t="s">
        <v>102</v>
      </c>
      <c r="AZ6" s="446"/>
      <c r="BA6" s="446"/>
      <c r="BB6" s="446"/>
      <c r="BC6" s="446"/>
      <c r="BD6" s="446"/>
      <c r="BE6" s="446"/>
      <c r="BF6" s="446"/>
      <c r="BG6" s="446"/>
      <c r="BH6" s="446"/>
      <c r="BI6" s="446"/>
      <c r="BJ6" s="446"/>
      <c r="BK6" s="446"/>
      <c r="BL6" s="446"/>
      <c r="BM6" s="447"/>
      <c r="BN6" s="465">
        <v>2913179</v>
      </c>
      <c r="BO6" s="466"/>
      <c r="BP6" s="466"/>
      <c r="BQ6" s="466"/>
      <c r="BR6" s="466"/>
      <c r="BS6" s="466"/>
      <c r="BT6" s="466"/>
      <c r="BU6" s="467"/>
      <c r="BV6" s="465">
        <v>2475727</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62</v>
      </c>
      <c r="CU6" s="616"/>
      <c r="CV6" s="616"/>
      <c r="CW6" s="616"/>
      <c r="CX6" s="616"/>
      <c r="CY6" s="616"/>
      <c r="CZ6" s="616"/>
      <c r="DA6" s="617"/>
      <c r="DB6" s="615">
        <v>56.8</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93</v>
      </c>
      <c r="AV7" s="523"/>
      <c r="AW7" s="523"/>
      <c r="AX7" s="523"/>
      <c r="AY7" s="445" t="s">
        <v>105</v>
      </c>
      <c r="AZ7" s="446"/>
      <c r="BA7" s="446"/>
      <c r="BB7" s="446"/>
      <c r="BC7" s="446"/>
      <c r="BD7" s="446"/>
      <c r="BE7" s="446"/>
      <c r="BF7" s="446"/>
      <c r="BG7" s="446"/>
      <c r="BH7" s="446"/>
      <c r="BI7" s="446"/>
      <c r="BJ7" s="446"/>
      <c r="BK7" s="446"/>
      <c r="BL7" s="446"/>
      <c r="BM7" s="447"/>
      <c r="BN7" s="465">
        <v>1531143</v>
      </c>
      <c r="BO7" s="466"/>
      <c r="BP7" s="466"/>
      <c r="BQ7" s="466"/>
      <c r="BR7" s="466"/>
      <c r="BS7" s="466"/>
      <c r="BT7" s="466"/>
      <c r="BU7" s="467"/>
      <c r="BV7" s="465">
        <v>1904415</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5197545</v>
      </c>
      <c r="CU7" s="466"/>
      <c r="CV7" s="466"/>
      <c r="CW7" s="466"/>
      <c r="CX7" s="466"/>
      <c r="CY7" s="466"/>
      <c r="CZ7" s="466"/>
      <c r="DA7" s="467"/>
      <c r="DB7" s="465">
        <v>5805832</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93</v>
      </c>
      <c r="AV8" s="523"/>
      <c r="AW8" s="523"/>
      <c r="AX8" s="523"/>
      <c r="AY8" s="445" t="s">
        <v>108</v>
      </c>
      <c r="AZ8" s="446"/>
      <c r="BA8" s="446"/>
      <c r="BB8" s="446"/>
      <c r="BC8" s="446"/>
      <c r="BD8" s="446"/>
      <c r="BE8" s="446"/>
      <c r="BF8" s="446"/>
      <c r="BG8" s="446"/>
      <c r="BH8" s="446"/>
      <c r="BI8" s="446"/>
      <c r="BJ8" s="446"/>
      <c r="BK8" s="446"/>
      <c r="BL8" s="446"/>
      <c r="BM8" s="447"/>
      <c r="BN8" s="465">
        <v>1382036</v>
      </c>
      <c r="BO8" s="466"/>
      <c r="BP8" s="466"/>
      <c r="BQ8" s="466"/>
      <c r="BR8" s="466"/>
      <c r="BS8" s="466"/>
      <c r="BT8" s="466"/>
      <c r="BU8" s="467"/>
      <c r="BV8" s="465">
        <v>571312</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1.64</v>
      </c>
      <c r="CU8" s="579"/>
      <c r="CV8" s="579"/>
      <c r="CW8" s="579"/>
      <c r="CX8" s="579"/>
      <c r="CY8" s="579"/>
      <c r="CZ8" s="579"/>
      <c r="DA8" s="580"/>
      <c r="DB8" s="578">
        <v>1.7</v>
      </c>
      <c r="DC8" s="579"/>
      <c r="DD8" s="579"/>
      <c r="DE8" s="579"/>
      <c r="DF8" s="579"/>
      <c r="DG8" s="579"/>
      <c r="DH8" s="579"/>
      <c r="DI8" s="580"/>
      <c r="DJ8" s="185"/>
      <c r="DK8" s="185"/>
      <c r="DL8" s="185"/>
      <c r="DM8" s="185"/>
      <c r="DN8" s="185"/>
      <c r="DO8" s="185"/>
    </row>
    <row r="9" spans="1:119" ht="18.75" customHeight="1" thickBot="1">
      <c r="A9" s="186"/>
      <c r="B9" s="604" t="s">
        <v>110</v>
      </c>
      <c r="C9" s="605"/>
      <c r="D9" s="605"/>
      <c r="E9" s="605"/>
      <c r="F9" s="605"/>
      <c r="G9" s="605"/>
      <c r="H9" s="605"/>
      <c r="I9" s="605"/>
      <c r="J9" s="605"/>
      <c r="K9" s="528"/>
      <c r="L9" s="606" t="s">
        <v>111</v>
      </c>
      <c r="M9" s="607"/>
      <c r="N9" s="607"/>
      <c r="O9" s="607"/>
      <c r="P9" s="607"/>
      <c r="Q9" s="608"/>
      <c r="R9" s="609">
        <v>0</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114</v>
      </c>
      <c r="AV9" s="523"/>
      <c r="AW9" s="523"/>
      <c r="AX9" s="523"/>
      <c r="AY9" s="445" t="s">
        <v>115</v>
      </c>
      <c r="AZ9" s="446"/>
      <c r="BA9" s="446"/>
      <c r="BB9" s="446"/>
      <c r="BC9" s="446"/>
      <c r="BD9" s="446"/>
      <c r="BE9" s="446"/>
      <c r="BF9" s="446"/>
      <c r="BG9" s="446"/>
      <c r="BH9" s="446"/>
      <c r="BI9" s="446"/>
      <c r="BJ9" s="446"/>
      <c r="BK9" s="446"/>
      <c r="BL9" s="446"/>
      <c r="BM9" s="447"/>
      <c r="BN9" s="465">
        <v>810724</v>
      </c>
      <c r="BO9" s="466"/>
      <c r="BP9" s="466"/>
      <c r="BQ9" s="466"/>
      <c r="BR9" s="466"/>
      <c r="BS9" s="466"/>
      <c r="BT9" s="466"/>
      <c r="BU9" s="467"/>
      <c r="BV9" s="465">
        <v>303728</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0</v>
      </c>
      <c r="CU9" s="436"/>
      <c r="CV9" s="436"/>
      <c r="CW9" s="436"/>
      <c r="CX9" s="436"/>
      <c r="CY9" s="436"/>
      <c r="CZ9" s="436"/>
      <c r="DA9" s="437"/>
      <c r="DB9" s="435">
        <v>0</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117</v>
      </c>
      <c r="M10" s="439"/>
      <c r="N10" s="439"/>
      <c r="O10" s="439"/>
      <c r="P10" s="439"/>
      <c r="Q10" s="440"/>
      <c r="R10" s="441">
        <v>11515</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7597</v>
      </c>
      <c r="BO10" s="466"/>
      <c r="BP10" s="466"/>
      <c r="BQ10" s="466"/>
      <c r="BR10" s="466"/>
      <c r="BS10" s="466"/>
      <c r="BT10" s="466"/>
      <c r="BU10" s="467"/>
      <c r="BV10" s="465">
        <v>8514</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101</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c r="A12" s="186"/>
      <c r="B12" s="581" t="s">
        <v>129</v>
      </c>
      <c r="C12" s="582"/>
      <c r="D12" s="582"/>
      <c r="E12" s="582"/>
      <c r="F12" s="582"/>
      <c r="G12" s="582"/>
      <c r="H12" s="582"/>
      <c r="I12" s="582"/>
      <c r="J12" s="582"/>
      <c r="K12" s="583"/>
      <c r="L12" s="590" t="s">
        <v>130</v>
      </c>
      <c r="M12" s="591"/>
      <c r="N12" s="591"/>
      <c r="O12" s="591"/>
      <c r="P12" s="591"/>
      <c r="Q12" s="592"/>
      <c r="R12" s="593">
        <v>10397</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138</v>
      </c>
      <c r="N13" s="566"/>
      <c r="O13" s="566"/>
      <c r="P13" s="566"/>
      <c r="Q13" s="567"/>
      <c r="R13" s="568">
        <v>10355</v>
      </c>
      <c r="S13" s="569"/>
      <c r="T13" s="569"/>
      <c r="U13" s="569"/>
      <c r="V13" s="570"/>
      <c r="W13" s="556" t="s">
        <v>139</v>
      </c>
      <c r="X13" s="478"/>
      <c r="Y13" s="478"/>
      <c r="Z13" s="478"/>
      <c r="AA13" s="478"/>
      <c r="AB13" s="479"/>
      <c r="AC13" s="441" t="s">
        <v>127</v>
      </c>
      <c r="AD13" s="442"/>
      <c r="AE13" s="442"/>
      <c r="AF13" s="442"/>
      <c r="AG13" s="443"/>
      <c r="AH13" s="441">
        <v>383</v>
      </c>
      <c r="AI13" s="442"/>
      <c r="AJ13" s="442"/>
      <c r="AK13" s="442"/>
      <c r="AL13" s="444"/>
      <c r="AM13" s="534" t="s">
        <v>140</v>
      </c>
      <c r="AN13" s="439"/>
      <c r="AO13" s="439"/>
      <c r="AP13" s="439"/>
      <c r="AQ13" s="439"/>
      <c r="AR13" s="439"/>
      <c r="AS13" s="439"/>
      <c r="AT13" s="440"/>
      <c r="AU13" s="522" t="s">
        <v>114</v>
      </c>
      <c r="AV13" s="523"/>
      <c r="AW13" s="523"/>
      <c r="AX13" s="523"/>
      <c r="AY13" s="445" t="s">
        <v>141</v>
      </c>
      <c r="AZ13" s="446"/>
      <c r="BA13" s="446"/>
      <c r="BB13" s="446"/>
      <c r="BC13" s="446"/>
      <c r="BD13" s="446"/>
      <c r="BE13" s="446"/>
      <c r="BF13" s="446"/>
      <c r="BG13" s="446"/>
      <c r="BH13" s="446"/>
      <c r="BI13" s="446"/>
      <c r="BJ13" s="446"/>
      <c r="BK13" s="446"/>
      <c r="BL13" s="446"/>
      <c r="BM13" s="447"/>
      <c r="BN13" s="465">
        <v>818321</v>
      </c>
      <c r="BO13" s="466"/>
      <c r="BP13" s="466"/>
      <c r="BQ13" s="466"/>
      <c r="BR13" s="466"/>
      <c r="BS13" s="466"/>
      <c r="BT13" s="466"/>
      <c r="BU13" s="467"/>
      <c r="BV13" s="465">
        <v>312242</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-2.4</v>
      </c>
      <c r="CU13" s="436"/>
      <c r="CV13" s="436"/>
      <c r="CW13" s="436"/>
      <c r="CX13" s="436"/>
      <c r="CY13" s="436"/>
      <c r="CZ13" s="436"/>
      <c r="DA13" s="437"/>
      <c r="DB13" s="435">
        <v>-2.2999999999999998</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143</v>
      </c>
      <c r="M14" s="599"/>
      <c r="N14" s="599"/>
      <c r="O14" s="599"/>
      <c r="P14" s="599"/>
      <c r="Q14" s="600"/>
      <c r="R14" s="568">
        <v>10533</v>
      </c>
      <c r="S14" s="569"/>
      <c r="T14" s="569"/>
      <c r="U14" s="569"/>
      <c r="V14" s="570"/>
      <c r="W14" s="571"/>
      <c r="X14" s="481"/>
      <c r="Y14" s="481"/>
      <c r="Z14" s="481"/>
      <c r="AA14" s="481"/>
      <c r="AB14" s="482"/>
      <c r="AC14" s="561" t="s">
        <v>144</v>
      </c>
      <c r="AD14" s="562"/>
      <c r="AE14" s="562"/>
      <c r="AF14" s="562"/>
      <c r="AG14" s="563"/>
      <c r="AH14" s="561">
        <v>6.9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144</v>
      </c>
      <c r="CU14" s="573"/>
      <c r="CV14" s="573"/>
      <c r="CW14" s="573"/>
      <c r="CX14" s="573"/>
      <c r="CY14" s="573"/>
      <c r="CZ14" s="573"/>
      <c r="DA14" s="574"/>
      <c r="DB14" s="572" t="s">
        <v>127</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146</v>
      </c>
      <c r="N15" s="566"/>
      <c r="O15" s="566"/>
      <c r="P15" s="566"/>
      <c r="Q15" s="567"/>
      <c r="R15" s="568">
        <v>10488</v>
      </c>
      <c r="S15" s="569"/>
      <c r="T15" s="569"/>
      <c r="U15" s="569"/>
      <c r="V15" s="570"/>
      <c r="W15" s="556" t="s">
        <v>147</v>
      </c>
      <c r="X15" s="478"/>
      <c r="Y15" s="478"/>
      <c r="Z15" s="478"/>
      <c r="AA15" s="478"/>
      <c r="AB15" s="479"/>
      <c r="AC15" s="441" t="s">
        <v>127</v>
      </c>
      <c r="AD15" s="442"/>
      <c r="AE15" s="442"/>
      <c r="AF15" s="442"/>
      <c r="AG15" s="443"/>
      <c r="AH15" s="441">
        <v>1705</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3861592</v>
      </c>
      <c r="BO15" s="461"/>
      <c r="BP15" s="461"/>
      <c r="BQ15" s="461"/>
      <c r="BR15" s="461"/>
      <c r="BS15" s="461"/>
      <c r="BT15" s="461"/>
      <c r="BU15" s="462"/>
      <c r="BV15" s="460">
        <v>4385064</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t="s">
        <v>127</v>
      </c>
      <c r="AD16" s="562"/>
      <c r="AE16" s="562"/>
      <c r="AF16" s="562"/>
      <c r="AG16" s="563"/>
      <c r="AH16" s="561">
        <v>30.7</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2435176</v>
      </c>
      <c r="BO16" s="466"/>
      <c r="BP16" s="466"/>
      <c r="BQ16" s="466"/>
      <c r="BR16" s="466"/>
      <c r="BS16" s="466"/>
      <c r="BT16" s="466"/>
      <c r="BU16" s="467"/>
      <c r="BV16" s="465">
        <v>2443470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t="s">
        <v>156</v>
      </c>
      <c r="AD17" s="442"/>
      <c r="AE17" s="442"/>
      <c r="AF17" s="442"/>
      <c r="AG17" s="443"/>
      <c r="AH17" s="441">
        <v>3471</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5197545</v>
      </c>
      <c r="BO17" s="466"/>
      <c r="BP17" s="466"/>
      <c r="BQ17" s="466"/>
      <c r="BR17" s="466"/>
      <c r="BS17" s="466"/>
      <c r="BT17" s="466"/>
      <c r="BU17" s="467"/>
      <c r="BV17" s="465">
        <v>5805832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158</v>
      </c>
      <c r="C18" s="528"/>
      <c r="D18" s="528"/>
      <c r="E18" s="529"/>
      <c r="F18" s="529"/>
      <c r="G18" s="529"/>
      <c r="H18" s="529"/>
      <c r="I18" s="529"/>
      <c r="J18" s="529"/>
      <c r="K18" s="529"/>
      <c r="L18" s="530">
        <v>78.709999999999994</v>
      </c>
      <c r="M18" s="530"/>
      <c r="N18" s="530"/>
      <c r="O18" s="530"/>
      <c r="P18" s="530"/>
      <c r="Q18" s="530"/>
      <c r="R18" s="531"/>
      <c r="S18" s="531"/>
      <c r="T18" s="531"/>
      <c r="U18" s="531"/>
      <c r="V18" s="532"/>
      <c r="W18" s="546"/>
      <c r="X18" s="547"/>
      <c r="Y18" s="547"/>
      <c r="Z18" s="547"/>
      <c r="AA18" s="547"/>
      <c r="AB18" s="557"/>
      <c r="AC18" s="429" t="s">
        <v>128</v>
      </c>
      <c r="AD18" s="430"/>
      <c r="AE18" s="430"/>
      <c r="AF18" s="430"/>
      <c r="AG18" s="533"/>
      <c r="AH18" s="429">
        <v>62.4</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2633592</v>
      </c>
      <c r="BO18" s="466"/>
      <c r="BP18" s="466"/>
      <c r="BQ18" s="466"/>
      <c r="BR18" s="466"/>
      <c r="BS18" s="466"/>
      <c r="BT18" s="466"/>
      <c r="BU18" s="467"/>
      <c r="BV18" s="465">
        <v>2727707</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160</v>
      </c>
      <c r="C19" s="528"/>
      <c r="D19" s="528"/>
      <c r="E19" s="529"/>
      <c r="F19" s="529"/>
      <c r="G19" s="529"/>
      <c r="H19" s="529"/>
      <c r="I19" s="529"/>
      <c r="J19" s="529"/>
      <c r="K19" s="529"/>
      <c r="L19" s="535">
        <v>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25636089</v>
      </c>
      <c r="BO19" s="466"/>
      <c r="BP19" s="466"/>
      <c r="BQ19" s="466"/>
      <c r="BR19" s="466"/>
      <c r="BS19" s="466"/>
      <c r="BT19" s="466"/>
      <c r="BU19" s="467"/>
      <c r="BV19" s="465">
        <v>19319334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162</v>
      </c>
      <c r="C20" s="528"/>
      <c r="D20" s="528"/>
      <c r="E20" s="529"/>
      <c r="F20" s="529"/>
      <c r="G20" s="529"/>
      <c r="H20" s="529"/>
      <c r="I20" s="529"/>
      <c r="J20" s="529"/>
      <c r="K20" s="529"/>
      <c r="L20" s="535">
        <v>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t="s">
        <v>144</v>
      </c>
      <c r="BO23" s="466"/>
      <c r="BP23" s="466"/>
      <c r="BQ23" s="466"/>
      <c r="BR23" s="466"/>
      <c r="BS23" s="466"/>
      <c r="BT23" s="466"/>
      <c r="BU23" s="467"/>
      <c r="BV23" s="465">
        <v>2866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171</v>
      </c>
      <c r="F24" s="439"/>
      <c r="G24" s="439"/>
      <c r="H24" s="439"/>
      <c r="I24" s="439"/>
      <c r="J24" s="439"/>
      <c r="K24" s="440"/>
      <c r="L24" s="441">
        <v>1</v>
      </c>
      <c r="M24" s="442"/>
      <c r="N24" s="442"/>
      <c r="O24" s="442"/>
      <c r="P24" s="443"/>
      <c r="Q24" s="441">
        <v>7700</v>
      </c>
      <c r="R24" s="442"/>
      <c r="S24" s="442"/>
      <c r="T24" s="442"/>
      <c r="U24" s="442"/>
      <c r="V24" s="443"/>
      <c r="W24" s="507"/>
      <c r="X24" s="498"/>
      <c r="Y24" s="499"/>
      <c r="Z24" s="438" t="s">
        <v>172</v>
      </c>
      <c r="AA24" s="439"/>
      <c r="AB24" s="439"/>
      <c r="AC24" s="439"/>
      <c r="AD24" s="439"/>
      <c r="AE24" s="439"/>
      <c r="AF24" s="439"/>
      <c r="AG24" s="440"/>
      <c r="AH24" s="441">
        <v>116</v>
      </c>
      <c r="AI24" s="442"/>
      <c r="AJ24" s="442"/>
      <c r="AK24" s="442"/>
      <c r="AL24" s="443"/>
      <c r="AM24" s="441">
        <v>342084</v>
      </c>
      <c r="AN24" s="442"/>
      <c r="AO24" s="442"/>
      <c r="AP24" s="442"/>
      <c r="AQ24" s="442"/>
      <c r="AR24" s="443"/>
      <c r="AS24" s="441">
        <v>2949</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t="s">
        <v>156</v>
      </c>
      <c r="BO24" s="466"/>
      <c r="BP24" s="466"/>
      <c r="BQ24" s="466"/>
      <c r="BR24" s="466"/>
      <c r="BS24" s="466"/>
      <c r="BT24" s="466"/>
      <c r="BU24" s="467"/>
      <c r="BV24" s="465">
        <v>2866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174</v>
      </c>
      <c r="F25" s="439"/>
      <c r="G25" s="439"/>
      <c r="H25" s="439"/>
      <c r="I25" s="439"/>
      <c r="J25" s="439"/>
      <c r="K25" s="440"/>
      <c r="L25" s="441">
        <v>2</v>
      </c>
      <c r="M25" s="442"/>
      <c r="N25" s="442"/>
      <c r="O25" s="442"/>
      <c r="P25" s="443"/>
      <c r="Q25" s="441">
        <v>6040</v>
      </c>
      <c r="R25" s="442"/>
      <c r="S25" s="442"/>
      <c r="T25" s="442"/>
      <c r="U25" s="442"/>
      <c r="V25" s="443"/>
      <c r="W25" s="507"/>
      <c r="X25" s="498"/>
      <c r="Y25" s="499"/>
      <c r="Z25" s="438" t="s">
        <v>175</v>
      </c>
      <c r="AA25" s="439"/>
      <c r="AB25" s="439"/>
      <c r="AC25" s="439"/>
      <c r="AD25" s="439"/>
      <c r="AE25" s="439"/>
      <c r="AF25" s="439"/>
      <c r="AG25" s="440"/>
      <c r="AH25" s="441" t="s">
        <v>156</v>
      </c>
      <c r="AI25" s="442"/>
      <c r="AJ25" s="442"/>
      <c r="AK25" s="442"/>
      <c r="AL25" s="443"/>
      <c r="AM25" s="441" t="s">
        <v>127</v>
      </c>
      <c r="AN25" s="442"/>
      <c r="AO25" s="442"/>
      <c r="AP25" s="442"/>
      <c r="AQ25" s="442"/>
      <c r="AR25" s="443"/>
      <c r="AS25" s="441" t="s">
        <v>128</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2633377</v>
      </c>
      <c r="BO25" s="461"/>
      <c r="BP25" s="461"/>
      <c r="BQ25" s="461"/>
      <c r="BR25" s="461"/>
      <c r="BS25" s="461"/>
      <c r="BT25" s="461"/>
      <c r="BU25" s="462"/>
      <c r="BV25" s="460">
        <v>1148072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177</v>
      </c>
      <c r="F26" s="439"/>
      <c r="G26" s="439"/>
      <c r="H26" s="439"/>
      <c r="I26" s="439"/>
      <c r="J26" s="439"/>
      <c r="K26" s="440"/>
      <c r="L26" s="441">
        <v>1</v>
      </c>
      <c r="M26" s="442"/>
      <c r="N26" s="442"/>
      <c r="O26" s="442"/>
      <c r="P26" s="443"/>
      <c r="Q26" s="441">
        <v>5500</v>
      </c>
      <c r="R26" s="442"/>
      <c r="S26" s="442"/>
      <c r="T26" s="442"/>
      <c r="U26" s="442"/>
      <c r="V26" s="443"/>
      <c r="W26" s="507"/>
      <c r="X26" s="498"/>
      <c r="Y26" s="499"/>
      <c r="Z26" s="438" t="s">
        <v>178</v>
      </c>
      <c r="AA26" s="520"/>
      <c r="AB26" s="520"/>
      <c r="AC26" s="520"/>
      <c r="AD26" s="520"/>
      <c r="AE26" s="520"/>
      <c r="AF26" s="520"/>
      <c r="AG26" s="521"/>
      <c r="AH26" s="441">
        <v>2</v>
      </c>
      <c r="AI26" s="442"/>
      <c r="AJ26" s="442"/>
      <c r="AK26" s="442"/>
      <c r="AL26" s="443"/>
      <c r="AM26" s="441" t="s">
        <v>179</v>
      </c>
      <c r="AN26" s="442"/>
      <c r="AO26" s="442"/>
      <c r="AP26" s="442"/>
      <c r="AQ26" s="442"/>
      <c r="AR26" s="443"/>
      <c r="AS26" s="441" t="s">
        <v>179</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127</v>
      </c>
      <c r="BO26" s="466"/>
      <c r="BP26" s="466"/>
      <c r="BQ26" s="466"/>
      <c r="BR26" s="466"/>
      <c r="BS26" s="466"/>
      <c r="BT26" s="466"/>
      <c r="BU26" s="467"/>
      <c r="BV26" s="465" t="s">
        <v>156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181</v>
      </c>
      <c r="F27" s="439"/>
      <c r="G27" s="439"/>
      <c r="H27" s="439"/>
      <c r="I27" s="439"/>
      <c r="J27" s="439"/>
      <c r="K27" s="440"/>
      <c r="L27" s="441">
        <v>1</v>
      </c>
      <c r="M27" s="442"/>
      <c r="N27" s="442"/>
      <c r="O27" s="442"/>
      <c r="P27" s="443"/>
      <c r="Q27" s="441">
        <v>2910</v>
      </c>
      <c r="R27" s="442"/>
      <c r="S27" s="442"/>
      <c r="T27" s="442"/>
      <c r="U27" s="442"/>
      <c r="V27" s="443"/>
      <c r="W27" s="507"/>
      <c r="X27" s="498"/>
      <c r="Y27" s="499"/>
      <c r="Z27" s="438" t="s">
        <v>182</v>
      </c>
      <c r="AA27" s="439"/>
      <c r="AB27" s="439"/>
      <c r="AC27" s="439"/>
      <c r="AD27" s="439"/>
      <c r="AE27" s="439"/>
      <c r="AF27" s="439"/>
      <c r="AG27" s="440"/>
      <c r="AH27" s="441">
        <v>4</v>
      </c>
      <c r="AI27" s="442"/>
      <c r="AJ27" s="442"/>
      <c r="AK27" s="442"/>
      <c r="AL27" s="443"/>
      <c r="AM27" s="441">
        <v>14518</v>
      </c>
      <c r="AN27" s="442"/>
      <c r="AO27" s="442"/>
      <c r="AP27" s="442"/>
      <c r="AQ27" s="442"/>
      <c r="AR27" s="443"/>
      <c r="AS27" s="441">
        <v>3630</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8657</v>
      </c>
      <c r="BO27" s="469"/>
      <c r="BP27" s="469"/>
      <c r="BQ27" s="469"/>
      <c r="BR27" s="469"/>
      <c r="BS27" s="469"/>
      <c r="BT27" s="469"/>
      <c r="BU27" s="470"/>
      <c r="BV27" s="468">
        <v>8657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184</v>
      </c>
      <c r="F28" s="439"/>
      <c r="G28" s="439"/>
      <c r="H28" s="439"/>
      <c r="I28" s="439"/>
      <c r="J28" s="439"/>
      <c r="K28" s="440"/>
      <c r="L28" s="441">
        <v>1</v>
      </c>
      <c r="M28" s="442"/>
      <c r="N28" s="442"/>
      <c r="O28" s="442"/>
      <c r="P28" s="443"/>
      <c r="Q28" s="441">
        <v>2490</v>
      </c>
      <c r="R28" s="442"/>
      <c r="S28" s="442"/>
      <c r="T28" s="442"/>
      <c r="U28" s="442"/>
      <c r="V28" s="443"/>
      <c r="W28" s="507"/>
      <c r="X28" s="498"/>
      <c r="Y28" s="499"/>
      <c r="Z28" s="438" t="s">
        <v>185</v>
      </c>
      <c r="AA28" s="439"/>
      <c r="AB28" s="439"/>
      <c r="AC28" s="439"/>
      <c r="AD28" s="439"/>
      <c r="AE28" s="439"/>
      <c r="AF28" s="439"/>
      <c r="AG28" s="440"/>
      <c r="AH28" s="441" t="s">
        <v>137</v>
      </c>
      <c r="AI28" s="442"/>
      <c r="AJ28" s="442"/>
      <c r="AK28" s="442"/>
      <c r="AL28" s="443"/>
      <c r="AM28" s="441" t="s">
        <v>156</v>
      </c>
      <c r="AN28" s="442"/>
      <c r="AO28" s="442"/>
      <c r="AP28" s="442"/>
      <c r="AQ28" s="442"/>
      <c r="AR28" s="443"/>
      <c r="AS28" s="441" t="s">
        <v>144</v>
      </c>
      <c r="AT28" s="442"/>
      <c r="AU28" s="442"/>
      <c r="AV28" s="442"/>
      <c r="AW28" s="442"/>
      <c r="AX28" s="444"/>
      <c r="AY28" s="448" t="s">
        <v>186</v>
      </c>
      <c r="AZ28" s="449"/>
      <c r="BA28" s="449"/>
      <c r="BB28" s="450"/>
      <c r="BC28" s="457" t="s">
        <v>47</v>
      </c>
      <c r="BD28" s="458"/>
      <c r="BE28" s="458"/>
      <c r="BF28" s="458"/>
      <c r="BG28" s="458"/>
      <c r="BH28" s="458"/>
      <c r="BI28" s="458"/>
      <c r="BJ28" s="458"/>
      <c r="BK28" s="458"/>
      <c r="BL28" s="458"/>
      <c r="BM28" s="459"/>
      <c r="BN28" s="460">
        <v>8967121</v>
      </c>
      <c r="BO28" s="461"/>
      <c r="BP28" s="461"/>
      <c r="BQ28" s="461"/>
      <c r="BR28" s="461"/>
      <c r="BS28" s="461"/>
      <c r="BT28" s="461"/>
      <c r="BU28" s="462"/>
      <c r="BV28" s="460">
        <v>8669524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187</v>
      </c>
      <c r="F29" s="439"/>
      <c r="G29" s="439"/>
      <c r="H29" s="439"/>
      <c r="I29" s="439"/>
      <c r="J29" s="439"/>
      <c r="K29" s="440"/>
      <c r="L29" s="441">
        <v>10</v>
      </c>
      <c r="M29" s="442"/>
      <c r="N29" s="442"/>
      <c r="O29" s="442"/>
      <c r="P29" s="443"/>
      <c r="Q29" s="441">
        <v>2340</v>
      </c>
      <c r="R29" s="442"/>
      <c r="S29" s="442"/>
      <c r="T29" s="442"/>
      <c r="U29" s="442"/>
      <c r="V29" s="443"/>
      <c r="W29" s="508"/>
      <c r="X29" s="509"/>
      <c r="Y29" s="510"/>
      <c r="Z29" s="438" t="s">
        <v>188</v>
      </c>
      <c r="AA29" s="439"/>
      <c r="AB29" s="439"/>
      <c r="AC29" s="439"/>
      <c r="AD29" s="439"/>
      <c r="AE29" s="439"/>
      <c r="AF29" s="439"/>
      <c r="AG29" s="440"/>
      <c r="AH29" s="441">
        <v>120</v>
      </c>
      <c r="AI29" s="442"/>
      <c r="AJ29" s="442"/>
      <c r="AK29" s="442"/>
      <c r="AL29" s="443"/>
      <c r="AM29" s="441">
        <v>356602</v>
      </c>
      <c r="AN29" s="442"/>
      <c r="AO29" s="442"/>
      <c r="AP29" s="442"/>
      <c r="AQ29" s="442"/>
      <c r="AR29" s="443"/>
      <c r="AS29" s="441">
        <v>2972</v>
      </c>
      <c r="AT29" s="442"/>
      <c r="AU29" s="442"/>
      <c r="AV29" s="442"/>
      <c r="AW29" s="442"/>
      <c r="AX29" s="444"/>
      <c r="AY29" s="451"/>
      <c r="AZ29" s="452"/>
      <c r="BA29" s="452"/>
      <c r="BB29" s="453"/>
      <c r="BC29" s="445" t="s">
        <v>189</v>
      </c>
      <c r="BD29" s="446"/>
      <c r="BE29" s="446"/>
      <c r="BF29" s="446"/>
      <c r="BG29" s="446"/>
      <c r="BH29" s="446"/>
      <c r="BI29" s="446"/>
      <c r="BJ29" s="446"/>
      <c r="BK29" s="446"/>
      <c r="BL29" s="446"/>
      <c r="BM29" s="447"/>
      <c r="BN29" s="465">
        <v>23743</v>
      </c>
      <c r="BO29" s="466"/>
      <c r="BP29" s="466"/>
      <c r="BQ29" s="466"/>
      <c r="BR29" s="466"/>
      <c r="BS29" s="466"/>
      <c r="BT29" s="466"/>
      <c r="BU29" s="467"/>
      <c r="BV29" s="465">
        <v>23741</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190</v>
      </c>
      <c r="X30" s="518"/>
      <c r="Y30" s="518"/>
      <c r="Z30" s="518"/>
      <c r="AA30" s="518"/>
      <c r="AB30" s="518"/>
      <c r="AC30" s="518"/>
      <c r="AD30" s="518"/>
      <c r="AE30" s="518"/>
      <c r="AF30" s="518"/>
      <c r="AG30" s="519"/>
      <c r="AH30" s="429">
        <v>93.7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82469203</v>
      </c>
      <c r="BO30" s="469"/>
      <c r="BP30" s="469"/>
      <c r="BQ30" s="469"/>
      <c r="BR30" s="469"/>
      <c r="BS30" s="469"/>
      <c r="BT30" s="469"/>
      <c r="BU30" s="470"/>
      <c r="BV30" s="468">
        <v>82278148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197</v>
      </c>
      <c r="D33" s="428"/>
      <c r="E33" s="427" t="s">
        <v>198</v>
      </c>
      <c r="F33" s="427"/>
      <c r="G33" s="427"/>
      <c r="H33" s="427"/>
      <c r="I33" s="427"/>
      <c r="J33" s="427"/>
      <c r="K33" s="427"/>
      <c r="L33" s="427"/>
      <c r="M33" s="427"/>
      <c r="N33" s="427"/>
      <c r="O33" s="427"/>
      <c r="P33" s="427"/>
      <c r="Q33" s="427"/>
      <c r="R33" s="427"/>
      <c r="S33" s="427"/>
      <c r="T33" s="215"/>
      <c r="U33" s="428" t="s">
        <v>199</v>
      </c>
      <c r="V33" s="428"/>
      <c r="W33" s="427" t="s">
        <v>200</v>
      </c>
      <c r="X33" s="427"/>
      <c r="Y33" s="427"/>
      <c r="Z33" s="427"/>
      <c r="AA33" s="427"/>
      <c r="AB33" s="427"/>
      <c r="AC33" s="427"/>
      <c r="AD33" s="427"/>
      <c r="AE33" s="427"/>
      <c r="AF33" s="427"/>
      <c r="AG33" s="427"/>
      <c r="AH33" s="427"/>
      <c r="AI33" s="427"/>
      <c r="AJ33" s="427"/>
      <c r="AK33" s="427"/>
      <c r="AL33" s="215"/>
      <c r="AM33" s="428" t="s">
        <v>199</v>
      </c>
      <c r="AN33" s="428"/>
      <c r="AO33" s="427" t="s">
        <v>198</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204</v>
      </c>
      <c r="CP33" s="428"/>
      <c r="CQ33" s="427" t="s">
        <v>205</v>
      </c>
      <c r="CR33" s="427"/>
      <c r="CS33" s="427"/>
      <c r="CT33" s="427"/>
      <c r="CU33" s="427"/>
      <c r="CV33" s="427"/>
      <c r="CW33" s="427"/>
      <c r="CX33" s="427"/>
      <c r="CY33" s="427"/>
      <c r="CZ33" s="427"/>
      <c r="DA33" s="427"/>
      <c r="DB33" s="427"/>
      <c r="DC33" s="427"/>
      <c r="DD33" s="427"/>
      <c r="DE33" s="427"/>
      <c r="DF33" s="215"/>
      <c r="DG33" s="426" t="s">
        <v>206</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5</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9</v>
      </c>
      <c r="BF34" s="424"/>
      <c r="BG34" s="423" t="str">
        <f>IF('各会計、関係団体の財政状況及び健全化判断比率'!B32="","",'各会計、関係団体の財政状況及び健全化判断比率'!B32)</f>
        <v>特定環境保全公共下水道特別会計</v>
      </c>
      <c r="BH34" s="423"/>
      <c r="BI34" s="423"/>
      <c r="BJ34" s="423"/>
      <c r="BK34" s="423"/>
      <c r="BL34" s="423"/>
      <c r="BM34" s="423"/>
      <c r="BN34" s="423"/>
      <c r="BO34" s="423"/>
      <c r="BP34" s="423"/>
      <c r="BQ34" s="423"/>
      <c r="BR34" s="423"/>
      <c r="BS34" s="423"/>
      <c r="BT34" s="423"/>
      <c r="BU34" s="423"/>
      <c r="BV34" s="213"/>
      <c r="BW34" s="424">
        <f>IF(BY34="","",MAX(C34:D43,U34:V43,AM34:AN43,BE34:BF43)+1)</f>
        <v>12</v>
      </c>
      <c r="BX34" s="424"/>
      <c r="BY34" s="423" t="str">
        <f>IF('各会計、関係団体の財政状況及び健全化判断比率'!B68="","",'各会計、関係団体の財政状況及び健全化判断比率'!B68)</f>
        <v>双葉地方水道企業団水道事業会計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坂下ダム施設管理事業特別会計</v>
      </c>
      <c r="F35" s="423"/>
      <c r="G35" s="423"/>
      <c r="H35" s="423"/>
      <c r="I35" s="423"/>
      <c r="J35" s="423"/>
      <c r="K35" s="423"/>
      <c r="L35" s="423"/>
      <c r="M35" s="423"/>
      <c r="N35" s="423"/>
      <c r="O35" s="423"/>
      <c r="P35" s="423"/>
      <c r="Q35" s="423"/>
      <c r="R35" s="423"/>
      <c r="S35" s="423"/>
      <c r="T35" s="213"/>
      <c r="U35" s="424">
        <f>IF(W35="","",U34+1)</f>
        <v>6</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10</v>
      </c>
      <c r="BF35" s="424"/>
      <c r="BG35" s="423" t="str">
        <f>IF('各会計、関係団体の財政状況及び健全化判断比率'!B33="","",'各会計、関係団体の財政状況及び健全化判断比率'!B33)</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13</v>
      </c>
      <c r="BX35" s="424"/>
      <c r="BY35" s="423" t="str">
        <f>IF('各会計、関係団体の財政状況及び健全化判断比率'!B69="","",'各会計、関係団体の財政状況及び健全化判断比率'!B69)</f>
        <v>双葉地方水道企業団工業用水道事業会計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f>IF(E36="","",C35+1)</f>
        <v>3</v>
      </c>
      <c r="D36" s="424"/>
      <c r="E36" s="423" t="str">
        <f>IF('各会計、関係団体の財政状況及び健全化判断比率'!B9="","",'各会計、関係団体の財政状況及び健全化判断比率'!B9)</f>
        <v>地域下水道事業特別会計</v>
      </c>
      <c r="F36" s="423"/>
      <c r="G36" s="423"/>
      <c r="H36" s="423"/>
      <c r="I36" s="423"/>
      <c r="J36" s="423"/>
      <c r="K36" s="423"/>
      <c r="L36" s="423"/>
      <c r="M36" s="423"/>
      <c r="N36" s="423"/>
      <c r="O36" s="423"/>
      <c r="P36" s="423"/>
      <c r="Q36" s="423"/>
      <c r="R36" s="423"/>
      <c r="S36" s="423"/>
      <c r="T36" s="213"/>
      <c r="U36" s="424">
        <f t="shared" ref="U36:U43" si="4">IF(W36="","",U35+1)</f>
        <v>7</v>
      </c>
      <c r="V36" s="424"/>
      <c r="W36" s="423" t="str">
        <f>IF('各会計、関係団体の財政状況及び健全化判断比率'!B30="","",'各会計、関係団体の財政状況及び健全化判断比率'!B30)</f>
        <v>介護サービス特別会計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11</v>
      </c>
      <c r="BF36" s="424"/>
      <c r="BG36" s="423" t="str">
        <f>IF('各会計、関係団体の財政状況及び健全化判断比率'!B34="","",'各会計、関係団体の財政状況及び健全化判断比率'!B34)</f>
        <v>宅地造成事業特別会計</v>
      </c>
      <c r="BH36" s="423"/>
      <c r="BI36" s="423"/>
      <c r="BJ36" s="423"/>
      <c r="BK36" s="423"/>
      <c r="BL36" s="423"/>
      <c r="BM36" s="423"/>
      <c r="BN36" s="423"/>
      <c r="BO36" s="423"/>
      <c r="BP36" s="423"/>
      <c r="BQ36" s="423"/>
      <c r="BR36" s="423"/>
      <c r="BS36" s="423"/>
      <c r="BT36" s="423"/>
      <c r="BU36" s="423"/>
      <c r="BV36" s="213"/>
      <c r="BW36" s="424">
        <f t="shared" si="2"/>
        <v>14</v>
      </c>
      <c r="BX36" s="424"/>
      <c r="BY36" s="423" t="str">
        <f>IF('各会計、関係団体の財政状況及び健全化判断比率'!B70="","",'各会計、関係団体の財政状況及び健全化判断比率'!B70)</f>
        <v>福島県市町村総合事務組合一般会計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f>IF(E37="","",C36+1)</f>
        <v>4</v>
      </c>
      <c r="D37" s="424"/>
      <c r="E37" s="423" t="str">
        <f>IF('各会計、関係団体の財政状況及び健全化判断比率'!B10="","",'各会計、関係団体の財政状況及び健全化判断比率'!B10)</f>
        <v>中央台霊園管理事業特別会計</v>
      </c>
      <c r="F37" s="423"/>
      <c r="G37" s="423"/>
      <c r="H37" s="423"/>
      <c r="I37" s="423"/>
      <c r="J37" s="423"/>
      <c r="K37" s="423"/>
      <c r="L37" s="423"/>
      <c r="M37" s="423"/>
      <c r="N37" s="423"/>
      <c r="O37" s="423"/>
      <c r="P37" s="423"/>
      <c r="Q37" s="423"/>
      <c r="R37" s="423"/>
      <c r="S37" s="423"/>
      <c r="T37" s="213"/>
      <c r="U37" s="424">
        <f t="shared" si="4"/>
        <v>8</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15</v>
      </c>
      <c r="BX37" s="424"/>
      <c r="BY37" s="423" t="str">
        <f>IF('各会計、関係団体の財政状況及び健全化判断比率'!B71="","",'各会計、関係団体の財政状況及び健全化判断比率'!B71)</f>
        <v>福島県市町村総合事務組合消防補償等特別会計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16</v>
      </c>
      <c r="BX38" s="424"/>
      <c r="BY38" s="423" t="str">
        <f>IF('各会計、関係団体の財政状況及び健全化判断比率'!B72="","",'各会計、関係団体の財政状況及び健全化判断比率'!B72)</f>
        <v>福島県市町村総合事務組合消防賞じゅつ金特別会計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17</v>
      </c>
      <c r="BX39" s="424"/>
      <c r="BY39" s="423" t="str">
        <f>IF('各会計、関係団体の財政状況及び健全化判断比率'!B73="","",'各会計、関係団体の財政状況及び健全化判断比率'!B73)</f>
        <v>福島県市町村総合事務組合非常勤職員公務災害補償特別会計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18</v>
      </c>
      <c r="BX40" s="424"/>
      <c r="BY40" s="423" t="str">
        <f>IF('各会計、関係団体の財政状況及び健全化判断比率'!B74="","",'各会計、関係団体の財政状況及び健全化判断比率'!B74)</f>
        <v>福島県市町村総合事務組合自治会館管理特別会計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19</v>
      </c>
      <c r="BX41" s="424"/>
      <c r="BY41" s="423" t="str">
        <f>IF('各会計、関係団体の財政状況及び健全化判断比率'!B75="","",'各会計、関係団体の財政状況及び健全化判断比率'!B75)</f>
        <v>福島県後期高齢者医療広域連合一般会計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20</v>
      </c>
      <c r="BX42" s="424"/>
      <c r="BY42" s="423" t="str">
        <f>IF('各会計、関係団体の財政状況及び健全化判断比率'!B76="","",'各会計、関係団体の財政状況及び健全化判断比率'!B76)</f>
        <v>福島県後期高齢者医療広域連合高齢者医療特別会計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21</v>
      </c>
      <c r="BX43" s="424"/>
      <c r="BY43" s="423" t="str">
        <f>IF('各会計、関係団体の財政状況及び健全化判断比率'!B77="","",'各会計、関係団体の財政状況及び健全化判断比率'!B77)</f>
        <v>双葉地方広域市町村圏組合一般会計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211</v>
      </c>
    </row>
    <row r="50" spans="5:5">
      <c r="E50" s="187" t="s">
        <v>212</v>
      </c>
    </row>
    <row r="51" spans="5:5">
      <c r="E51" s="187" t="s">
        <v>213</v>
      </c>
    </row>
    <row r="52" spans="5:5">
      <c r="E52" s="187" t="s">
        <v>214</v>
      </c>
    </row>
    <row r="53" spans="5:5"/>
    <row r="54" spans="5:5"/>
    <row r="55" spans="5:5"/>
    <row r="56" spans="5:5"/>
    <row r="57" spans="5:5" hidden="1"/>
    <row r="58" spans="5:5" hidden="1"/>
    <row r="59" spans="5:5" hidden="1"/>
  </sheetData>
  <sheetProtection algorithmName="SHA-512" hashValue="6wsaBAGkFPFqJguWJ3SF2MO07zGz0lJYGY68D29e/K78drGt/ysT2/B0qeVq0BXe/Wh0jUJay1GSh57cuLHC4Q==" saltValue="DsgCAEdSk5PIoYQhZkP7Q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5" zoomScaleSheetLayoutView="100" workbookViewId="0">
      <selection activeCell="G32" sqref="G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44" t="s">
        <v>573</v>
      </c>
      <c r="D34" s="1244"/>
      <c r="E34" s="1245"/>
      <c r="F34" s="32">
        <v>10.76</v>
      </c>
      <c r="G34" s="33">
        <v>6.26</v>
      </c>
      <c r="H34" s="33">
        <v>5.14</v>
      </c>
      <c r="I34" s="33">
        <v>9.74</v>
      </c>
      <c r="J34" s="34">
        <v>26.5</v>
      </c>
      <c r="K34" s="22"/>
      <c r="L34" s="22"/>
      <c r="M34" s="22"/>
      <c r="N34" s="22"/>
      <c r="O34" s="22"/>
      <c r="P34" s="22"/>
    </row>
    <row r="35" spans="1:16" ht="39" customHeight="1">
      <c r="A35" s="22"/>
      <c r="B35" s="35"/>
      <c r="C35" s="1238" t="s">
        <v>574</v>
      </c>
      <c r="D35" s="1239"/>
      <c r="E35" s="1240"/>
      <c r="F35" s="36">
        <v>1.6</v>
      </c>
      <c r="G35" s="37">
        <v>1.74</v>
      </c>
      <c r="H35" s="37">
        <v>2.6</v>
      </c>
      <c r="I35" s="37">
        <v>1.71</v>
      </c>
      <c r="J35" s="38">
        <v>1.07</v>
      </c>
      <c r="K35" s="22"/>
      <c r="L35" s="22"/>
      <c r="M35" s="22"/>
      <c r="N35" s="22"/>
      <c r="O35" s="22"/>
      <c r="P35" s="22"/>
    </row>
    <row r="36" spans="1:16" ht="39" customHeight="1">
      <c r="A36" s="22"/>
      <c r="B36" s="35"/>
      <c r="C36" s="1238" t="s">
        <v>575</v>
      </c>
      <c r="D36" s="1239"/>
      <c r="E36" s="1240"/>
      <c r="F36" s="36">
        <v>2.21</v>
      </c>
      <c r="G36" s="37">
        <v>3.54</v>
      </c>
      <c r="H36" s="37">
        <v>1.93</v>
      </c>
      <c r="I36" s="37">
        <v>2.35</v>
      </c>
      <c r="J36" s="38">
        <v>0.73</v>
      </c>
      <c r="K36" s="22"/>
      <c r="L36" s="22"/>
      <c r="M36" s="22"/>
      <c r="N36" s="22"/>
      <c r="O36" s="22"/>
      <c r="P36" s="22"/>
    </row>
    <row r="37" spans="1:16" ht="39" customHeight="1">
      <c r="A37" s="22"/>
      <c r="B37" s="35"/>
      <c r="C37" s="1238" t="s">
        <v>576</v>
      </c>
      <c r="D37" s="1239"/>
      <c r="E37" s="1240"/>
      <c r="F37" s="36">
        <v>0.5</v>
      </c>
      <c r="G37" s="37">
        <v>0.42</v>
      </c>
      <c r="H37" s="37">
        <v>0</v>
      </c>
      <c r="I37" s="37">
        <v>0</v>
      </c>
      <c r="J37" s="38">
        <v>0.48</v>
      </c>
      <c r="K37" s="22"/>
      <c r="L37" s="22"/>
      <c r="M37" s="22"/>
      <c r="N37" s="22"/>
      <c r="O37" s="22"/>
      <c r="P37" s="22"/>
    </row>
    <row r="38" spans="1:16" ht="39" customHeight="1">
      <c r="A38" s="22"/>
      <c r="B38" s="35"/>
      <c r="C38" s="1238" t="s">
        <v>577</v>
      </c>
      <c r="D38" s="1239"/>
      <c r="E38" s="1240"/>
      <c r="F38" s="36">
        <v>0.08</v>
      </c>
      <c r="G38" s="37">
        <v>0.03</v>
      </c>
      <c r="H38" s="37">
        <v>0.09</v>
      </c>
      <c r="I38" s="37">
        <v>0.09</v>
      </c>
      <c r="J38" s="38">
        <v>0.08</v>
      </c>
      <c r="K38" s="22"/>
      <c r="L38" s="22"/>
      <c r="M38" s="22"/>
      <c r="N38" s="22"/>
      <c r="O38" s="22"/>
      <c r="P38" s="22"/>
    </row>
    <row r="39" spans="1:16" ht="39" customHeight="1">
      <c r="A39" s="22"/>
      <c r="B39" s="35"/>
      <c r="C39" s="1238" t="s">
        <v>578</v>
      </c>
      <c r="D39" s="1239"/>
      <c r="E39" s="1240"/>
      <c r="F39" s="36">
        <v>0</v>
      </c>
      <c r="G39" s="37">
        <v>0</v>
      </c>
      <c r="H39" s="37">
        <v>0</v>
      </c>
      <c r="I39" s="37">
        <v>0</v>
      </c>
      <c r="J39" s="38">
        <v>0</v>
      </c>
      <c r="K39" s="22"/>
      <c r="L39" s="22"/>
      <c r="M39" s="22"/>
      <c r="N39" s="22"/>
      <c r="O39" s="22"/>
      <c r="P39" s="22"/>
    </row>
    <row r="40" spans="1:16" ht="39" customHeight="1">
      <c r="A40" s="22"/>
      <c r="B40" s="35"/>
      <c r="C40" s="1238" t="s">
        <v>579</v>
      </c>
      <c r="D40" s="1239"/>
      <c r="E40" s="1240"/>
      <c r="F40" s="36">
        <v>0</v>
      </c>
      <c r="G40" s="37">
        <v>0</v>
      </c>
      <c r="H40" s="37">
        <v>0.01</v>
      </c>
      <c r="I40" s="37">
        <v>0</v>
      </c>
      <c r="J40" s="38">
        <v>0</v>
      </c>
      <c r="K40" s="22"/>
      <c r="L40" s="22"/>
      <c r="M40" s="22"/>
      <c r="N40" s="22"/>
      <c r="O40" s="22"/>
      <c r="P40" s="22"/>
    </row>
    <row r="41" spans="1:16" ht="39" customHeight="1">
      <c r="A41" s="22"/>
      <c r="B41" s="35"/>
      <c r="C41" s="1238" t="s">
        <v>580</v>
      </c>
      <c r="D41" s="1239"/>
      <c r="E41" s="1240"/>
      <c r="F41" s="36">
        <v>0</v>
      </c>
      <c r="G41" s="37">
        <v>0</v>
      </c>
      <c r="H41" s="37">
        <v>0</v>
      </c>
      <c r="I41" s="37">
        <v>0</v>
      </c>
      <c r="J41" s="38">
        <v>0</v>
      </c>
      <c r="K41" s="22"/>
      <c r="L41" s="22"/>
      <c r="M41" s="22"/>
      <c r="N41" s="22"/>
      <c r="O41" s="22"/>
      <c r="P41" s="22"/>
    </row>
    <row r="42" spans="1:16" ht="39" customHeight="1">
      <c r="A42" s="22"/>
      <c r="B42" s="39"/>
      <c r="C42" s="1238" t="s">
        <v>581</v>
      </c>
      <c r="D42" s="1239"/>
      <c r="E42" s="1240"/>
      <c r="F42" s="36" t="s">
        <v>524</v>
      </c>
      <c r="G42" s="37" t="s">
        <v>524</v>
      </c>
      <c r="H42" s="37" t="s">
        <v>524</v>
      </c>
      <c r="I42" s="37" t="s">
        <v>524</v>
      </c>
      <c r="J42" s="38" t="s">
        <v>524</v>
      </c>
      <c r="K42" s="22"/>
      <c r="L42" s="22"/>
      <c r="M42" s="22"/>
      <c r="N42" s="22"/>
      <c r="O42" s="22"/>
      <c r="P42" s="22"/>
    </row>
    <row r="43" spans="1:16" ht="39" customHeight="1" thickBot="1">
      <c r="A43" s="22"/>
      <c r="B43" s="40"/>
      <c r="C43" s="1241" t="s">
        <v>582</v>
      </c>
      <c r="D43" s="1242"/>
      <c r="E43" s="1243"/>
      <c r="F43" s="41">
        <v>0.01</v>
      </c>
      <c r="G43" s="42">
        <v>0</v>
      </c>
      <c r="H43" s="42">
        <v>0</v>
      </c>
      <c r="I43" s="42">
        <v>0.03</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48mS6SKhlgi5fxYi9RcfM4MqgHA14iIRMmElH9VOLbznKmsTxn0wqMYjI+f2Ble1EoWF5ZC5sxdI8AUW3FTbA==" saltValue="gdHyPDJasXZxNLuzUY5R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D46" zoomScaleSheetLayoutView="55" workbookViewId="0">
      <selection activeCell="K49" sqref="K4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64" t="s">
        <v>10</v>
      </c>
      <c r="C45" s="1265"/>
      <c r="D45" s="58"/>
      <c r="E45" s="1270" t="s">
        <v>11</v>
      </c>
      <c r="F45" s="1270"/>
      <c r="G45" s="1270"/>
      <c r="H45" s="1270"/>
      <c r="I45" s="1270"/>
      <c r="J45" s="1271"/>
      <c r="K45" s="59">
        <v>40</v>
      </c>
      <c r="L45" s="60">
        <v>8</v>
      </c>
      <c r="M45" s="60">
        <v>8</v>
      </c>
      <c r="N45" s="60">
        <v>5</v>
      </c>
      <c r="O45" s="61">
        <v>3</v>
      </c>
      <c r="P45" s="48"/>
      <c r="Q45" s="48"/>
      <c r="R45" s="48"/>
      <c r="S45" s="48"/>
      <c r="T45" s="48"/>
      <c r="U45" s="48"/>
    </row>
    <row r="46" spans="1:21" ht="30.75" customHeight="1">
      <c r="A46" s="48"/>
      <c r="B46" s="1266"/>
      <c r="C46" s="1267"/>
      <c r="D46" s="62"/>
      <c r="E46" s="1248" t="s">
        <v>12</v>
      </c>
      <c r="F46" s="1248"/>
      <c r="G46" s="1248"/>
      <c r="H46" s="1248"/>
      <c r="I46" s="1248"/>
      <c r="J46" s="1249"/>
      <c r="K46" s="63" t="s">
        <v>524</v>
      </c>
      <c r="L46" s="64" t="s">
        <v>524</v>
      </c>
      <c r="M46" s="64" t="s">
        <v>524</v>
      </c>
      <c r="N46" s="64" t="s">
        <v>524</v>
      </c>
      <c r="O46" s="65" t="s">
        <v>524</v>
      </c>
      <c r="P46" s="48"/>
      <c r="Q46" s="48"/>
      <c r="R46" s="48"/>
      <c r="S46" s="48"/>
      <c r="T46" s="48"/>
      <c r="U46" s="48"/>
    </row>
    <row r="47" spans="1:21" ht="30.75" customHeight="1">
      <c r="A47" s="48"/>
      <c r="B47" s="1266"/>
      <c r="C47" s="1267"/>
      <c r="D47" s="62"/>
      <c r="E47" s="1248" t="s">
        <v>13</v>
      </c>
      <c r="F47" s="1248"/>
      <c r="G47" s="1248"/>
      <c r="H47" s="1248"/>
      <c r="I47" s="1248"/>
      <c r="J47" s="1249"/>
      <c r="K47" s="63" t="s">
        <v>524</v>
      </c>
      <c r="L47" s="64" t="s">
        <v>524</v>
      </c>
      <c r="M47" s="64" t="s">
        <v>524</v>
      </c>
      <c r="N47" s="64" t="s">
        <v>524</v>
      </c>
      <c r="O47" s="65" t="s">
        <v>524</v>
      </c>
      <c r="P47" s="48"/>
      <c r="Q47" s="48"/>
      <c r="R47" s="48"/>
      <c r="S47" s="48"/>
      <c r="T47" s="48"/>
      <c r="U47" s="48"/>
    </row>
    <row r="48" spans="1:21" ht="30.75" customHeight="1">
      <c r="A48" s="48"/>
      <c r="B48" s="1266"/>
      <c r="C48" s="1267"/>
      <c r="D48" s="62"/>
      <c r="E48" s="1248" t="s">
        <v>14</v>
      </c>
      <c r="F48" s="1248"/>
      <c r="G48" s="1248"/>
      <c r="H48" s="1248"/>
      <c r="I48" s="1248"/>
      <c r="J48" s="1249"/>
      <c r="K48" s="63" t="s">
        <v>524</v>
      </c>
      <c r="L48" s="64" t="s">
        <v>524</v>
      </c>
      <c r="M48" s="64" t="s">
        <v>524</v>
      </c>
      <c r="N48" s="64" t="s">
        <v>524</v>
      </c>
      <c r="O48" s="65" t="s">
        <v>524</v>
      </c>
      <c r="P48" s="48"/>
      <c r="Q48" s="48"/>
      <c r="R48" s="48"/>
      <c r="S48" s="48"/>
      <c r="T48" s="48"/>
      <c r="U48" s="48"/>
    </row>
    <row r="49" spans="1:21" ht="30.75" customHeight="1">
      <c r="A49" s="48"/>
      <c r="B49" s="1266"/>
      <c r="C49" s="1267"/>
      <c r="D49" s="62"/>
      <c r="E49" s="1248" t="s">
        <v>15</v>
      </c>
      <c r="F49" s="1248"/>
      <c r="G49" s="1248"/>
      <c r="H49" s="1248"/>
      <c r="I49" s="1248"/>
      <c r="J49" s="1249"/>
      <c r="K49" s="63">
        <v>47</v>
      </c>
      <c r="L49" s="64">
        <v>48</v>
      </c>
      <c r="M49" s="64">
        <v>51</v>
      </c>
      <c r="N49" s="64">
        <v>47</v>
      </c>
      <c r="O49" s="65">
        <v>39</v>
      </c>
      <c r="P49" s="48"/>
      <c r="Q49" s="48"/>
      <c r="R49" s="48"/>
      <c r="S49" s="48"/>
      <c r="T49" s="48"/>
      <c r="U49" s="48"/>
    </row>
    <row r="50" spans="1:21" ht="30.75" customHeight="1">
      <c r="A50" s="48"/>
      <c r="B50" s="1266"/>
      <c r="C50" s="1267"/>
      <c r="D50" s="62"/>
      <c r="E50" s="1248" t="s">
        <v>16</v>
      </c>
      <c r="F50" s="1248"/>
      <c r="G50" s="1248"/>
      <c r="H50" s="1248"/>
      <c r="I50" s="1248"/>
      <c r="J50" s="1249"/>
      <c r="K50" s="63" t="s">
        <v>524</v>
      </c>
      <c r="L50" s="64" t="s">
        <v>524</v>
      </c>
      <c r="M50" s="64" t="s">
        <v>524</v>
      </c>
      <c r="N50" s="64" t="s">
        <v>524</v>
      </c>
      <c r="O50" s="65" t="s">
        <v>524</v>
      </c>
      <c r="P50" s="48"/>
      <c r="Q50" s="48"/>
      <c r="R50" s="48"/>
      <c r="S50" s="48"/>
      <c r="T50" s="48"/>
      <c r="U50" s="48"/>
    </row>
    <row r="51" spans="1:21" ht="30.75" customHeight="1">
      <c r="A51" s="48"/>
      <c r="B51" s="1268"/>
      <c r="C51" s="1269"/>
      <c r="D51" s="66"/>
      <c r="E51" s="1248" t="s">
        <v>17</v>
      </c>
      <c r="F51" s="1248"/>
      <c r="G51" s="1248"/>
      <c r="H51" s="1248"/>
      <c r="I51" s="1248"/>
      <c r="J51" s="1249"/>
      <c r="K51" s="63" t="s">
        <v>524</v>
      </c>
      <c r="L51" s="64" t="s">
        <v>524</v>
      </c>
      <c r="M51" s="64" t="s">
        <v>524</v>
      </c>
      <c r="N51" s="64" t="s">
        <v>524</v>
      </c>
      <c r="O51" s="65" t="s">
        <v>524</v>
      </c>
      <c r="P51" s="48"/>
      <c r="Q51" s="48"/>
      <c r="R51" s="48"/>
      <c r="S51" s="48"/>
      <c r="T51" s="48"/>
      <c r="U51" s="48"/>
    </row>
    <row r="52" spans="1:21" ht="30.75" customHeight="1">
      <c r="A52" s="48"/>
      <c r="B52" s="1246" t="s">
        <v>18</v>
      </c>
      <c r="C52" s="1247"/>
      <c r="D52" s="66"/>
      <c r="E52" s="1248" t="s">
        <v>19</v>
      </c>
      <c r="F52" s="1248"/>
      <c r="G52" s="1248"/>
      <c r="H52" s="1248"/>
      <c r="I52" s="1248"/>
      <c r="J52" s="1249"/>
      <c r="K52" s="63">
        <v>204</v>
      </c>
      <c r="L52" s="64">
        <v>185</v>
      </c>
      <c r="M52" s="64">
        <v>186</v>
      </c>
      <c r="N52" s="64">
        <v>180</v>
      </c>
      <c r="O52" s="65">
        <v>172</v>
      </c>
      <c r="P52" s="48"/>
      <c r="Q52" s="48"/>
      <c r="R52" s="48"/>
      <c r="S52" s="48"/>
      <c r="T52" s="48"/>
      <c r="U52" s="48"/>
    </row>
    <row r="53" spans="1:21" ht="30.75" customHeight="1" thickBot="1">
      <c r="A53" s="48"/>
      <c r="B53" s="1250" t="s">
        <v>20</v>
      </c>
      <c r="C53" s="1251"/>
      <c r="D53" s="67"/>
      <c r="E53" s="1252" t="s">
        <v>21</v>
      </c>
      <c r="F53" s="1252"/>
      <c r="G53" s="1252"/>
      <c r="H53" s="1252"/>
      <c r="I53" s="1252"/>
      <c r="J53" s="1253"/>
      <c r="K53" s="68">
        <v>-117</v>
      </c>
      <c r="L53" s="69">
        <v>-129</v>
      </c>
      <c r="M53" s="69">
        <v>-127</v>
      </c>
      <c r="N53" s="69">
        <v>-128</v>
      </c>
      <c r="O53" s="70">
        <v>-130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583</v>
      </c>
      <c r="L56" s="80" t="s">
        <v>584</v>
      </c>
      <c r="M56" s="80" t="s">
        <v>585</v>
      </c>
      <c r="N56" s="80" t="s">
        <v>586</v>
      </c>
      <c r="O56" s="81" t="s">
        <v>587</v>
      </c>
      <c r="P56" s="48"/>
      <c r="Q56" s="48"/>
      <c r="R56" s="48"/>
      <c r="S56" s="48"/>
      <c r="T56" s="48"/>
      <c r="U56" s="48"/>
    </row>
    <row r="57" spans="1:21" ht="31.5" customHeight="1">
      <c r="B57" s="1254" t="s">
        <v>24</v>
      </c>
      <c r="C57" s="1255"/>
      <c r="D57" s="1258" t="s">
        <v>25</v>
      </c>
      <c r="E57" s="1259"/>
      <c r="F57" s="1259"/>
      <c r="G57" s="1259"/>
      <c r="H57" s="1259"/>
      <c r="I57" s="1259"/>
      <c r="J57" s="1260"/>
      <c r="K57" s="82" t="s">
        <v>604</v>
      </c>
      <c r="L57" s="83" t="s">
        <v>605</v>
      </c>
      <c r="M57" s="83" t="s">
        <v>605</v>
      </c>
      <c r="N57" s="83" t="s">
        <v>605</v>
      </c>
      <c r="O57" s="84" t="s">
        <v>604</v>
      </c>
    </row>
    <row r="58" spans="1:21" ht="31.5" customHeight="1" thickBot="1">
      <c r="B58" s="1256"/>
      <c r="C58" s="1257"/>
      <c r="D58" s="1261" t="s">
        <v>26</v>
      </c>
      <c r="E58" s="1262"/>
      <c r="F58" s="1262"/>
      <c r="G58" s="1262"/>
      <c r="H58" s="1262"/>
      <c r="I58" s="1262"/>
      <c r="J58" s="1263"/>
      <c r="K58" s="85" t="s">
        <v>604</v>
      </c>
      <c r="L58" s="86" t="s">
        <v>606</v>
      </c>
      <c r="M58" s="86" t="s">
        <v>606</v>
      </c>
      <c r="N58" s="86" t="s">
        <v>606</v>
      </c>
      <c r="O58" s="87" t="s">
        <v>607</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stZ6m/UkTj5HsngPJCB//sYlRJDpgJ5xrTJsymLvYUzSmm2aYUEy1AzA6OS9dQYIXpSQOCgZWFGKm9D6+YFFg==" saltValue="u1XZsBH6oJ+HiqeZfu2D5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4" zoomScaleSheetLayoutView="100" workbookViewId="0">
      <selection activeCell="N49" sqref="N49"/>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566</v>
      </c>
      <c r="J40" s="99" t="s">
        <v>567</v>
      </c>
      <c r="K40" s="99" t="s">
        <v>568</v>
      </c>
      <c r="L40" s="99" t="s">
        <v>569</v>
      </c>
      <c r="M40" s="100" t="s">
        <v>570</v>
      </c>
    </row>
    <row r="41" spans="2:13" ht="27.75" customHeight="1">
      <c r="B41" s="1284" t="s">
        <v>29</v>
      </c>
      <c r="C41" s="1285"/>
      <c r="D41" s="101"/>
      <c r="E41" s="1286" t="s">
        <v>30</v>
      </c>
      <c r="F41" s="1286"/>
      <c r="G41" s="1286"/>
      <c r="H41" s="1287"/>
      <c r="I41" s="102">
        <v>23</v>
      </c>
      <c r="J41" s="103">
        <v>16</v>
      </c>
      <c r="K41" s="103">
        <v>8</v>
      </c>
      <c r="L41" s="103">
        <v>3</v>
      </c>
      <c r="M41" s="104" t="s">
        <v>524</v>
      </c>
    </row>
    <row r="42" spans="2:13" ht="27.75" customHeight="1">
      <c r="B42" s="1274"/>
      <c r="C42" s="1275"/>
      <c r="D42" s="105"/>
      <c r="E42" s="1278" t="s">
        <v>31</v>
      </c>
      <c r="F42" s="1278"/>
      <c r="G42" s="1278"/>
      <c r="H42" s="1279"/>
      <c r="I42" s="106" t="s">
        <v>524</v>
      </c>
      <c r="J42" s="107" t="s">
        <v>524</v>
      </c>
      <c r="K42" s="107" t="s">
        <v>524</v>
      </c>
      <c r="L42" s="107" t="s">
        <v>524</v>
      </c>
      <c r="M42" s="108" t="s">
        <v>524</v>
      </c>
    </row>
    <row r="43" spans="2:13" ht="27.75" customHeight="1">
      <c r="B43" s="1274"/>
      <c r="C43" s="1275"/>
      <c r="D43" s="105"/>
      <c r="E43" s="1278" t="s">
        <v>32</v>
      </c>
      <c r="F43" s="1278"/>
      <c r="G43" s="1278"/>
      <c r="H43" s="1279"/>
      <c r="I43" s="106" t="s">
        <v>524</v>
      </c>
      <c r="J43" s="107" t="s">
        <v>524</v>
      </c>
      <c r="K43" s="107" t="s">
        <v>524</v>
      </c>
      <c r="L43" s="107" t="s">
        <v>524</v>
      </c>
      <c r="M43" s="108" t="s">
        <v>524</v>
      </c>
    </row>
    <row r="44" spans="2:13" ht="27.75" customHeight="1">
      <c r="B44" s="1274"/>
      <c r="C44" s="1275"/>
      <c r="D44" s="105"/>
      <c r="E44" s="1278" t="s">
        <v>33</v>
      </c>
      <c r="F44" s="1278"/>
      <c r="G44" s="1278"/>
      <c r="H44" s="1279"/>
      <c r="I44" s="106">
        <v>116</v>
      </c>
      <c r="J44" s="107">
        <v>102</v>
      </c>
      <c r="K44" s="107">
        <v>88</v>
      </c>
      <c r="L44" s="107">
        <v>75</v>
      </c>
      <c r="M44" s="108">
        <v>64</v>
      </c>
    </row>
    <row r="45" spans="2:13" ht="27.75" customHeight="1">
      <c r="B45" s="1274"/>
      <c r="C45" s="1275"/>
      <c r="D45" s="105"/>
      <c r="E45" s="1278" t="s">
        <v>34</v>
      </c>
      <c r="F45" s="1278"/>
      <c r="G45" s="1278"/>
      <c r="H45" s="1279"/>
      <c r="I45" s="106">
        <v>649</v>
      </c>
      <c r="J45" s="107">
        <v>634</v>
      </c>
      <c r="K45" s="107">
        <v>587</v>
      </c>
      <c r="L45" s="107">
        <v>426</v>
      </c>
      <c r="M45" s="108">
        <v>339</v>
      </c>
    </row>
    <row r="46" spans="2:13" ht="27.75" customHeight="1">
      <c r="B46" s="1274"/>
      <c r="C46" s="1275"/>
      <c r="D46" s="109"/>
      <c r="E46" s="1278" t="s">
        <v>35</v>
      </c>
      <c r="F46" s="1278"/>
      <c r="G46" s="1278"/>
      <c r="H46" s="1279"/>
      <c r="I46" s="106" t="s">
        <v>524</v>
      </c>
      <c r="J46" s="107" t="s">
        <v>524</v>
      </c>
      <c r="K46" s="107" t="s">
        <v>524</v>
      </c>
      <c r="L46" s="107" t="s">
        <v>524</v>
      </c>
      <c r="M46" s="108" t="s">
        <v>524</v>
      </c>
    </row>
    <row r="47" spans="2:13" ht="27.75" customHeight="1">
      <c r="B47" s="1274"/>
      <c r="C47" s="1275"/>
      <c r="D47" s="110"/>
      <c r="E47" s="1288" t="s">
        <v>36</v>
      </c>
      <c r="F47" s="1289"/>
      <c r="G47" s="1289"/>
      <c r="H47" s="1290"/>
      <c r="I47" s="106" t="s">
        <v>524</v>
      </c>
      <c r="J47" s="107" t="s">
        <v>524</v>
      </c>
      <c r="K47" s="107" t="s">
        <v>524</v>
      </c>
      <c r="L47" s="107" t="s">
        <v>524</v>
      </c>
      <c r="M47" s="108" t="s">
        <v>524</v>
      </c>
    </row>
    <row r="48" spans="2:13" ht="27.75" customHeight="1">
      <c r="B48" s="1274"/>
      <c r="C48" s="1275"/>
      <c r="D48" s="105"/>
      <c r="E48" s="1278" t="s">
        <v>37</v>
      </c>
      <c r="F48" s="1278"/>
      <c r="G48" s="1278"/>
      <c r="H48" s="1279"/>
      <c r="I48" s="106" t="s">
        <v>524</v>
      </c>
      <c r="J48" s="107" t="s">
        <v>524</v>
      </c>
      <c r="K48" s="107" t="s">
        <v>524</v>
      </c>
      <c r="L48" s="107" t="s">
        <v>524</v>
      </c>
      <c r="M48" s="108" t="s">
        <v>524</v>
      </c>
    </row>
    <row r="49" spans="2:13" ht="27.75" customHeight="1">
      <c r="B49" s="1276"/>
      <c r="C49" s="1277"/>
      <c r="D49" s="105"/>
      <c r="E49" s="1278" t="s">
        <v>38</v>
      </c>
      <c r="F49" s="1278"/>
      <c r="G49" s="1278"/>
      <c r="H49" s="1279"/>
      <c r="I49" s="106" t="s">
        <v>524</v>
      </c>
      <c r="J49" s="107" t="s">
        <v>524</v>
      </c>
      <c r="K49" s="107" t="s">
        <v>524</v>
      </c>
      <c r="L49" s="107" t="s">
        <v>524</v>
      </c>
      <c r="M49" s="108" t="s">
        <v>524</v>
      </c>
    </row>
    <row r="50" spans="2:13" ht="27.75" customHeight="1">
      <c r="B50" s="1272" t="s">
        <v>39</v>
      </c>
      <c r="C50" s="1273"/>
      <c r="D50" s="111"/>
      <c r="E50" s="1278" t="s">
        <v>40</v>
      </c>
      <c r="F50" s="1278"/>
      <c r="G50" s="1278"/>
      <c r="H50" s="1279"/>
      <c r="I50" s="106">
        <v>21668</v>
      </c>
      <c r="J50" s="107">
        <v>27870</v>
      </c>
      <c r="K50" s="107">
        <v>32449</v>
      </c>
      <c r="L50" s="107">
        <v>29678</v>
      </c>
      <c r="M50" s="108">
        <v>30699</v>
      </c>
    </row>
    <row r="51" spans="2:13" ht="27.75" customHeight="1">
      <c r="B51" s="1274"/>
      <c r="C51" s="1275"/>
      <c r="D51" s="105"/>
      <c r="E51" s="1278" t="s">
        <v>41</v>
      </c>
      <c r="F51" s="1278"/>
      <c r="G51" s="1278"/>
      <c r="H51" s="1279"/>
      <c r="I51" s="106" t="s">
        <v>524</v>
      </c>
      <c r="J51" s="107" t="s">
        <v>524</v>
      </c>
      <c r="K51" s="107" t="s">
        <v>524</v>
      </c>
      <c r="L51" s="107" t="s">
        <v>524</v>
      </c>
      <c r="M51" s="108" t="s">
        <v>524</v>
      </c>
    </row>
    <row r="52" spans="2:13" ht="27.75" customHeight="1">
      <c r="B52" s="1276"/>
      <c r="C52" s="1277"/>
      <c r="D52" s="105"/>
      <c r="E52" s="1278" t="s">
        <v>42</v>
      </c>
      <c r="F52" s="1278"/>
      <c r="G52" s="1278"/>
      <c r="H52" s="1279"/>
      <c r="I52" s="106">
        <v>1766</v>
      </c>
      <c r="J52" s="107">
        <v>1601</v>
      </c>
      <c r="K52" s="107">
        <v>1434</v>
      </c>
      <c r="L52" s="107">
        <v>1268</v>
      </c>
      <c r="M52" s="108">
        <v>1108</v>
      </c>
    </row>
    <row r="53" spans="2:13" ht="27.75" customHeight="1" thickBot="1">
      <c r="B53" s="1280" t="s">
        <v>43</v>
      </c>
      <c r="C53" s="1281"/>
      <c r="D53" s="112"/>
      <c r="E53" s="1282" t="s">
        <v>44</v>
      </c>
      <c r="F53" s="1282"/>
      <c r="G53" s="1282"/>
      <c r="H53" s="1283"/>
      <c r="I53" s="113">
        <v>-22645</v>
      </c>
      <c r="J53" s="114">
        <v>-28720</v>
      </c>
      <c r="K53" s="114">
        <v>-33200</v>
      </c>
      <c r="L53" s="114">
        <v>-30442</v>
      </c>
      <c r="M53" s="115">
        <v>-31404</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lk3CtiTjpBFqRw1M+/TSNooUV7VygD8+si+DZqB9MIbSuBd00jzarXS6j7R27f9EyEMtnvc2ilB4Nt9u8Wbzw==" saltValue="Pvl78aUezsUyYj/yjHkv9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B61" zoomScale="70" zoomScaleNormal="70" zoomScaleSheetLayoutView="100" workbookViewId="0">
      <selection activeCell="G62" sqref="G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568</v>
      </c>
      <c r="G54" s="124" t="s">
        <v>569</v>
      </c>
      <c r="H54" s="125" t="s">
        <v>570</v>
      </c>
    </row>
    <row r="55" spans="2:8" ht="52.5" customHeight="1">
      <c r="B55" s="126"/>
      <c r="C55" s="1299" t="s">
        <v>47</v>
      </c>
      <c r="D55" s="1299"/>
      <c r="E55" s="1300"/>
      <c r="F55" s="127">
        <v>8521</v>
      </c>
      <c r="G55" s="127">
        <v>8670</v>
      </c>
      <c r="H55" s="128">
        <v>8967</v>
      </c>
    </row>
    <row r="56" spans="2:8" ht="52.5" customHeight="1">
      <c r="B56" s="129"/>
      <c r="C56" s="1301" t="s">
        <v>48</v>
      </c>
      <c r="D56" s="1301"/>
      <c r="E56" s="1302"/>
      <c r="F56" s="130">
        <v>24</v>
      </c>
      <c r="G56" s="130">
        <v>24</v>
      </c>
      <c r="H56" s="131">
        <v>24</v>
      </c>
    </row>
    <row r="57" spans="2:8" ht="53.25" customHeight="1">
      <c r="B57" s="129"/>
      <c r="C57" s="1303" t="s">
        <v>49</v>
      </c>
      <c r="D57" s="1303"/>
      <c r="E57" s="1304"/>
      <c r="F57" s="132">
        <v>86877</v>
      </c>
      <c r="G57" s="132">
        <v>82278</v>
      </c>
      <c r="H57" s="133">
        <v>82469</v>
      </c>
    </row>
    <row r="58" spans="2:8" ht="45.75" customHeight="1">
      <c r="B58" s="134"/>
      <c r="C58" s="1291" t="s">
        <v>599</v>
      </c>
      <c r="D58" s="1292"/>
      <c r="E58" s="1293"/>
      <c r="F58" s="135">
        <v>45793</v>
      </c>
      <c r="G58" s="135">
        <v>44760</v>
      </c>
      <c r="H58" s="136">
        <v>44323</v>
      </c>
    </row>
    <row r="59" spans="2:8" ht="45.75" customHeight="1">
      <c r="B59" s="134"/>
      <c r="C59" s="1291" t="s">
        <v>600</v>
      </c>
      <c r="D59" s="1292"/>
      <c r="E59" s="1293"/>
      <c r="F59" s="135">
        <v>14336</v>
      </c>
      <c r="G59" s="135">
        <v>16278</v>
      </c>
      <c r="H59" s="136">
        <v>15583</v>
      </c>
    </row>
    <row r="60" spans="2:8" ht="45.75" customHeight="1">
      <c r="B60" s="134"/>
      <c r="C60" s="1291" t="s">
        <v>601</v>
      </c>
      <c r="D60" s="1292"/>
      <c r="E60" s="1293"/>
      <c r="F60" s="135">
        <v>3152</v>
      </c>
      <c r="G60" s="135">
        <v>4730</v>
      </c>
      <c r="H60" s="136">
        <v>6310</v>
      </c>
    </row>
    <row r="61" spans="2:8" ht="45.75" customHeight="1">
      <c r="B61" s="134"/>
      <c r="C61" s="1291" t="s">
        <v>602</v>
      </c>
      <c r="D61" s="1292"/>
      <c r="E61" s="1293"/>
      <c r="F61" s="135">
        <v>2586</v>
      </c>
      <c r="G61" s="135">
        <v>3702</v>
      </c>
      <c r="H61" s="136">
        <v>1846</v>
      </c>
    </row>
    <row r="62" spans="2:8" ht="45.75" customHeight="1" thickBot="1">
      <c r="B62" s="137"/>
      <c r="C62" s="1294" t="s">
        <v>603</v>
      </c>
      <c r="D62" s="1295"/>
      <c r="E62" s="1296"/>
      <c r="F62" s="138">
        <v>3186</v>
      </c>
      <c r="G62" s="138">
        <v>2687</v>
      </c>
      <c r="H62" s="139">
        <v>2187</v>
      </c>
    </row>
    <row r="63" spans="2:8" ht="52.5" customHeight="1" thickBot="1">
      <c r="B63" s="140"/>
      <c r="C63" s="1297" t="s">
        <v>50</v>
      </c>
      <c r="D63" s="1297"/>
      <c r="E63" s="1298"/>
      <c r="F63" s="141">
        <v>95422</v>
      </c>
      <c r="G63" s="141">
        <v>90971</v>
      </c>
      <c r="H63" s="142">
        <v>91460</v>
      </c>
    </row>
    <row r="64" spans="2:8" ht="15" customHeight="1"/>
    <row r="65" ht="0" hidden="1" customHeight="1"/>
    <row r="66" ht="0" hidden="1" customHeight="1"/>
  </sheetData>
  <sheetProtection algorithmName="SHA-512" hashValue="aQxJoYNUpOB0713uT8KP87VYi9A3IVzzxd4zVjKWbPVJg+uNTOnI0z6SCjurcofS01EcFaQ5PRcpbM9BtJXNBw==" saltValue="ipMbMeAbmXmcr8vRPvZ5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Q37" zoomScaleNormal="100" zoomScaleSheetLayoutView="55" workbookViewId="0">
      <selection activeCell="AN65" sqref="AN65:DC69"/>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608</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608</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621</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611</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566</v>
      </c>
      <c r="BQ50" s="1310"/>
      <c r="BR50" s="1310"/>
      <c r="BS50" s="1310"/>
      <c r="BT50" s="1310"/>
      <c r="BU50" s="1310"/>
      <c r="BV50" s="1310"/>
      <c r="BW50" s="1310"/>
      <c r="BX50" s="1310" t="s">
        <v>567</v>
      </c>
      <c r="BY50" s="1310"/>
      <c r="BZ50" s="1310"/>
      <c r="CA50" s="1310"/>
      <c r="CB50" s="1310"/>
      <c r="CC50" s="1310"/>
      <c r="CD50" s="1310"/>
      <c r="CE50" s="1310"/>
      <c r="CF50" s="1310" t="s">
        <v>568</v>
      </c>
      <c r="CG50" s="1310"/>
      <c r="CH50" s="1310"/>
      <c r="CI50" s="1310"/>
      <c r="CJ50" s="1310"/>
      <c r="CK50" s="1310"/>
      <c r="CL50" s="1310"/>
      <c r="CM50" s="1310"/>
      <c r="CN50" s="1310" t="s">
        <v>569</v>
      </c>
      <c r="CO50" s="1310"/>
      <c r="CP50" s="1310"/>
      <c r="CQ50" s="1310"/>
      <c r="CR50" s="1310"/>
      <c r="CS50" s="1310"/>
      <c r="CT50" s="1310"/>
      <c r="CU50" s="1310"/>
      <c r="CV50" s="1310" t="s">
        <v>570</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612</v>
      </c>
      <c r="AO51" s="1308"/>
      <c r="AP51" s="1308"/>
      <c r="AQ51" s="1308"/>
      <c r="AR51" s="1308"/>
      <c r="AS51" s="1308"/>
      <c r="AT51" s="1308"/>
      <c r="AU51" s="1308"/>
      <c r="AV51" s="1308"/>
      <c r="AW51" s="1308"/>
      <c r="AX51" s="1308"/>
      <c r="AY51" s="1308"/>
      <c r="AZ51" s="1308"/>
      <c r="BA51" s="1308"/>
      <c r="BB51" s="1308" t="s">
        <v>613</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614</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62.8</v>
      </c>
      <c r="CG53" s="1305"/>
      <c r="CH53" s="1305"/>
      <c r="CI53" s="1305"/>
      <c r="CJ53" s="1305"/>
      <c r="CK53" s="1305"/>
      <c r="CL53" s="1305"/>
      <c r="CM53" s="1305"/>
      <c r="CN53" s="1305">
        <v>72.7</v>
      </c>
      <c r="CO53" s="1305"/>
      <c r="CP53" s="1305"/>
      <c r="CQ53" s="1305"/>
      <c r="CR53" s="1305"/>
      <c r="CS53" s="1305"/>
      <c r="CT53" s="1305"/>
      <c r="CU53" s="1305"/>
      <c r="CV53" s="1305">
        <v>74.7</v>
      </c>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615</v>
      </c>
      <c r="AO55" s="1310"/>
      <c r="AP55" s="1310"/>
      <c r="AQ55" s="1310"/>
      <c r="AR55" s="1310"/>
      <c r="AS55" s="1310"/>
      <c r="AT55" s="1310"/>
      <c r="AU55" s="1310"/>
      <c r="AV55" s="1310"/>
      <c r="AW55" s="1310"/>
      <c r="AX55" s="1310"/>
      <c r="AY55" s="1310"/>
      <c r="AZ55" s="1310"/>
      <c r="BA55" s="1310"/>
      <c r="BB55" s="1308" t="s">
        <v>616</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614</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56.3</v>
      </c>
      <c r="CG57" s="1305"/>
      <c r="CH57" s="1305"/>
      <c r="CI57" s="1305"/>
      <c r="CJ57" s="1305"/>
      <c r="CK57" s="1305"/>
      <c r="CL57" s="1305"/>
      <c r="CM57" s="1305"/>
      <c r="CN57" s="1305">
        <v>57.6</v>
      </c>
      <c r="CO57" s="1305"/>
      <c r="CP57" s="1305"/>
      <c r="CQ57" s="1305"/>
      <c r="CR57" s="1305"/>
      <c r="CS57" s="1305"/>
      <c r="CT57" s="1305"/>
      <c r="CU57" s="1305"/>
      <c r="CV57" s="1305">
        <v>58.7</v>
      </c>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617</v>
      </c>
    </row>
    <row r="64" spans="1:109">
      <c r="B64" s="394"/>
      <c r="G64" s="401"/>
      <c r="I64" s="414"/>
      <c r="J64" s="414"/>
      <c r="K64" s="414"/>
      <c r="L64" s="414"/>
      <c r="M64" s="414"/>
      <c r="N64" s="415"/>
      <c r="AM64" s="401"/>
      <c r="AN64" s="401" t="s">
        <v>610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621</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611</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566</v>
      </c>
      <c r="BQ72" s="1310"/>
      <c r="BR72" s="1310"/>
      <c r="BS72" s="1310"/>
      <c r="BT72" s="1310"/>
      <c r="BU72" s="1310"/>
      <c r="BV72" s="1310"/>
      <c r="BW72" s="1310"/>
      <c r="BX72" s="1310" t="s">
        <v>567</v>
      </c>
      <c r="BY72" s="1310"/>
      <c r="BZ72" s="1310"/>
      <c r="CA72" s="1310"/>
      <c r="CB72" s="1310"/>
      <c r="CC72" s="1310"/>
      <c r="CD72" s="1310"/>
      <c r="CE72" s="1310"/>
      <c r="CF72" s="1310" t="s">
        <v>568</v>
      </c>
      <c r="CG72" s="1310"/>
      <c r="CH72" s="1310"/>
      <c r="CI72" s="1310"/>
      <c r="CJ72" s="1310"/>
      <c r="CK72" s="1310"/>
      <c r="CL72" s="1310"/>
      <c r="CM72" s="1310"/>
      <c r="CN72" s="1310" t="s">
        <v>569</v>
      </c>
      <c r="CO72" s="1310"/>
      <c r="CP72" s="1310"/>
      <c r="CQ72" s="1310"/>
      <c r="CR72" s="1310"/>
      <c r="CS72" s="1310"/>
      <c r="CT72" s="1310"/>
      <c r="CU72" s="1310"/>
      <c r="CV72" s="1310" t="s">
        <v>570</v>
      </c>
      <c r="CW72" s="1310"/>
      <c r="CX72" s="1310"/>
      <c r="CY72" s="1310"/>
      <c r="CZ72" s="1310"/>
      <c r="DA72" s="1310"/>
      <c r="DB72" s="1310"/>
      <c r="DC72" s="1310"/>
    </row>
    <row r="73" spans="2:107">
      <c r="B73" s="394"/>
      <c r="G73" s="1313"/>
      <c r="H73" s="1313"/>
      <c r="I73" s="1313"/>
      <c r="J73" s="1313"/>
      <c r="K73" s="1309"/>
      <c r="L73" s="1309"/>
      <c r="M73" s="1309"/>
      <c r="N73" s="1309"/>
      <c r="AM73" s="403"/>
      <c r="AN73" s="1308" t="s">
        <v>612</v>
      </c>
      <c r="AO73" s="1308"/>
      <c r="AP73" s="1308"/>
      <c r="AQ73" s="1308"/>
      <c r="AR73" s="1308"/>
      <c r="AS73" s="1308"/>
      <c r="AT73" s="1308"/>
      <c r="AU73" s="1308"/>
      <c r="AV73" s="1308"/>
      <c r="AW73" s="1308"/>
      <c r="AX73" s="1308"/>
      <c r="AY73" s="1308"/>
      <c r="AZ73" s="1308"/>
      <c r="BA73" s="1308"/>
      <c r="BB73" s="1308" t="s">
        <v>613</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618</v>
      </c>
      <c r="BC75" s="1308"/>
      <c r="BD75" s="1308"/>
      <c r="BE75" s="1308"/>
      <c r="BF75" s="1308"/>
      <c r="BG75" s="1308"/>
      <c r="BH75" s="1308"/>
      <c r="BI75" s="1308"/>
      <c r="BJ75" s="1308"/>
      <c r="BK75" s="1308"/>
      <c r="BL75" s="1308"/>
      <c r="BM75" s="1308"/>
      <c r="BN75" s="1308"/>
      <c r="BO75" s="1308"/>
      <c r="BP75" s="1305">
        <v>-2.2000000000000002</v>
      </c>
      <c r="BQ75" s="1305"/>
      <c r="BR75" s="1305"/>
      <c r="BS75" s="1305"/>
      <c r="BT75" s="1305"/>
      <c r="BU75" s="1305"/>
      <c r="BV75" s="1305"/>
      <c r="BW75" s="1305"/>
      <c r="BX75" s="1305">
        <v>-2.2999999999999998</v>
      </c>
      <c r="BY75" s="1305"/>
      <c r="BZ75" s="1305"/>
      <c r="CA75" s="1305"/>
      <c r="CB75" s="1305"/>
      <c r="CC75" s="1305"/>
      <c r="CD75" s="1305"/>
      <c r="CE75" s="1305"/>
      <c r="CF75" s="1305">
        <v>-2.4</v>
      </c>
      <c r="CG75" s="1305"/>
      <c r="CH75" s="1305"/>
      <c r="CI75" s="1305"/>
      <c r="CJ75" s="1305"/>
      <c r="CK75" s="1305"/>
      <c r="CL75" s="1305"/>
      <c r="CM75" s="1305"/>
      <c r="CN75" s="1305">
        <v>-2.2999999999999998</v>
      </c>
      <c r="CO75" s="1305"/>
      <c r="CP75" s="1305"/>
      <c r="CQ75" s="1305"/>
      <c r="CR75" s="1305"/>
      <c r="CS75" s="1305"/>
      <c r="CT75" s="1305"/>
      <c r="CU75" s="1305"/>
      <c r="CV75" s="1305">
        <v>-2.4</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615</v>
      </c>
      <c r="AO77" s="1310"/>
      <c r="AP77" s="1310"/>
      <c r="AQ77" s="1310"/>
      <c r="AR77" s="1310"/>
      <c r="AS77" s="1310"/>
      <c r="AT77" s="1310"/>
      <c r="AU77" s="1310"/>
      <c r="AV77" s="1310"/>
      <c r="AW77" s="1310"/>
      <c r="AX77" s="1310"/>
      <c r="AY77" s="1310"/>
      <c r="AZ77" s="1310"/>
      <c r="BA77" s="1310"/>
      <c r="BB77" s="1308" t="s">
        <v>613</v>
      </c>
      <c r="BC77" s="1308"/>
      <c r="BD77" s="1308"/>
      <c r="BE77" s="1308"/>
      <c r="BF77" s="1308"/>
      <c r="BG77" s="1308"/>
      <c r="BH77" s="1308"/>
      <c r="BI77" s="1308"/>
      <c r="BJ77" s="1308"/>
      <c r="BK77" s="1308"/>
      <c r="BL77" s="1308"/>
      <c r="BM77" s="1308"/>
      <c r="BN77" s="1308"/>
      <c r="BO77" s="1308"/>
      <c r="BP77" s="1305">
        <v>10.199999999999999</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619</v>
      </c>
      <c r="BC79" s="1308"/>
      <c r="BD79" s="1308"/>
      <c r="BE79" s="1308"/>
      <c r="BF79" s="1308"/>
      <c r="BG79" s="1308"/>
      <c r="BH79" s="1308"/>
      <c r="BI79" s="1308"/>
      <c r="BJ79" s="1308"/>
      <c r="BK79" s="1308"/>
      <c r="BL79" s="1308"/>
      <c r="BM79" s="1308"/>
      <c r="BN79" s="1308"/>
      <c r="BO79" s="1308"/>
      <c r="BP79" s="1305">
        <v>9.1</v>
      </c>
      <c r="BQ79" s="1305"/>
      <c r="BR79" s="1305"/>
      <c r="BS79" s="1305"/>
      <c r="BT79" s="1305"/>
      <c r="BU79" s="1305"/>
      <c r="BV79" s="1305"/>
      <c r="BW79" s="1305"/>
      <c r="BX79" s="1305">
        <v>6.4</v>
      </c>
      <c r="BY79" s="1305"/>
      <c r="BZ79" s="1305"/>
      <c r="CA79" s="1305"/>
      <c r="CB79" s="1305"/>
      <c r="CC79" s="1305"/>
      <c r="CD79" s="1305"/>
      <c r="CE79" s="1305"/>
      <c r="CF79" s="1305">
        <v>7.4</v>
      </c>
      <c r="CG79" s="1305"/>
      <c r="CH79" s="1305"/>
      <c r="CI79" s="1305"/>
      <c r="CJ79" s="1305"/>
      <c r="CK79" s="1305"/>
      <c r="CL79" s="1305"/>
      <c r="CM79" s="1305"/>
      <c r="CN79" s="1305">
        <v>7.1</v>
      </c>
      <c r="CO79" s="1305"/>
      <c r="CP79" s="1305"/>
      <c r="CQ79" s="1305"/>
      <c r="CR79" s="1305"/>
      <c r="CS79" s="1305"/>
      <c r="CT79" s="1305"/>
      <c r="CU79" s="1305"/>
      <c r="CV79" s="1305">
        <v>7.1</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vZwCRtp7VaLLDQlU9Sx43B60JNzTuhQJJn+nANqSfTat2ldODGkoNcCDyCBt+5l69gY0uJfDE0dttB98ojgmPw==" saltValue="jSavTOF30DhlNBTuFbYjz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70" workbookViewId="0">
      <selection activeCell="I125" sqref="I125"/>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5HAZxWS9eoCRYd25HoAnxiTiJPBTRuB5v//LLO7Qh3SMs43NHZAp9DkjtNleCBn6cBRv236kVr2NjjQ9jsd/w==" saltValue="b434u4sR1RYY6pNWaBq7X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Normal="100" zoomScaleSheetLayoutView="55" workbookViewId="0">
      <selection activeCell="C116" sqref="C116"/>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F7bgQGN23H9uQxibZPjLvEMvvJccKPfk/hdce0g6jiZgStLsKSTaxjJ3fi838wl9a5avMb3lavJfJhXlAiGw==" saltValue="NW6+1AtC9iBvVltKSDJVf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563</v>
      </c>
      <c r="G2" s="156"/>
      <c r="H2" s="157"/>
    </row>
    <row r="3" spans="1:8">
      <c r="A3" s="153" t="s">
        <v>556</v>
      </c>
      <c r="B3" s="158"/>
      <c r="C3" s="159"/>
      <c r="D3" s="160">
        <v>1947</v>
      </c>
      <c r="E3" s="161"/>
      <c r="F3" s="162">
        <v>91837</v>
      </c>
      <c r="G3" s="163"/>
      <c r="H3" s="164"/>
    </row>
    <row r="4" spans="1:8">
      <c r="A4" s="165"/>
      <c r="B4" s="166"/>
      <c r="C4" s="167"/>
      <c r="D4" s="168">
        <v>1947</v>
      </c>
      <c r="E4" s="169"/>
      <c r="F4" s="170">
        <v>54439</v>
      </c>
      <c r="G4" s="171"/>
      <c r="H4" s="172"/>
    </row>
    <row r="5" spans="1:8">
      <c r="A5" s="153" t="s">
        <v>558</v>
      </c>
      <c r="B5" s="158"/>
      <c r="C5" s="159"/>
      <c r="D5" s="160">
        <v>15706</v>
      </c>
      <c r="E5" s="161"/>
      <c r="F5" s="162">
        <v>287914</v>
      </c>
      <c r="G5" s="163"/>
      <c r="H5" s="164"/>
    </row>
    <row r="6" spans="1:8">
      <c r="A6" s="165"/>
      <c r="B6" s="166"/>
      <c r="C6" s="167"/>
      <c r="D6" s="168">
        <v>9672</v>
      </c>
      <c r="E6" s="169"/>
      <c r="F6" s="170">
        <v>146531</v>
      </c>
      <c r="G6" s="171"/>
      <c r="H6" s="172"/>
    </row>
    <row r="7" spans="1:8">
      <c r="A7" s="153" t="s">
        <v>559</v>
      </c>
      <c r="B7" s="158"/>
      <c r="C7" s="159"/>
      <c r="D7" s="160">
        <v>27675</v>
      </c>
      <c r="E7" s="161"/>
      <c r="F7" s="162">
        <v>291945</v>
      </c>
      <c r="G7" s="163"/>
      <c r="H7" s="164"/>
    </row>
    <row r="8" spans="1:8">
      <c r="A8" s="165"/>
      <c r="B8" s="166"/>
      <c r="C8" s="167"/>
      <c r="D8" s="168">
        <v>7757</v>
      </c>
      <c r="E8" s="169"/>
      <c r="F8" s="170">
        <v>127651</v>
      </c>
      <c r="G8" s="171"/>
      <c r="H8" s="172"/>
    </row>
    <row r="9" spans="1:8">
      <c r="A9" s="153" t="s">
        <v>560</v>
      </c>
      <c r="B9" s="158"/>
      <c r="C9" s="159"/>
      <c r="D9" s="160">
        <v>273263</v>
      </c>
      <c r="E9" s="161"/>
      <c r="F9" s="162">
        <v>291173</v>
      </c>
      <c r="G9" s="163"/>
      <c r="H9" s="164"/>
    </row>
    <row r="10" spans="1:8">
      <c r="A10" s="165"/>
      <c r="B10" s="166"/>
      <c r="C10" s="167"/>
      <c r="D10" s="168">
        <v>143860</v>
      </c>
      <c r="E10" s="169"/>
      <c r="F10" s="170">
        <v>119071</v>
      </c>
      <c r="G10" s="171"/>
      <c r="H10" s="172"/>
    </row>
    <row r="11" spans="1:8">
      <c r="A11" s="153" t="s">
        <v>561</v>
      </c>
      <c r="B11" s="158"/>
      <c r="C11" s="159"/>
      <c r="D11" s="160">
        <v>1075216</v>
      </c>
      <c r="E11" s="161"/>
      <c r="F11" s="162">
        <v>271581</v>
      </c>
      <c r="G11" s="163"/>
      <c r="H11" s="164"/>
    </row>
    <row r="12" spans="1:8">
      <c r="A12" s="165"/>
      <c r="B12" s="166"/>
      <c r="C12" s="173"/>
      <c r="D12" s="168">
        <v>471965</v>
      </c>
      <c r="E12" s="169"/>
      <c r="F12" s="170">
        <v>117844</v>
      </c>
      <c r="G12" s="171"/>
      <c r="H12" s="172"/>
    </row>
    <row r="13" spans="1:8">
      <c r="A13" s="153"/>
      <c r="B13" s="158"/>
      <c r="C13" s="174"/>
      <c r="D13" s="175">
        <v>278761</v>
      </c>
      <c r="E13" s="176"/>
      <c r="F13" s="177">
        <v>246890</v>
      </c>
      <c r="G13" s="178"/>
      <c r="H13" s="164"/>
    </row>
    <row r="14" spans="1:8">
      <c r="A14" s="165"/>
      <c r="B14" s="166"/>
      <c r="C14" s="167"/>
      <c r="D14" s="168">
        <v>127040</v>
      </c>
      <c r="E14" s="169"/>
      <c r="F14" s="170">
        <v>113107</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10.85</v>
      </c>
      <c r="C19" s="179">
        <f>ROUND(VALUE(SUBSTITUTE(実質収支比率等に係る経年分析!G$48,"▲","-")),2)</f>
        <v>6.3</v>
      </c>
      <c r="D19" s="179">
        <f>ROUND(VALUE(SUBSTITUTE(実質収支比率等に係る経年分析!H$48,"▲","-")),2)</f>
        <v>5.25</v>
      </c>
      <c r="E19" s="179">
        <f>ROUND(VALUE(SUBSTITUTE(実質収支比率等に係る経年分析!I$48,"▲","-")),2)</f>
        <v>9.84</v>
      </c>
      <c r="F19" s="179">
        <f>ROUND(VALUE(SUBSTITUTE(実質収支比率等に係る経年分析!J$48,"▲","-")),2)</f>
        <v>26.59</v>
      </c>
    </row>
    <row r="20" spans="1:11">
      <c r="A20" s="179" t="s">
        <v>54</v>
      </c>
      <c r="B20" s="179">
        <f>ROUND(VALUE(SUBSTITUTE(実質収支比率等に係る経年分析!F$47,"▲","-")),2)</f>
        <v>160.25</v>
      </c>
      <c r="C20" s="179">
        <f>ROUND(VALUE(SUBSTITUTE(実質収支比率等に係る経年分析!G$47,"▲","-")),2)</f>
        <v>141.80000000000001</v>
      </c>
      <c r="D20" s="179">
        <f>ROUND(VALUE(SUBSTITUTE(実質収支比率等に係る経年分析!H$47,"▲","-")),2)</f>
        <v>167.11</v>
      </c>
      <c r="E20" s="179">
        <f>ROUND(VALUE(SUBSTITUTE(実質収支比率等に係る経年分析!I$47,"▲","-")),2)</f>
        <v>149.32</v>
      </c>
      <c r="F20" s="179">
        <f>ROUND(VALUE(SUBSTITUTE(実質収支比率等に係る経年分析!J$47,"▲","-")),2)</f>
        <v>172.53</v>
      </c>
    </row>
    <row r="21" spans="1:11">
      <c r="A21" s="179" t="s">
        <v>55</v>
      </c>
      <c r="B21" s="179">
        <f>IF(ISNUMBER(VALUE(SUBSTITUTE(実質収支比率等に係る経年分析!F$49,"▲","-"))),ROUND(VALUE(SUBSTITUTE(実質収支比率等に係る経年分析!F$49,"▲","-")),2),NA())</f>
        <v>12.41</v>
      </c>
      <c r="C21" s="179">
        <f>IF(ISNUMBER(VALUE(SUBSTITUTE(実質収支比率等に係る経年分析!G$49,"▲","-"))),ROUND(VALUE(SUBSTITUTE(実質収支比率等に係る経年分析!G$49,"▲","-")),2),NA())</f>
        <v>-2.79</v>
      </c>
      <c r="D21" s="179">
        <f>IF(ISNUMBER(VALUE(SUBSTITUTE(実質収支比率等に係る経年分析!H$49,"▲","-"))),ROUND(VALUE(SUBSTITUTE(実質収支比率等に係る経年分析!H$49,"▲","-")),2),NA())</f>
        <v>-1.82</v>
      </c>
      <c r="E21" s="179">
        <f>IF(ISNUMBER(VALUE(SUBSTITUTE(実質収支比率等に係る経年分析!I$49,"▲","-"))),ROUND(VALUE(SUBSTITUTE(実質収支比率等に係る経年分析!I$49,"▲","-")),2),NA())</f>
        <v>5.38</v>
      </c>
      <c r="F21" s="179">
        <f>IF(ISNUMBER(VALUE(SUBSTITUTE(実質収支比率等に係る経年分析!J$49,"▲","-"))),ROUND(VALUE(SUBSTITUTE(実質収支比率等に係る経年分析!J$49,"▲","-")),2),NA())</f>
        <v>15.74</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中央台霊園管理事業特別会計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介護サービス特別会計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坂下ダム施設管理事業特別会計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0.08</v>
      </c>
    </row>
    <row r="33" spans="1:16">
      <c r="A33" s="180" t="str">
        <f>IF(連結実質赤字比率に係る赤字・黒字の構成分析!C$37="",NA(),連結実質赤字比率に係る赤字・黒字の構成分析!C$37)</f>
        <v>宅地造成事業特別会計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0.48</v>
      </c>
    </row>
    <row r="34" spans="1:16">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2.21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3.54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1.93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2.35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0.73</v>
      </c>
    </row>
    <row r="35" spans="1:16">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1.74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1.71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1.07</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10.76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6.26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5.14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9.74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26.5</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204</v>
      </c>
      <c r="E42" s="181"/>
      <c r="F42" s="181"/>
      <c r="G42" s="181">
        <f>'実質公債費比率（分子）の構造'!L$52</f>
        <v>185</v>
      </c>
      <c r="H42" s="181"/>
      <c r="I42" s="181"/>
      <c r="J42" s="181">
        <f>'実質公債費比率（分子）の構造'!M$52</f>
        <v>186</v>
      </c>
      <c r="K42" s="181"/>
      <c r="L42" s="181"/>
      <c r="M42" s="181">
        <f>'実質公債費比率（分子）の構造'!N$52</f>
        <v>180</v>
      </c>
      <c r="N42" s="181"/>
      <c r="O42" s="181"/>
      <c r="P42" s="181">
        <f>'実質公債費比率（分子）の構造'!O$52</f>
        <v>172</v>
      </c>
    </row>
    <row r="43" spans="1:16">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65</v>
      </c>
      <c r="B45" s="181">
        <f>'実質公債費比率（分子）の構造'!K$49</f>
        <v>47</v>
      </c>
      <c r="C45" s="181"/>
      <c r="D45" s="181"/>
      <c r="E45" s="181">
        <f>'実質公債費比率（分子）の構造'!L$49</f>
        <v>48</v>
      </c>
      <c r="F45" s="181"/>
      <c r="G45" s="181"/>
      <c r="H45" s="181">
        <f>'実質公債費比率（分子）の構造'!M$49</f>
        <v>51</v>
      </c>
      <c r="I45" s="181"/>
      <c r="J45" s="181"/>
      <c r="K45" s="181">
        <f>'実質公債費比率（分子）の構造'!N$49</f>
        <v>47</v>
      </c>
      <c r="L45" s="181"/>
      <c r="M45" s="181"/>
      <c r="N45" s="181">
        <f>'実質公債費比率（分子）の構造'!O$49</f>
        <v>39</v>
      </c>
      <c r="O45" s="181"/>
      <c r="P45" s="181"/>
    </row>
    <row r="46" spans="1:16">
      <c r="A46" s="181" t="s">
        <v>66</v>
      </c>
      <c r="B46" s="181" t="str">
        <f>'実質公債費比率（分子）の構造'!K$48</f>
        <v>-</v>
      </c>
      <c r="C46" s="181"/>
      <c r="D46" s="181"/>
      <c r="E46" s="181" t="str">
        <f>'実質公債費比率（分子）の構造'!L$48</f>
        <v>-</v>
      </c>
      <c r="F46" s="181"/>
      <c r="G46" s="181"/>
      <c r="H46" s="181" t="str">
        <f>'実質公債費比率（分子）の構造'!M$48</f>
        <v>-</v>
      </c>
      <c r="I46" s="181"/>
      <c r="J46" s="181"/>
      <c r="K46" s="181" t="str">
        <f>'実質公債費比率（分子）の構造'!N$48</f>
        <v>-</v>
      </c>
      <c r="L46" s="181"/>
      <c r="M46" s="181"/>
      <c r="N46" s="181" t="str">
        <f>'実質公債費比率（分子）の構造'!O$48</f>
        <v>-</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40</v>
      </c>
      <c r="C49" s="181"/>
      <c r="D49" s="181"/>
      <c r="E49" s="181">
        <f>'実質公債費比率（分子）の構造'!L$45</f>
        <v>8</v>
      </c>
      <c r="F49" s="181"/>
      <c r="G49" s="181"/>
      <c r="H49" s="181">
        <f>'実質公債費比率（分子）の構造'!M$45</f>
        <v>8</v>
      </c>
      <c r="I49" s="181"/>
      <c r="J49" s="181"/>
      <c r="K49" s="181">
        <f>'実質公債費比率（分子）の構造'!N$45</f>
        <v>5</v>
      </c>
      <c r="L49" s="181"/>
      <c r="M49" s="181"/>
      <c r="N49" s="181">
        <f>'実質公債費比率（分子）の構造'!O$45</f>
        <v>3</v>
      </c>
      <c r="O49" s="181"/>
      <c r="P49" s="181"/>
    </row>
    <row r="50" spans="1:16">
      <c r="A50" s="181" t="s">
        <v>70</v>
      </c>
      <c r="B50" s="181" t="e">
        <f>NA()</f>
        <v>#N/A</v>
      </c>
      <c r="C50" s="181">
        <f>IF(ISNUMBER('実質公債費比率（分子）の構造'!K$53),'実質公債費比率（分子）の構造'!K$53,NA())</f>
        <v>-117</v>
      </c>
      <c r="D50" s="181" t="e">
        <f>NA()</f>
        <v>#N/A</v>
      </c>
      <c r="E50" s="181" t="e">
        <f>NA()</f>
        <v>#N/A</v>
      </c>
      <c r="F50" s="181">
        <f>IF(ISNUMBER('実質公債費比率（分子）の構造'!L$53),'実質公債費比率（分子）の構造'!L$53,NA())</f>
        <v>-129</v>
      </c>
      <c r="G50" s="181" t="e">
        <f>NA()</f>
        <v>#N/A</v>
      </c>
      <c r="H50" s="181" t="e">
        <f>NA()</f>
        <v>#N/A</v>
      </c>
      <c r="I50" s="181">
        <f>IF(ISNUMBER('実質公債費比率（分子）の構造'!M$53),'実質公債費比率（分子）の構造'!M$53,NA())</f>
        <v>-127</v>
      </c>
      <c r="J50" s="181" t="e">
        <f>NA()</f>
        <v>#N/A</v>
      </c>
      <c r="K50" s="181" t="e">
        <f>NA()</f>
        <v>#N/A</v>
      </c>
      <c r="L50" s="181">
        <f>IF(ISNUMBER('実質公債費比率（分子）の構造'!N$53),'実質公債費比率（分子）の構造'!N$53,NA())</f>
        <v>-128</v>
      </c>
      <c r="M50" s="181" t="e">
        <f>NA()</f>
        <v>#N/A</v>
      </c>
      <c r="N50" s="181" t="e">
        <f>NA()</f>
        <v>#N/A</v>
      </c>
      <c r="O50" s="181">
        <f>IF(ISNUMBER('実質公債費比率（分子）の構造'!O$53),'実質公債費比率（分子）の構造'!O$53,NA())</f>
        <v>-130</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1766</v>
      </c>
      <c r="E56" s="180"/>
      <c r="F56" s="180"/>
      <c r="G56" s="180">
        <f>'将来負担比率（分子）の構造'!J$52</f>
        <v>1601</v>
      </c>
      <c r="H56" s="180"/>
      <c r="I56" s="180"/>
      <c r="J56" s="180">
        <f>'将来負担比率（分子）の構造'!K$52</f>
        <v>1434</v>
      </c>
      <c r="K56" s="180"/>
      <c r="L56" s="180"/>
      <c r="M56" s="180">
        <f>'将来負担比率（分子）の構造'!L$52</f>
        <v>1268</v>
      </c>
      <c r="N56" s="180"/>
      <c r="O56" s="180"/>
      <c r="P56" s="180">
        <f>'将来負担比率（分子）の構造'!M$52</f>
        <v>1108</v>
      </c>
    </row>
    <row r="57" spans="1:16">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c r="A58" s="180" t="s">
        <v>40</v>
      </c>
      <c r="B58" s="180"/>
      <c r="C58" s="180"/>
      <c r="D58" s="180">
        <f>'将来負担比率（分子）の構造'!I$50</f>
        <v>21668</v>
      </c>
      <c r="E58" s="180"/>
      <c r="F58" s="180"/>
      <c r="G58" s="180">
        <f>'将来負担比率（分子）の構造'!J$50</f>
        <v>27870</v>
      </c>
      <c r="H58" s="180"/>
      <c r="I58" s="180"/>
      <c r="J58" s="180">
        <f>'将来負担比率（分子）の構造'!K$50</f>
        <v>32449</v>
      </c>
      <c r="K58" s="180"/>
      <c r="L58" s="180"/>
      <c r="M58" s="180">
        <f>'将来負担比率（分子）の構造'!L$50</f>
        <v>29678</v>
      </c>
      <c r="N58" s="180"/>
      <c r="O58" s="180"/>
      <c r="P58" s="180">
        <f>'将来負担比率（分子）の構造'!M$50</f>
        <v>30699</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649</v>
      </c>
      <c r="C62" s="180"/>
      <c r="D62" s="180"/>
      <c r="E62" s="180">
        <f>'将来負担比率（分子）の構造'!J$45</f>
        <v>634</v>
      </c>
      <c r="F62" s="180"/>
      <c r="G62" s="180"/>
      <c r="H62" s="180">
        <f>'将来負担比率（分子）の構造'!K$45</f>
        <v>587</v>
      </c>
      <c r="I62" s="180"/>
      <c r="J62" s="180"/>
      <c r="K62" s="180">
        <f>'将来負担比率（分子）の構造'!L$45</f>
        <v>426</v>
      </c>
      <c r="L62" s="180"/>
      <c r="M62" s="180"/>
      <c r="N62" s="180">
        <f>'将来負担比率（分子）の構造'!M$45</f>
        <v>339</v>
      </c>
      <c r="O62" s="180"/>
      <c r="P62" s="180"/>
    </row>
    <row r="63" spans="1:16">
      <c r="A63" s="180" t="s">
        <v>33</v>
      </c>
      <c r="B63" s="180">
        <f>'将来負担比率（分子）の構造'!I$44</f>
        <v>116</v>
      </c>
      <c r="C63" s="180"/>
      <c r="D63" s="180"/>
      <c r="E63" s="180">
        <f>'将来負担比率（分子）の構造'!J$44</f>
        <v>102</v>
      </c>
      <c r="F63" s="180"/>
      <c r="G63" s="180"/>
      <c r="H63" s="180">
        <f>'将来負担比率（分子）の構造'!K$44</f>
        <v>88</v>
      </c>
      <c r="I63" s="180"/>
      <c r="J63" s="180"/>
      <c r="K63" s="180">
        <f>'将来負担比率（分子）の構造'!L$44</f>
        <v>75</v>
      </c>
      <c r="L63" s="180"/>
      <c r="M63" s="180"/>
      <c r="N63" s="180">
        <f>'将来負担比率（分子）の構造'!M$44</f>
        <v>64</v>
      </c>
      <c r="O63" s="180"/>
      <c r="P63" s="180"/>
    </row>
    <row r="64" spans="1:16">
      <c r="A64" s="180" t="s">
        <v>32</v>
      </c>
      <c r="B64" s="180" t="str">
        <f>'将来負担比率（分子）の構造'!I$43</f>
        <v>-</v>
      </c>
      <c r="C64" s="180"/>
      <c r="D64" s="180"/>
      <c r="E64" s="180" t="str">
        <f>'将来負担比率（分子）の構造'!J$43</f>
        <v>-</v>
      </c>
      <c r="F64" s="180"/>
      <c r="G64" s="180"/>
      <c r="H64" s="180" t="str">
        <f>'将来負担比率（分子）の構造'!K$43</f>
        <v>-</v>
      </c>
      <c r="I64" s="180"/>
      <c r="J64" s="180"/>
      <c r="K64" s="180" t="str">
        <f>'将来負担比率（分子）の構造'!L$43</f>
        <v>-</v>
      </c>
      <c r="L64" s="180"/>
      <c r="M64" s="180"/>
      <c r="N64" s="180" t="str">
        <f>'将来負担比率（分子）の構造'!M$43</f>
        <v>-</v>
      </c>
      <c r="O64" s="180"/>
      <c r="P64" s="180"/>
    </row>
    <row r="65" spans="1:16">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30</v>
      </c>
      <c r="B66" s="180">
        <f>'将来負担比率（分子）の構造'!I$41</f>
        <v>23</v>
      </c>
      <c r="C66" s="180"/>
      <c r="D66" s="180"/>
      <c r="E66" s="180">
        <f>'将来負担比率（分子）の構造'!J$41</f>
        <v>16</v>
      </c>
      <c r="F66" s="180"/>
      <c r="G66" s="180"/>
      <c r="H66" s="180">
        <f>'将来負担比率（分子）の構造'!K$41</f>
        <v>8</v>
      </c>
      <c r="I66" s="180"/>
      <c r="J66" s="180"/>
      <c r="K66" s="180">
        <f>'将来負担比率（分子）の構造'!L$41</f>
        <v>3</v>
      </c>
      <c r="L66" s="180"/>
      <c r="M66" s="180"/>
      <c r="N66" s="180" t="str">
        <f>'将来負担比率（分子）の構造'!M$41</f>
        <v>-</v>
      </c>
      <c r="O66" s="180"/>
      <c r="P66" s="180"/>
    </row>
    <row r="67" spans="1:16">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8521</v>
      </c>
      <c r="C72" s="184">
        <f>基金残高に係る経年分析!G55</f>
        <v>8670</v>
      </c>
      <c r="D72" s="184">
        <f>基金残高に係る経年分析!H55</f>
        <v>8967</v>
      </c>
    </row>
    <row r="73" spans="1:16">
      <c r="A73" s="183" t="s">
        <v>77</v>
      </c>
      <c r="B73" s="184">
        <f>基金残高に係る経年分析!F56</f>
        <v>24</v>
      </c>
      <c r="C73" s="184">
        <f>基金残高に係る経年分析!G56</f>
        <v>24</v>
      </c>
      <c r="D73" s="184">
        <f>基金残高に係る経年分析!H56</f>
        <v>24</v>
      </c>
    </row>
    <row r="74" spans="1:16">
      <c r="A74" s="183" t="s">
        <v>78</v>
      </c>
      <c r="B74" s="184">
        <f>基金残高に係る経年分析!F57</f>
        <v>86877</v>
      </c>
      <c r="C74" s="184">
        <f>基金残高に係る経年分析!G57</f>
        <v>82278</v>
      </c>
      <c r="D74" s="184">
        <f>基金残高に係る経年分析!H57</f>
        <v>82469</v>
      </c>
    </row>
  </sheetData>
  <sheetProtection algorithmName="SHA-512" hashValue="2O3tRCSnvbcd1mGI7UJRoDraQEFQfaeLNWw3yerYMzsWh32zloJvtp0o4Az7ghFIHx5Q4vT1U2dPDv+viI5tYA==" saltValue="b3Z4PX2yOP/q/ANFWxVF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M1"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215</v>
      </c>
      <c r="DI1" s="794"/>
      <c r="DJ1" s="794"/>
      <c r="DK1" s="794"/>
      <c r="DL1" s="794"/>
      <c r="DM1" s="794"/>
      <c r="DN1" s="795"/>
      <c r="DO1" s="225"/>
      <c r="DP1" s="793" t="s">
        <v>216</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218</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219</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220</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221</v>
      </c>
      <c r="S4" s="736"/>
      <c r="T4" s="736"/>
      <c r="U4" s="736"/>
      <c r="V4" s="736"/>
      <c r="W4" s="736"/>
      <c r="X4" s="736"/>
      <c r="Y4" s="737"/>
      <c r="Z4" s="735" t="s">
        <v>222</v>
      </c>
      <c r="AA4" s="736"/>
      <c r="AB4" s="736"/>
      <c r="AC4" s="737"/>
      <c r="AD4" s="735" t="s">
        <v>223</v>
      </c>
      <c r="AE4" s="736"/>
      <c r="AF4" s="736"/>
      <c r="AG4" s="736"/>
      <c r="AH4" s="736"/>
      <c r="AI4" s="736"/>
      <c r="AJ4" s="736"/>
      <c r="AK4" s="737"/>
      <c r="AL4" s="735" t="s">
        <v>222</v>
      </c>
      <c r="AM4" s="736"/>
      <c r="AN4" s="736"/>
      <c r="AO4" s="737"/>
      <c r="AP4" s="796" t="s">
        <v>224</v>
      </c>
      <c r="AQ4" s="796"/>
      <c r="AR4" s="796"/>
      <c r="AS4" s="796"/>
      <c r="AT4" s="796"/>
      <c r="AU4" s="796"/>
      <c r="AV4" s="796"/>
      <c r="AW4" s="796"/>
      <c r="AX4" s="796"/>
      <c r="AY4" s="796"/>
      <c r="AZ4" s="796"/>
      <c r="BA4" s="796"/>
      <c r="BB4" s="796"/>
      <c r="BC4" s="796"/>
      <c r="BD4" s="796"/>
      <c r="BE4" s="796"/>
      <c r="BF4" s="796"/>
      <c r="BG4" s="796" t="s">
        <v>225</v>
      </c>
      <c r="BH4" s="796"/>
      <c r="BI4" s="796"/>
      <c r="BJ4" s="796"/>
      <c r="BK4" s="796"/>
      <c r="BL4" s="796"/>
      <c r="BM4" s="796"/>
      <c r="BN4" s="796"/>
      <c r="BO4" s="796" t="s">
        <v>222</v>
      </c>
      <c r="BP4" s="796"/>
      <c r="BQ4" s="796"/>
      <c r="BR4" s="796"/>
      <c r="BS4" s="796" t="s">
        <v>226</v>
      </c>
      <c r="BT4" s="796"/>
      <c r="BU4" s="796"/>
      <c r="BV4" s="796"/>
      <c r="BW4" s="796"/>
      <c r="BX4" s="796"/>
      <c r="BY4" s="796"/>
      <c r="BZ4" s="796"/>
      <c r="CA4" s="796"/>
      <c r="CB4" s="796"/>
      <c r="CD4" s="778" t="s">
        <v>227</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228</v>
      </c>
      <c r="C5" s="761"/>
      <c r="D5" s="761"/>
      <c r="E5" s="761"/>
      <c r="F5" s="761"/>
      <c r="G5" s="761"/>
      <c r="H5" s="761"/>
      <c r="I5" s="761"/>
      <c r="J5" s="761"/>
      <c r="K5" s="761"/>
      <c r="L5" s="761"/>
      <c r="M5" s="761"/>
      <c r="N5" s="761"/>
      <c r="O5" s="761"/>
      <c r="P5" s="761"/>
      <c r="Q5" s="762"/>
      <c r="R5" s="726">
        <v>3908509</v>
      </c>
      <c r="S5" s="727"/>
      <c r="T5" s="727"/>
      <c r="U5" s="727"/>
      <c r="V5" s="727"/>
      <c r="W5" s="727"/>
      <c r="X5" s="727"/>
      <c r="Y5" s="773"/>
      <c r="Z5" s="791">
        <v>11.6</v>
      </c>
      <c r="AA5" s="791"/>
      <c r="AB5" s="791"/>
      <c r="AC5" s="791"/>
      <c r="AD5" s="792">
        <v>3908509</v>
      </c>
      <c r="AE5" s="792"/>
      <c r="AF5" s="792"/>
      <c r="AG5" s="792"/>
      <c r="AH5" s="792"/>
      <c r="AI5" s="792"/>
      <c r="AJ5" s="792"/>
      <c r="AK5" s="792"/>
      <c r="AL5" s="774">
        <v>92</v>
      </c>
      <c r="AM5" s="743"/>
      <c r="AN5" s="743"/>
      <c r="AO5" s="775"/>
      <c r="AP5" s="760" t="s">
        <v>229</v>
      </c>
      <c r="AQ5" s="761"/>
      <c r="AR5" s="761"/>
      <c r="AS5" s="761"/>
      <c r="AT5" s="761"/>
      <c r="AU5" s="761"/>
      <c r="AV5" s="761"/>
      <c r="AW5" s="761"/>
      <c r="AX5" s="761"/>
      <c r="AY5" s="761"/>
      <c r="AZ5" s="761"/>
      <c r="BA5" s="761"/>
      <c r="BB5" s="761"/>
      <c r="BC5" s="761"/>
      <c r="BD5" s="761"/>
      <c r="BE5" s="761"/>
      <c r="BF5" s="762"/>
      <c r="BG5" s="661">
        <v>3908509</v>
      </c>
      <c r="BH5" s="664"/>
      <c r="BI5" s="664"/>
      <c r="BJ5" s="664"/>
      <c r="BK5" s="664"/>
      <c r="BL5" s="664"/>
      <c r="BM5" s="664"/>
      <c r="BN5" s="665"/>
      <c r="BO5" s="723">
        <v>100</v>
      </c>
      <c r="BP5" s="723"/>
      <c r="BQ5" s="723"/>
      <c r="BR5" s="723"/>
      <c r="BS5" s="724" t="s">
        <v>156</v>
      </c>
      <c r="BT5" s="724"/>
      <c r="BU5" s="724"/>
      <c r="BV5" s="724"/>
      <c r="BW5" s="724"/>
      <c r="BX5" s="724"/>
      <c r="BY5" s="724"/>
      <c r="BZ5" s="724"/>
      <c r="CA5" s="724"/>
      <c r="CB5" s="765"/>
      <c r="CD5" s="778" t="s">
        <v>224</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222</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c r="B6" s="658" t="s">
        <v>233</v>
      </c>
      <c r="C6" s="659"/>
      <c r="D6" s="659"/>
      <c r="E6" s="659"/>
      <c r="F6" s="659"/>
      <c r="G6" s="659"/>
      <c r="H6" s="659"/>
      <c r="I6" s="659"/>
      <c r="J6" s="659"/>
      <c r="K6" s="659"/>
      <c r="L6" s="659"/>
      <c r="M6" s="659"/>
      <c r="N6" s="659"/>
      <c r="O6" s="659"/>
      <c r="P6" s="659"/>
      <c r="Q6" s="660"/>
      <c r="R6" s="661">
        <v>61539</v>
      </c>
      <c r="S6" s="664"/>
      <c r="T6" s="664"/>
      <c r="U6" s="664"/>
      <c r="V6" s="664"/>
      <c r="W6" s="664"/>
      <c r="X6" s="664"/>
      <c r="Y6" s="665"/>
      <c r="Z6" s="723">
        <v>0.2</v>
      </c>
      <c r="AA6" s="723"/>
      <c r="AB6" s="723"/>
      <c r="AC6" s="723"/>
      <c r="AD6" s="724">
        <v>61539</v>
      </c>
      <c r="AE6" s="724"/>
      <c r="AF6" s="724"/>
      <c r="AG6" s="724"/>
      <c r="AH6" s="724"/>
      <c r="AI6" s="724"/>
      <c r="AJ6" s="724"/>
      <c r="AK6" s="724"/>
      <c r="AL6" s="666">
        <v>1.4</v>
      </c>
      <c r="AM6" s="667"/>
      <c r="AN6" s="667"/>
      <c r="AO6" s="725"/>
      <c r="AP6" s="658" t="s">
        <v>234</v>
      </c>
      <c r="AQ6" s="659"/>
      <c r="AR6" s="659"/>
      <c r="AS6" s="659"/>
      <c r="AT6" s="659"/>
      <c r="AU6" s="659"/>
      <c r="AV6" s="659"/>
      <c r="AW6" s="659"/>
      <c r="AX6" s="659"/>
      <c r="AY6" s="659"/>
      <c r="AZ6" s="659"/>
      <c r="BA6" s="659"/>
      <c r="BB6" s="659"/>
      <c r="BC6" s="659"/>
      <c r="BD6" s="659"/>
      <c r="BE6" s="659"/>
      <c r="BF6" s="660"/>
      <c r="BG6" s="661">
        <v>3908509</v>
      </c>
      <c r="BH6" s="664"/>
      <c r="BI6" s="664"/>
      <c r="BJ6" s="664"/>
      <c r="BK6" s="664"/>
      <c r="BL6" s="664"/>
      <c r="BM6" s="664"/>
      <c r="BN6" s="665"/>
      <c r="BO6" s="723">
        <v>100</v>
      </c>
      <c r="BP6" s="723"/>
      <c r="BQ6" s="723"/>
      <c r="BR6" s="723"/>
      <c r="BS6" s="724" t="s">
        <v>156</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83042</v>
      </c>
      <c r="CS6" s="664"/>
      <c r="CT6" s="664"/>
      <c r="CU6" s="664"/>
      <c r="CV6" s="664"/>
      <c r="CW6" s="664"/>
      <c r="CX6" s="664"/>
      <c r="CY6" s="665"/>
      <c r="CZ6" s="774">
        <v>0.3</v>
      </c>
      <c r="DA6" s="743"/>
      <c r="DB6" s="743"/>
      <c r="DC6" s="777"/>
      <c r="DD6" s="669" t="s">
        <v>127</v>
      </c>
      <c r="DE6" s="664"/>
      <c r="DF6" s="664"/>
      <c r="DG6" s="664"/>
      <c r="DH6" s="664"/>
      <c r="DI6" s="664"/>
      <c r="DJ6" s="664"/>
      <c r="DK6" s="664"/>
      <c r="DL6" s="664"/>
      <c r="DM6" s="664"/>
      <c r="DN6" s="664"/>
      <c r="DO6" s="664"/>
      <c r="DP6" s="665"/>
      <c r="DQ6" s="669">
        <v>83042</v>
      </c>
      <c r="DR6" s="664"/>
      <c r="DS6" s="664"/>
      <c r="DT6" s="664"/>
      <c r="DU6" s="664"/>
      <c r="DV6" s="664"/>
      <c r="DW6" s="664"/>
      <c r="DX6" s="664"/>
      <c r="DY6" s="664"/>
      <c r="DZ6" s="664"/>
      <c r="EA6" s="664"/>
      <c r="EB6" s="664"/>
      <c r="EC6" s="704"/>
    </row>
    <row r="7" spans="2:143" ht="11.25" customHeight="1">
      <c r="B7" s="658" t="s">
        <v>236</v>
      </c>
      <c r="C7" s="659"/>
      <c r="D7" s="659"/>
      <c r="E7" s="659"/>
      <c r="F7" s="659"/>
      <c r="G7" s="659"/>
      <c r="H7" s="659"/>
      <c r="I7" s="659"/>
      <c r="J7" s="659"/>
      <c r="K7" s="659"/>
      <c r="L7" s="659"/>
      <c r="M7" s="659"/>
      <c r="N7" s="659"/>
      <c r="O7" s="659"/>
      <c r="P7" s="659"/>
      <c r="Q7" s="660"/>
      <c r="R7" s="661">
        <v>1421</v>
      </c>
      <c r="S7" s="664"/>
      <c r="T7" s="664"/>
      <c r="U7" s="664"/>
      <c r="V7" s="664"/>
      <c r="W7" s="664"/>
      <c r="X7" s="664"/>
      <c r="Y7" s="665"/>
      <c r="Z7" s="723">
        <v>0</v>
      </c>
      <c r="AA7" s="723"/>
      <c r="AB7" s="723"/>
      <c r="AC7" s="723"/>
      <c r="AD7" s="724">
        <v>1421</v>
      </c>
      <c r="AE7" s="724"/>
      <c r="AF7" s="724"/>
      <c r="AG7" s="724"/>
      <c r="AH7" s="724"/>
      <c r="AI7" s="724"/>
      <c r="AJ7" s="724"/>
      <c r="AK7" s="724"/>
      <c r="AL7" s="666">
        <v>0</v>
      </c>
      <c r="AM7" s="667"/>
      <c r="AN7" s="667"/>
      <c r="AO7" s="725"/>
      <c r="AP7" s="658" t="s">
        <v>237</v>
      </c>
      <c r="AQ7" s="659"/>
      <c r="AR7" s="659"/>
      <c r="AS7" s="659"/>
      <c r="AT7" s="659"/>
      <c r="AU7" s="659"/>
      <c r="AV7" s="659"/>
      <c r="AW7" s="659"/>
      <c r="AX7" s="659"/>
      <c r="AY7" s="659"/>
      <c r="AZ7" s="659"/>
      <c r="BA7" s="659"/>
      <c r="BB7" s="659"/>
      <c r="BC7" s="659"/>
      <c r="BD7" s="659"/>
      <c r="BE7" s="659"/>
      <c r="BF7" s="660"/>
      <c r="BG7" s="661">
        <v>721880</v>
      </c>
      <c r="BH7" s="664"/>
      <c r="BI7" s="664"/>
      <c r="BJ7" s="664"/>
      <c r="BK7" s="664"/>
      <c r="BL7" s="664"/>
      <c r="BM7" s="664"/>
      <c r="BN7" s="665"/>
      <c r="BO7" s="723">
        <v>18.5</v>
      </c>
      <c r="BP7" s="723"/>
      <c r="BQ7" s="723"/>
      <c r="BR7" s="723"/>
      <c r="BS7" s="724" t="s">
        <v>156</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17815071</v>
      </c>
      <c r="CS7" s="664"/>
      <c r="CT7" s="664"/>
      <c r="CU7" s="664"/>
      <c r="CV7" s="664"/>
      <c r="CW7" s="664"/>
      <c r="CX7" s="664"/>
      <c r="CY7" s="665"/>
      <c r="CZ7" s="723">
        <v>57.8</v>
      </c>
      <c r="DA7" s="723"/>
      <c r="DB7" s="723"/>
      <c r="DC7" s="723"/>
      <c r="DD7" s="669">
        <v>3236293</v>
      </c>
      <c r="DE7" s="664"/>
      <c r="DF7" s="664"/>
      <c r="DG7" s="664"/>
      <c r="DH7" s="664"/>
      <c r="DI7" s="664"/>
      <c r="DJ7" s="664"/>
      <c r="DK7" s="664"/>
      <c r="DL7" s="664"/>
      <c r="DM7" s="664"/>
      <c r="DN7" s="664"/>
      <c r="DO7" s="664"/>
      <c r="DP7" s="665"/>
      <c r="DQ7" s="669">
        <v>14929686</v>
      </c>
      <c r="DR7" s="664"/>
      <c r="DS7" s="664"/>
      <c r="DT7" s="664"/>
      <c r="DU7" s="664"/>
      <c r="DV7" s="664"/>
      <c r="DW7" s="664"/>
      <c r="DX7" s="664"/>
      <c r="DY7" s="664"/>
      <c r="DZ7" s="664"/>
      <c r="EA7" s="664"/>
      <c r="EB7" s="664"/>
      <c r="EC7" s="704"/>
    </row>
    <row r="8" spans="2:143" ht="11.25" customHeight="1">
      <c r="B8" s="658" t="s">
        <v>239</v>
      </c>
      <c r="C8" s="659"/>
      <c r="D8" s="659"/>
      <c r="E8" s="659"/>
      <c r="F8" s="659"/>
      <c r="G8" s="659"/>
      <c r="H8" s="659"/>
      <c r="I8" s="659"/>
      <c r="J8" s="659"/>
      <c r="K8" s="659"/>
      <c r="L8" s="659"/>
      <c r="M8" s="659"/>
      <c r="N8" s="659"/>
      <c r="O8" s="659"/>
      <c r="P8" s="659"/>
      <c r="Q8" s="660"/>
      <c r="R8" s="661">
        <v>2623</v>
      </c>
      <c r="S8" s="664"/>
      <c r="T8" s="664"/>
      <c r="U8" s="664"/>
      <c r="V8" s="664"/>
      <c r="W8" s="664"/>
      <c r="X8" s="664"/>
      <c r="Y8" s="665"/>
      <c r="Z8" s="723">
        <v>0</v>
      </c>
      <c r="AA8" s="723"/>
      <c r="AB8" s="723"/>
      <c r="AC8" s="723"/>
      <c r="AD8" s="724">
        <v>2623</v>
      </c>
      <c r="AE8" s="724"/>
      <c r="AF8" s="724"/>
      <c r="AG8" s="724"/>
      <c r="AH8" s="724"/>
      <c r="AI8" s="724"/>
      <c r="AJ8" s="724"/>
      <c r="AK8" s="724"/>
      <c r="AL8" s="666">
        <v>0.1</v>
      </c>
      <c r="AM8" s="667"/>
      <c r="AN8" s="667"/>
      <c r="AO8" s="725"/>
      <c r="AP8" s="658" t="s">
        <v>240</v>
      </c>
      <c r="AQ8" s="659"/>
      <c r="AR8" s="659"/>
      <c r="AS8" s="659"/>
      <c r="AT8" s="659"/>
      <c r="AU8" s="659"/>
      <c r="AV8" s="659"/>
      <c r="AW8" s="659"/>
      <c r="AX8" s="659"/>
      <c r="AY8" s="659"/>
      <c r="AZ8" s="659"/>
      <c r="BA8" s="659"/>
      <c r="BB8" s="659"/>
      <c r="BC8" s="659"/>
      <c r="BD8" s="659"/>
      <c r="BE8" s="659"/>
      <c r="BF8" s="660"/>
      <c r="BG8" s="661">
        <v>2537</v>
      </c>
      <c r="BH8" s="664"/>
      <c r="BI8" s="664"/>
      <c r="BJ8" s="664"/>
      <c r="BK8" s="664"/>
      <c r="BL8" s="664"/>
      <c r="BM8" s="664"/>
      <c r="BN8" s="665"/>
      <c r="BO8" s="723">
        <v>0.1</v>
      </c>
      <c r="BP8" s="723"/>
      <c r="BQ8" s="723"/>
      <c r="BR8" s="723"/>
      <c r="BS8" s="669" t="s">
        <v>241</v>
      </c>
      <c r="BT8" s="664"/>
      <c r="BU8" s="664"/>
      <c r="BV8" s="664"/>
      <c r="BW8" s="664"/>
      <c r="BX8" s="664"/>
      <c r="BY8" s="664"/>
      <c r="BZ8" s="664"/>
      <c r="CA8" s="664"/>
      <c r="CB8" s="704"/>
      <c r="CD8" s="705" t="s">
        <v>242</v>
      </c>
      <c r="CE8" s="702"/>
      <c r="CF8" s="702"/>
      <c r="CG8" s="702"/>
      <c r="CH8" s="702"/>
      <c r="CI8" s="702"/>
      <c r="CJ8" s="702"/>
      <c r="CK8" s="702"/>
      <c r="CL8" s="702"/>
      <c r="CM8" s="702"/>
      <c r="CN8" s="702"/>
      <c r="CO8" s="702"/>
      <c r="CP8" s="702"/>
      <c r="CQ8" s="703"/>
      <c r="CR8" s="661">
        <v>2623373</v>
      </c>
      <c r="CS8" s="664"/>
      <c r="CT8" s="664"/>
      <c r="CU8" s="664"/>
      <c r="CV8" s="664"/>
      <c r="CW8" s="664"/>
      <c r="CX8" s="664"/>
      <c r="CY8" s="665"/>
      <c r="CZ8" s="723">
        <v>8.5</v>
      </c>
      <c r="DA8" s="723"/>
      <c r="DB8" s="723"/>
      <c r="DC8" s="723"/>
      <c r="DD8" s="669" t="s">
        <v>127</v>
      </c>
      <c r="DE8" s="664"/>
      <c r="DF8" s="664"/>
      <c r="DG8" s="664"/>
      <c r="DH8" s="664"/>
      <c r="DI8" s="664"/>
      <c r="DJ8" s="664"/>
      <c r="DK8" s="664"/>
      <c r="DL8" s="664"/>
      <c r="DM8" s="664"/>
      <c r="DN8" s="664"/>
      <c r="DO8" s="664"/>
      <c r="DP8" s="665"/>
      <c r="DQ8" s="669">
        <v>2067558</v>
      </c>
      <c r="DR8" s="664"/>
      <c r="DS8" s="664"/>
      <c r="DT8" s="664"/>
      <c r="DU8" s="664"/>
      <c r="DV8" s="664"/>
      <c r="DW8" s="664"/>
      <c r="DX8" s="664"/>
      <c r="DY8" s="664"/>
      <c r="DZ8" s="664"/>
      <c r="EA8" s="664"/>
      <c r="EB8" s="664"/>
      <c r="EC8" s="704"/>
    </row>
    <row r="9" spans="2:143" ht="11.25" customHeight="1">
      <c r="B9" s="658" t="s">
        <v>243</v>
      </c>
      <c r="C9" s="659"/>
      <c r="D9" s="659"/>
      <c r="E9" s="659"/>
      <c r="F9" s="659"/>
      <c r="G9" s="659"/>
      <c r="H9" s="659"/>
      <c r="I9" s="659"/>
      <c r="J9" s="659"/>
      <c r="K9" s="659"/>
      <c r="L9" s="659"/>
      <c r="M9" s="659"/>
      <c r="N9" s="659"/>
      <c r="O9" s="659"/>
      <c r="P9" s="659"/>
      <c r="Q9" s="660"/>
      <c r="R9" s="661">
        <v>2128</v>
      </c>
      <c r="S9" s="664"/>
      <c r="T9" s="664"/>
      <c r="U9" s="664"/>
      <c r="V9" s="664"/>
      <c r="W9" s="664"/>
      <c r="X9" s="664"/>
      <c r="Y9" s="665"/>
      <c r="Z9" s="723">
        <v>0</v>
      </c>
      <c r="AA9" s="723"/>
      <c r="AB9" s="723"/>
      <c r="AC9" s="723"/>
      <c r="AD9" s="724">
        <v>2128</v>
      </c>
      <c r="AE9" s="724"/>
      <c r="AF9" s="724"/>
      <c r="AG9" s="724"/>
      <c r="AH9" s="724"/>
      <c r="AI9" s="724"/>
      <c r="AJ9" s="724"/>
      <c r="AK9" s="724"/>
      <c r="AL9" s="666">
        <v>0.1</v>
      </c>
      <c r="AM9" s="667"/>
      <c r="AN9" s="667"/>
      <c r="AO9" s="725"/>
      <c r="AP9" s="658" t="s">
        <v>244</v>
      </c>
      <c r="AQ9" s="659"/>
      <c r="AR9" s="659"/>
      <c r="AS9" s="659"/>
      <c r="AT9" s="659"/>
      <c r="AU9" s="659"/>
      <c r="AV9" s="659"/>
      <c r="AW9" s="659"/>
      <c r="AX9" s="659"/>
      <c r="AY9" s="659"/>
      <c r="AZ9" s="659"/>
      <c r="BA9" s="659"/>
      <c r="BB9" s="659"/>
      <c r="BC9" s="659"/>
      <c r="BD9" s="659"/>
      <c r="BE9" s="659"/>
      <c r="BF9" s="660"/>
      <c r="BG9" s="661">
        <v>524921</v>
      </c>
      <c r="BH9" s="664"/>
      <c r="BI9" s="664"/>
      <c r="BJ9" s="664"/>
      <c r="BK9" s="664"/>
      <c r="BL9" s="664"/>
      <c r="BM9" s="664"/>
      <c r="BN9" s="665"/>
      <c r="BO9" s="723">
        <v>13.4</v>
      </c>
      <c r="BP9" s="723"/>
      <c r="BQ9" s="723"/>
      <c r="BR9" s="723"/>
      <c r="BS9" s="669" t="s">
        <v>127</v>
      </c>
      <c r="BT9" s="664"/>
      <c r="BU9" s="664"/>
      <c r="BV9" s="664"/>
      <c r="BW9" s="664"/>
      <c r="BX9" s="664"/>
      <c r="BY9" s="664"/>
      <c r="BZ9" s="664"/>
      <c r="CA9" s="664"/>
      <c r="CB9" s="704"/>
      <c r="CD9" s="705" t="s">
        <v>245</v>
      </c>
      <c r="CE9" s="702"/>
      <c r="CF9" s="702"/>
      <c r="CG9" s="702"/>
      <c r="CH9" s="702"/>
      <c r="CI9" s="702"/>
      <c r="CJ9" s="702"/>
      <c r="CK9" s="702"/>
      <c r="CL9" s="702"/>
      <c r="CM9" s="702"/>
      <c r="CN9" s="702"/>
      <c r="CO9" s="702"/>
      <c r="CP9" s="702"/>
      <c r="CQ9" s="703"/>
      <c r="CR9" s="661">
        <v>787853</v>
      </c>
      <c r="CS9" s="664"/>
      <c r="CT9" s="664"/>
      <c r="CU9" s="664"/>
      <c r="CV9" s="664"/>
      <c r="CW9" s="664"/>
      <c r="CX9" s="664"/>
      <c r="CY9" s="665"/>
      <c r="CZ9" s="723">
        <v>2.6</v>
      </c>
      <c r="DA9" s="723"/>
      <c r="DB9" s="723"/>
      <c r="DC9" s="723"/>
      <c r="DD9" s="669">
        <v>285158</v>
      </c>
      <c r="DE9" s="664"/>
      <c r="DF9" s="664"/>
      <c r="DG9" s="664"/>
      <c r="DH9" s="664"/>
      <c r="DI9" s="664"/>
      <c r="DJ9" s="664"/>
      <c r="DK9" s="664"/>
      <c r="DL9" s="664"/>
      <c r="DM9" s="664"/>
      <c r="DN9" s="664"/>
      <c r="DO9" s="664"/>
      <c r="DP9" s="665"/>
      <c r="DQ9" s="669">
        <v>728380</v>
      </c>
      <c r="DR9" s="664"/>
      <c r="DS9" s="664"/>
      <c r="DT9" s="664"/>
      <c r="DU9" s="664"/>
      <c r="DV9" s="664"/>
      <c r="DW9" s="664"/>
      <c r="DX9" s="664"/>
      <c r="DY9" s="664"/>
      <c r="DZ9" s="664"/>
      <c r="EA9" s="664"/>
      <c r="EB9" s="664"/>
      <c r="EC9" s="704"/>
    </row>
    <row r="10" spans="2:143" ht="11.25" customHeight="1">
      <c r="B10" s="658" t="s">
        <v>246</v>
      </c>
      <c r="C10" s="659"/>
      <c r="D10" s="659"/>
      <c r="E10" s="659"/>
      <c r="F10" s="659"/>
      <c r="G10" s="659"/>
      <c r="H10" s="659"/>
      <c r="I10" s="659"/>
      <c r="J10" s="659"/>
      <c r="K10" s="659"/>
      <c r="L10" s="659"/>
      <c r="M10" s="659"/>
      <c r="N10" s="659"/>
      <c r="O10" s="659"/>
      <c r="P10" s="659"/>
      <c r="Q10" s="660"/>
      <c r="R10" s="661" t="s">
        <v>127</v>
      </c>
      <c r="S10" s="664"/>
      <c r="T10" s="664"/>
      <c r="U10" s="664"/>
      <c r="V10" s="664"/>
      <c r="W10" s="664"/>
      <c r="X10" s="664"/>
      <c r="Y10" s="665"/>
      <c r="Z10" s="723" t="s">
        <v>241</v>
      </c>
      <c r="AA10" s="723"/>
      <c r="AB10" s="723"/>
      <c r="AC10" s="723"/>
      <c r="AD10" s="724" t="s">
        <v>156</v>
      </c>
      <c r="AE10" s="724"/>
      <c r="AF10" s="724"/>
      <c r="AG10" s="724"/>
      <c r="AH10" s="724"/>
      <c r="AI10" s="724"/>
      <c r="AJ10" s="724"/>
      <c r="AK10" s="724"/>
      <c r="AL10" s="666" t="s">
        <v>156</v>
      </c>
      <c r="AM10" s="667"/>
      <c r="AN10" s="667"/>
      <c r="AO10" s="725"/>
      <c r="AP10" s="658" t="s">
        <v>247</v>
      </c>
      <c r="AQ10" s="659"/>
      <c r="AR10" s="659"/>
      <c r="AS10" s="659"/>
      <c r="AT10" s="659"/>
      <c r="AU10" s="659"/>
      <c r="AV10" s="659"/>
      <c r="AW10" s="659"/>
      <c r="AX10" s="659"/>
      <c r="AY10" s="659"/>
      <c r="AZ10" s="659"/>
      <c r="BA10" s="659"/>
      <c r="BB10" s="659"/>
      <c r="BC10" s="659"/>
      <c r="BD10" s="659"/>
      <c r="BE10" s="659"/>
      <c r="BF10" s="660"/>
      <c r="BG10" s="661">
        <v>32474</v>
      </c>
      <c r="BH10" s="664"/>
      <c r="BI10" s="664"/>
      <c r="BJ10" s="664"/>
      <c r="BK10" s="664"/>
      <c r="BL10" s="664"/>
      <c r="BM10" s="664"/>
      <c r="BN10" s="665"/>
      <c r="BO10" s="723">
        <v>0.8</v>
      </c>
      <c r="BP10" s="723"/>
      <c r="BQ10" s="723"/>
      <c r="BR10" s="723"/>
      <c r="BS10" s="669" t="s">
        <v>127</v>
      </c>
      <c r="BT10" s="664"/>
      <c r="BU10" s="664"/>
      <c r="BV10" s="664"/>
      <c r="BW10" s="664"/>
      <c r="BX10" s="664"/>
      <c r="BY10" s="664"/>
      <c r="BZ10" s="664"/>
      <c r="CA10" s="664"/>
      <c r="CB10" s="704"/>
      <c r="CD10" s="705" t="s">
        <v>248</v>
      </c>
      <c r="CE10" s="702"/>
      <c r="CF10" s="702"/>
      <c r="CG10" s="702"/>
      <c r="CH10" s="702"/>
      <c r="CI10" s="702"/>
      <c r="CJ10" s="702"/>
      <c r="CK10" s="702"/>
      <c r="CL10" s="702"/>
      <c r="CM10" s="702"/>
      <c r="CN10" s="702"/>
      <c r="CO10" s="702"/>
      <c r="CP10" s="702"/>
      <c r="CQ10" s="703"/>
      <c r="CR10" s="661">
        <v>74520</v>
      </c>
      <c r="CS10" s="664"/>
      <c r="CT10" s="664"/>
      <c r="CU10" s="664"/>
      <c r="CV10" s="664"/>
      <c r="CW10" s="664"/>
      <c r="CX10" s="664"/>
      <c r="CY10" s="665"/>
      <c r="CZ10" s="723">
        <v>0.2</v>
      </c>
      <c r="DA10" s="723"/>
      <c r="DB10" s="723"/>
      <c r="DC10" s="723"/>
      <c r="DD10" s="669" t="s">
        <v>127</v>
      </c>
      <c r="DE10" s="664"/>
      <c r="DF10" s="664"/>
      <c r="DG10" s="664"/>
      <c r="DH10" s="664"/>
      <c r="DI10" s="664"/>
      <c r="DJ10" s="664"/>
      <c r="DK10" s="664"/>
      <c r="DL10" s="664"/>
      <c r="DM10" s="664"/>
      <c r="DN10" s="664"/>
      <c r="DO10" s="664"/>
      <c r="DP10" s="665"/>
      <c r="DQ10" s="669">
        <v>74520</v>
      </c>
      <c r="DR10" s="664"/>
      <c r="DS10" s="664"/>
      <c r="DT10" s="664"/>
      <c r="DU10" s="664"/>
      <c r="DV10" s="664"/>
      <c r="DW10" s="664"/>
      <c r="DX10" s="664"/>
      <c r="DY10" s="664"/>
      <c r="DZ10" s="664"/>
      <c r="EA10" s="664"/>
      <c r="EB10" s="664"/>
      <c r="EC10" s="704"/>
    </row>
    <row r="11" spans="2:143" ht="11.25" customHeight="1">
      <c r="B11" s="658" t="s">
        <v>249</v>
      </c>
      <c r="C11" s="659"/>
      <c r="D11" s="659"/>
      <c r="E11" s="659"/>
      <c r="F11" s="659"/>
      <c r="G11" s="659"/>
      <c r="H11" s="659"/>
      <c r="I11" s="659"/>
      <c r="J11" s="659"/>
      <c r="K11" s="659"/>
      <c r="L11" s="659"/>
      <c r="M11" s="659"/>
      <c r="N11" s="659"/>
      <c r="O11" s="659"/>
      <c r="P11" s="659"/>
      <c r="Q11" s="660"/>
      <c r="R11" s="661" t="s">
        <v>127</v>
      </c>
      <c r="S11" s="664"/>
      <c r="T11" s="664"/>
      <c r="U11" s="664"/>
      <c r="V11" s="664"/>
      <c r="W11" s="664"/>
      <c r="X11" s="664"/>
      <c r="Y11" s="665"/>
      <c r="Z11" s="723" t="s">
        <v>156</v>
      </c>
      <c r="AA11" s="723"/>
      <c r="AB11" s="723"/>
      <c r="AC11" s="723"/>
      <c r="AD11" s="724" t="s">
        <v>127</v>
      </c>
      <c r="AE11" s="724"/>
      <c r="AF11" s="724"/>
      <c r="AG11" s="724"/>
      <c r="AH11" s="724"/>
      <c r="AI11" s="724"/>
      <c r="AJ11" s="724"/>
      <c r="AK11" s="724"/>
      <c r="AL11" s="666" t="s">
        <v>156</v>
      </c>
      <c r="AM11" s="667"/>
      <c r="AN11" s="667"/>
      <c r="AO11" s="725"/>
      <c r="AP11" s="658" t="s">
        <v>250</v>
      </c>
      <c r="AQ11" s="659"/>
      <c r="AR11" s="659"/>
      <c r="AS11" s="659"/>
      <c r="AT11" s="659"/>
      <c r="AU11" s="659"/>
      <c r="AV11" s="659"/>
      <c r="AW11" s="659"/>
      <c r="AX11" s="659"/>
      <c r="AY11" s="659"/>
      <c r="AZ11" s="659"/>
      <c r="BA11" s="659"/>
      <c r="BB11" s="659"/>
      <c r="BC11" s="659"/>
      <c r="BD11" s="659"/>
      <c r="BE11" s="659"/>
      <c r="BF11" s="660"/>
      <c r="BG11" s="661">
        <v>161948</v>
      </c>
      <c r="BH11" s="664"/>
      <c r="BI11" s="664"/>
      <c r="BJ11" s="664"/>
      <c r="BK11" s="664"/>
      <c r="BL11" s="664"/>
      <c r="BM11" s="664"/>
      <c r="BN11" s="665"/>
      <c r="BO11" s="723">
        <v>4.0999999999999996</v>
      </c>
      <c r="BP11" s="723"/>
      <c r="BQ11" s="723"/>
      <c r="BR11" s="723"/>
      <c r="BS11" s="669" t="s">
        <v>127</v>
      </c>
      <c r="BT11" s="664"/>
      <c r="BU11" s="664"/>
      <c r="BV11" s="664"/>
      <c r="BW11" s="664"/>
      <c r="BX11" s="664"/>
      <c r="BY11" s="664"/>
      <c r="BZ11" s="664"/>
      <c r="CA11" s="664"/>
      <c r="CB11" s="704"/>
      <c r="CD11" s="705" t="s">
        <v>251</v>
      </c>
      <c r="CE11" s="702"/>
      <c r="CF11" s="702"/>
      <c r="CG11" s="702"/>
      <c r="CH11" s="702"/>
      <c r="CI11" s="702"/>
      <c r="CJ11" s="702"/>
      <c r="CK11" s="702"/>
      <c r="CL11" s="702"/>
      <c r="CM11" s="702"/>
      <c r="CN11" s="702"/>
      <c r="CO11" s="702"/>
      <c r="CP11" s="702"/>
      <c r="CQ11" s="703"/>
      <c r="CR11" s="661">
        <v>1741357</v>
      </c>
      <c r="CS11" s="664"/>
      <c r="CT11" s="664"/>
      <c r="CU11" s="664"/>
      <c r="CV11" s="664"/>
      <c r="CW11" s="664"/>
      <c r="CX11" s="664"/>
      <c r="CY11" s="665"/>
      <c r="CZ11" s="723">
        <v>5.7</v>
      </c>
      <c r="DA11" s="723"/>
      <c r="DB11" s="723"/>
      <c r="DC11" s="723"/>
      <c r="DD11" s="669">
        <v>1349414</v>
      </c>
      <c r="DE11" s="664"/>
      <c r="DF11" s="664"/>
      <c r="DG11" s="664"/>
      <c r="DH11" s="664"/>
      <c r="DI11" s="664"/>
      <c r="DJ11" s="664"/>
      <c r="DK11" s="664"/>
      <c r="DL11" s="664"/>
      <c r="DM11" s="664"/>
      <c r="DN11" s="664"/>
      <c r="DO11" s="664"/>
      <c r="DP11" s="665"/>
      <c r="DQ11" s="669">
        <v>660860</v>
      </c>
      <c r="DR11" s="664"/>
      <c r="DS11" s="664"/>
      <c r="DT11" s="664"/>
      <c r="DU11" s="664"/>
      <c r="DV11" s="664"/>
      <c r="DW11" s="664"/>
      <c r="DX11" s="664"/>
      <c r="DY11" s="664"/>
      <c r="DZ11" s="664"/>
      <c r="EA11" s="664"/>
      <c r="EB11" s="664"/>
      <c r="EC11" s="704"/>
    </row>
    <row r="12" spans="2:143" ht="11.25" customHeight="1">
      <c r="B12" s="658" t="s">
        <v>252</v>
      </c>
      <c r="C12" s="659"/>
      <c r="D12" s="659"/>
      <c r="E12" s="659"/>
      <c r="F12" s="659"/>
      <c r="G12" s="659"/>
      <c r="H12" s="659"/>
      <c r="I12" s="659"/>
      <c r="J12" s="659"/>
      <c r="K12" s="659"/>
      <c r="L12" s="659"/>
      <c r="M12" s="659"/>
      <c r="N12" s="659"/>
      <c r="O12" s="659"/>
      <c r="P12" s="659"/>
      <c r="Q12" s="660"/>
      <c r="R12" s="661">
        <v>250722</v>
      </c>
      <c r="S12" s="664"/>
      <c r="T12" s="664"/>
      <c r="U12" s="664"/>
      <c r="V12" s="664"/>
      <c r="W12" s="664"/>
      <c r="X12" s="664"/>
      <c r="Y12" s="665"/>
      <c r="Z12" s="723">
        <v>0.7</v>
      </c>
      <c r="AA12" s="723"/>
      <c r="AB12" s="723"/>
      <c r="AC12" s="723"/>
      <c r="AD12" s="724">
        <v>250722</v>
      </c>
      <c r="AE12" s="724"/>
      <c r="AF12" s="724"/>
      <c r="AG12" s="724"/>
      <c r="AH12" s="724"/>
      <c r="AI12" s="724"/>
      <c r="AJ12" s="724"/>
      <c r="AK12" s="724"/>
      <c r="AL12" s="666">
        <v>5.9</v>
      </c>
      <c r="AM12" s="667"/>
      <c r="AN12" s="667"/>
      <c r="AO12" s="725"/>
      <c r="AP12" s="658" t="s">
        <v>253</v>
      </c>
      <c r="AQ12" s="659"/>
      <c r="AR12" s="659"/>
      <c r="AS12" s="659"/>
      <c r="AT12" s="659"/>
      <c r="AU12" s="659"/>
      <c r="AV12" s="659"/>
      <c r="AW12" s="659"/>
      <c r="AX12" s="659"/>
      <c r="AY12" s="659"/>
      <c r="AZ12" s="659"/>
      <c r="BA12" s="659"/>
      <c r="BB12" s="659"/>
      <c r="BC12" s="659"/>
      <c r="BD12" s="659"/>
      <c r="BE12" s="659"/>
      <c r="BF12" s="660"/>
      <c r="BG12" s="661">
        <v>3163387</v>
      </c>
      <c r="BH12" s="664"/>
      <c r="BI12" s="664"/>
      <c r="BJ12" s="664"/>
      <c r="BK12" s="664"/>
      <c r="BL12" s="664"/>
      <c r="BM12" s="664"/>
      <c r="BN12" s="665"/>
      <c r="BO12" s="723">
        <v>80.900000000000006</v>
      </c>
      <c r="BP12" s="723"/>
      <c r="BQ12" s="723"/>
      <c r="BR12" s="723"/>
      <c r="BS12" s="669" t="s">
        <v>156</v>
      </c>
      <c r="BT12" s="664"/>
      <c r="BU12" s="664"/>
      <c r="BV12" s="664"/>
      <c r="BW12" s="664"/>
      <c r="BX12" s="664"/>
      <c r="BY12" s="664"/>
      <c r="BZ12" s="664"/>
      <c r="CA12" s="664"/>
      <c r="CB12" s="704"/>
      <c r="CD12" s="705" t="s">
        <v>254</v>
      </c>
      <c r="CE12" s="702"/>
      <c r="CF12" s="702"/>
      <c r="CG12" s="702"/>
      <c r="CH12" s="702"/>
      <c r="CI12" s="702"/>
      <c r="CJ12" s="702"/>
      <c r="CK12" s="702"/>
      <c r="CL12" s="702"/>
      <c r="CM12" s="702"/>
      <c r="CN12" s="702"/>
      <c r="CO12" s="702"/>
      <c r="CP12" s="702"/>
      <c r="CQ12" s="703"/>
      <c r="CR12" s="661">
        <v>179341</v>
      </c>
      <c r="CS12" s="664"/>
      <c r="CT12" s="664"/>
      <c r="CU12" s="664"/>
      <c r="CV12" s="664"/>
      <c r="CW12" s="664"/>
      <c r="CX12" s="664"/>
      <c r="CY12" s="665"/>
      <c r="CZ12" s="723">
        <v>0.6</v>
      </c>
      <c r="DA12" s="723"/>
      <c r="DB12" s="723"/>
      <c r="DC12" s="723"/>
      <c r="DD12" s="669">
        <v>6304</v>
      </c>
      <c r="DE12" s="664"/>
      <c r="DF12" s="664"/>
      <c r="DG12" s="664"/>
      <c r="DH12" s="664"/>
      <c r="DI12" s="664"/>
      <c r="DJ12" s="664"/>
      <c r="DK12" s="664"/>
      <c r="DL12" s="664"/>
      <c r="DM12" s="664"/>
      <c r="DN12" s="664"/>
      <c r="DO12" s="664"/>
      <c r="DP12" s="665"/>
      <c r="DQ12" s="669">
        <v>52852</v>
      </c>
      <c r="DR12" s="664"/>
      <c r="DS12" s="664"/>
      <c r="DT12" s="664"/>
      <c r="DU12" s="664"/>
      <c r="DV12" s="664"/>
      <c r="DW12" s="664"/>
      <c r="DX12" s="664"/>
      <c r="DY12" s="664"/>
      <c r="DZ12" s="664"/>
      <c r="EA12" s="664"/>
      <c r="EB12" s="664"/>
      <c r="EC12" s="704"/>
    </row>
    <row r="13" spans="2:143" ht="11.25" customHeight="1">
      <c r="B13" s="658" t="s">
        <v>255</v>
      </c>
      <c r="C13" s="659"/>
      <c r="D13" s="659"/>
      <c r="E13" s="659"/>
      <c r="F13" s="659"/>
      <c r="G13" s="659"/>
      <c r="H13" s="659"/>
      <c r="I13" s="659"/>
      <c r="J13" s="659"/>
      <c r="K13" s="659"/>
      <c r="L13" s="659"/>
      <c r="M13" s="659"/>
      <c r="N13" s="659"/>
      <c r="O13" s="659"/>
      <c r="P13" s="659"/>
      <c r="Q13" s="660"/>
      <c r="R13" s="661" t="s">
        <v>127</v>
      </c>
      <c r="S13" s="664"/>
      <c r="T13" s="664"/>
      <c r="U13" s="664"/>
      <c r="V13" s="664"/>
      <c r="W13" s="664"/>
      <c r="X13" s="664"/>
      <c r="Y13" s="665"/>
      <c r="Z13" s="723" t="s">
        <v>156</v>
      </c>
      <c r="AA13" s="723"/>
      <c r="AB13" s="723"/>
      <c r="AC13" s="723"/>
      <c r="AD13" s="724" t="s">
        <v>256</v>
      </c>
      <c r="AE13" s="724"/>
      <c r="AF13" s="724"/>
      <c r="AG13" s="724"/>
      <c r="AH13" s="724"/>
      <c r="AI13" s="724"/>
      <c r="AJ13" s="724"/>
      <c r="AK13" s="724"/>
      <c r="AL13" s="666" t="s">
        <v>127</v>
      </c>
      <c r="AM13" s="667"/>
      <c r="AN13" s="667"/>
      <c r="AO13" s="725"/>
      <c r="AP13" s="658" t="s">
        <v>257</v>
      </c>
      <c r="AQ13" s="659"/>
      <c r="AR13" s="659"/>
      <c r="AS13" s="659"/>
      <c r="AT13" s="659"/>
      <c r="AU13" s="659"/>
      <c r="AV13" s="659"/>
      <c r="AW13" s="659"/>
      <c r="AX13" s="659"/>
      <c r="AY13" s="659"/>
      <c r="AZ13" s="659"/>
      <c r="BA13" s="659"/>
      <c r="BB13" s="659"/>
      <c r="BC13" s="659"/>
      <c r="BD13" s="659"/>
      <c r="BE13" s="659"/>
      <c r="BF13" s="660"/>
      <c r="BG13" s="661">
        <v>3158070</v>
      </c>
      <c r="BH13" s="664"/>
      <c r="BI13" s="664"/>
      <c r="BJ13" s="664"/>
      <c r="BK13" s="664"/>
      <c r="BL13" s="664"/>
      <c r="BM13" s="664"/>
      <c r="BN13" s="665"/>
      <c r="BO13" s="723">
        <v>80.8</v>
      </c>
      <c r="BP13" s="723"/>
      <c r="BQ13" s="723"/>
      <c r="BR13" s="723"/>
      <c r="BS13" s="669" t="s">
        <v>256</v>
      </c>
      <c r="BT13" s="664"/>
      <c r="BU13" s="664"/>
      <c r="BV13" s="664"/>
      <c r="BW13" s="664"/>
      <c r="BX13" s="664"/>
      <c r="BY13" s="664"/>
      <c r="BZ13" s="664"/>
      <c r="CA13" s="664"/>
      <c r="CB13" s="704"/>
      <c r="CD13" s="705" t="s">
        <v>258</v>
      </c>
      <c r="CE13" s="702"/>
      <c r="CF13" s="702"/>
      <c r="CG13" s="702"/>
      <c r="CH13" s="702"/>
      <c r="CI13" s="702"/>
      <c r="CJ13" s="702"/>
      <c r="CK13" s="702"/>
      <c r="CL13" s="702"/>
      <c r="CM13" s="702"/>
      <c r="CN13" s="702"/>
      <c r="CO13" s="702"/>
      <c r="CP13" s="702"/>
      <c r="CQ13" s="703"/>
      <c r="CR13" s="661">
        <v>6745922</v>
      </c>
      <c r="CS13" s="664"/>
      <c r="CT13" s="664"/>
      <c r="CU13" s="664"/>
      <c r="CV13" s="664"/>
      <c r="CW13" s="664"/>
      <c r="CX13" s="664"/>
      <c r="CY13" s="665"/>
      <c r="CZ13" s="723">
        <v>21.9</v>
      </c>
      <c r="DA13" s="723"/>
      <c r="DB13" s="723"/>
      <c r="DC13" s="723"/>
      <c r="DD13" s="669">
        <v>6299786</v>
      </c>
      <c r="DE13" s="664"/>
      <c r="DF13" s="664"/>
      <c r="DG13" s="664"/>
      <c r="DH13" s="664"/>
      <c r="DI13" s="664"/>
      <c r="DJ13" s="664"/>
      <c r="DK13" s="664"/>
      <c r="DL13" s="664"/>
      <c r="DM13" s="664"/>
      <c r="DN13" s="664"/>
      <c r="DO13" s="664"/>
      <c r="DP13" s="665"/>
      <c r="DQ13" s="669">
        <v>3534252</v>
      </c>
      <c r="DR13" s="664"/>
      <c r="DS13" s="664"/>
      <c r="DT13" s="664"/>
      <c r="DU13" s="664"/>
      <c r="DV13" s="664"/>
      <c r="DW13" s="664"/>
      <c r="DX13" s="664"/>
      <c r="DY13" s="664"/>
      <c r="DZ13" s="664"/>
      <c r="EA13" s="664"/>
      <c r="EB13" s="664"/>
      <c r="EC13" s="704"/>
    </row>
    <row r="14" spans="2:143" ht="11.25" customHeight="1">
      <c r="B14" s="658" t="s">
        <v>259</v>
      </c>
      <c r="C14" s="659"/>
      <c r="D14" s="659"/>
      <c r="E14" s="659"/>
      <c r="F14" s="659"/>
      <c r="G14" s="659"/>
      <c r="H14" s="659"/>
      <c r="I14" s="659"/>
      <c r="J14" s="659"/>
      <c r="K14" s="659"/>
      <c r="L14" s="659"/>
      <c r="M14" s="659"/>
      <c r="N14" s="659"/>
      <c r="O14" s="659"/>
      <c r="P14" s="659"/>
      <c r="Q14" s="660"/>
      <c r="R14" s="661" t="s">
        <v>127</v>
      </c>
      <c r="S14" s="664"/>
      <c r="T14" s="664"/>
      <c r="U14" s="664"/>
      <c r="V14" s="664"/>
      <c r="W14" s="664"/>
      <c r="X14" s="664"/>
      <c r="Y14" s="665"/>
      <c r="Z14" s="723" t="s">
        <v>156</v>
      </c>
      <c r="AA14" s="723"/>
      <c r="AB14" s="723"/>
      <c r="AC14" s="723"/>
      <c r="AD14" s="724" t="s">
        <v>156</v>
      </c>
      <c r="AE14" s="724"/>
      <c r="AF14" s="724"/>
      <c r="AG14" s="724"/>
      <c r="AH14" s="724"/>
      <c r="AI14" s="724"/>
      <c r="AJ14" s="724"/>
      <c r="AK14" s="724"/>
      <c r="AL14" s="666" t="s">
        <v>156</v>
      </c>
      <c r="AM14" s="667"/>
      <c r="AN14" s="667"/>
      <c r="AO14" s="725"/>
      <c r="AP14" s="658" t="s">
        <v>260</v>
      </c>
      <c r="AQ14" s="659"/>
      <c r="AR14" s="659"/>
      <c r="AS14" s="659"/>
      <c r="AT14" s="659"/>
      <c r="AU14" s="659"/>
      <c r="AV14" s="659"/>
      <c r="AW14" s="659"/>
      <c r="AX14" s="659"/>
      <c r="AY14" s="659"/>
      <c r="AZ14" s="659"/>
      <c r="BA14" s="659"/>
      <c r="BB14" s="659"/>
      <c r="BC14" s="659"/>
      <c r="BD14" s="659"/>
      <c r="BE14" s="659"/>
      <c r="BF14" s="660"/>
      <c r="BG14" s="661">
        <v>13470</v>
      </c>
      <c r="BH14" s="664"/>
      <c r="BI14" s="664"/>
      <c r="BJ14" s="664"/>
      <c r="BK14" s="664"/>
      <c r="BL14" s="664"/>
      <c r="BM14" s="664"/>
      <c r="BN14" s="665"/>
      <c r="BO14" s="723">
        <v>0.3</v>
      </c>
      <c r="BP14" s="723"/>
      <c r="BQ14" s="723"/>
      <c r="BR14" s="723"/>
      <c r="BS14" s="669" t="s">
        <v>156</v>
      </c>
      <c r="BT14" s="664"/>
      <c r="BU14" s="664"/>
      <c r="BV14" s="664"/>
      <c r="BW14" s="664"/>
      <c r="BX14" s="664"/>
      <c r="BY14" s="664"/>
      <c r="BZ14" s="664"/>
      <c r="CA14" s="664"/>
      <c r="CB14" s="704"/>
      <c r="CD14" s="705" t="s">
        <v>261</v>
      </c>
      <c r="CE14" s="702"/>
      <c r="CF14" s="702"/>
      <c r="CG14" s="702"/>
      <c r="CH14" s="702"/>
      <c r="CI14" s="702"/>
      <c r="CJ14" s="702"/>
      <c r="CK14" s="702"/>
      <c r="CL14" s="702"/>
      <c r="CM14" s="702"/>
      <c r="CN14" s="702"/>
      <c r="CO14" s="702"/>
      <c r="CP14" s="702"/>
      <c r="CQ14" s="703"/>
      <c r="CR14" s="661">
        <v>275110</v>
      </c>
      <c r="CS14" s="664"/>
      <c r="CT14" s="664"/>
      <c r="CU14" s="664"/>
      <c r="CV14" s="664"/>
      <c r="CW14" s="664"/>
      <c r="CX14" s="664"/>
      <c r="CY14" s="665"/>
      <c r="CZ14" s="723">
        <v>0.9</v>
      </c>
      <c r="DA14" s="723"/>
      <c r="DB14" s="723"/>
      <c r="DC14" s="723"/>
      <c r="DD14" s="669">
        <v>879</v>
      </c>
      <c r="DE14" s="664"/>
      <c r="DF14" s="664"/>
      <c r="DG14" s="664"/>
      <c r="DH14" s="664"/>
      <c r="DI14" s="664"/>
      <c r="DJ14" s="664"/>
      <c r="DK14" s="664"/>
      <c r="DL14" s="664"/>
      <c r="DM14" s="664"/>
      <c r="DN14" s="664"/>
      <c r="DO14" s="664"/>
      <c r="DP14" s="665"/>
      <c r="DQ14" s="669">
        <v>231020</v>
      </c>
      <c r="DR14" s="664"/>
      <c r="DS14" s="664"/>
      <c r="DT14" s="664"/>
      <c r="DU14" s="664"/>
      <c r="DV14" s="664"/>
      <c r="DW14" s="664"/>
      <c r="DX14" s="664"/>
      <c r="DY14" s="664"/>
      <c r="DZ14" s="664"/>
      <c r="EA14" s="664"/>
      <c r="EB14" s="664"/>
      <c r="EC14" s="704"/>
    </row>
    <row r="15" spans="2:143" ht="11.25" customHeight="1">
      <c r="B15" s="658" t="s">
        <v>262</v>
      </c>
      <c r="C15" s="659"/>
      <c r="D15" s="659"/>
      <c r="E15" s="659"/>
      <c r="F15" s="659"/>
      <c r="G15" s="659"/>
      <c r="H15" s="659"/>
      <c r="I15" s="659"/>
      <c r="J15" s="659"/>
      <c r="K15" s="659"/>
      <c r="L15" s="659"/>
      <c r="M15" s="659"/>
      <c r="N15" s="659"/>
      <c r="O15" s="659"/>
      <c r="P15" s="659"/>
      <c r="Q15" s="660"/>
      <c r="R15" s="661">
        <v>13753</v>
      </c>
      <c r="S15" s="664"/>
      <c r="T15" s="664"/>
      <c r="U15" s="664"/>
      <c r="V15" s="664"/>
      <c r="W15" s="664"/>
      <c r="X15" s="664"/>
      <c r="Y15" s="665"/>
      <c r="Z15" s="723">
        <v>0</v>
      </c>
      <c r="AA15" s="723"/>
      <c r="AB15" s="723"/>
      <c r="AC15" s="723"/>
      <c r="AD15" s="724">
        <v>13753</v>
      </c>
      <c r="AE15" s="724"/>
      <c r="AF15" s="724"/>
      <c r="AG15" s="724"/>
      <c r="AH15" s="724"/>
      <c r="AI15" s="724"/>
      <c r="AJ15" s="724"/>
      <c r="AK15" s="724"/>
      <c r="AL15" s="666">
        <v>0.3</v>
      </c>
      <c r="AM15" s="667"/>
      <c r="AN15" s="667"/>
      <c r="AO15" s="725"/>
      <c r="AP15" s="658" t="s">
        <v>263</v>
      </c>
      <c r="AQ15" s="659"/>
      <c r="AR15" s="659"/>
      <c r="AS15" s="659"/>
      <c r="AT15" s="659"/>
      <c r="AU15" s="659"/>
      <c r="AV15" s="659"/>
      <c r="AW15" s="659"/>
      <c r="AX15" s="659"/>
      <c r="AY15" s="659"/>
      <c r="AZ15" s="659"/>
      <c r="BA15" s="659"/>
      <c r="BB15" s="659"/>
      <c r="BC15" s="659"/>
      <c r="BD15" s="659"/>
      <c r="BE15" s="659"/>
      <c r="BF15" s="660"/>
      <c r="BG15" s="661">
        <v>9772</v>
      </c>
      <c r="BH15" s="664"/>
      <c r="BI15" s="664"/>
      <c r="BJ15" s="664"/>
      <c r="BK15" s="664"/>
      <c r="BL15" s="664"/>
      <c r="BM15" s="664"/>
      <c r="BN15" s="665"/>
      <c r="BO15" s="723">
        <v>0.3</v>
      </c>
      <c r="BP15" s="723"/>
      <c r="BQ15" s="723"/>
      <c r="BR15" s="723"/>
      <c r="BS15" s="669" t="s">
        <v>156</v>
      </c>
      <c r="BT15" s="664"/>
      <c r="BU15" s="664"/>
      <c r="BV15" s="664"/>
      <c r="BW15" s="664"/>
      <c r="BX15" s="664"/>
      <c r="BY15" s="664"/>
      <c r="BZ15" s="664"/>
      <c r="CA15" s="664"/>
      <c r="CB15" s="704"/>
      <c r="CD15" s="705" t="s">
        <v>264</v>
      </c>
      <c r="CE15" s="702"/>
      <c r="CF15" s="702"/>
      <c r="CG15" s="702"/>
      <c r="CH15" s="702"/>
      <c r="CI15" s="702"/>
      <c r="CJ15" s="702"/>
      <c r="CK15" s="702"/>
      <c r="CL15" s="702"/>
      <c r="CM15" s="702"/>
      <c r="CN15" s="702"/>
      <c r="CO15" s="702"/>
      <c r="CP15" s="702"/>
      <c r="CQ15" s="703"/>
      <c r="CR15" s="661">
        <v>481583</v>
      </c>
      <c r="CS15" s="664"/>
      <c r="CT15" s="664"/>
      <c r="CU15" s="664"/>
      <c r="CV15" s="664"/>
      <c r="CW15" s="664"/>
      <c r="CX15" s="664"/>
      <c r="CY15" s="665"/>
      <c r="CZ15" s="723">
        <v>1.6</v>
      </c>
      <c r="DA15" s="723"/>
      <c r="DB15" s="723"/>
      <c r="DC15" s="723"/>
      <c r="DD15" s="669">
        <v>1185</v>
      </c>
      <c r="DE15" s="664"/>
      <c r="DF15" s="664"/>
      <c r="DG15" s="664"/>
      <c r="DH15" s="664"/>
      <c r="DI15" s="664"/>
      <c r="DJ15" s="664"/>
      <c r="DK15" s="664"/>
      <c r="DL15" s="664"/>
      <c r="DM15" s="664"/>
      <c r="DN15" s="664"/>
      <c r="DO15" s="664"/>
      <c r="DP15" s="665"/>
      <c r="DQ15" s="669">
        <v>355754</v>
      </c>
      <c r="DR15" s="664"/>
      <c r="DS15" s="664"/>
      <c r="DT15" s="664"/>
      <c r="DU15" s="664"/>
      <c r="DV15" s="664"/>
      <c r="DW15" s="664"/>
      <c r="DX15" s="664"/>
      <c r="DY15" s="664"/>
      <c r="DZ15" s="664"/>
      <c r="EA15" s="664"/>
      <c r="EB15" s="664"/>
      <c r="EC15" s="704"/>
    </row>
    <row r="16" spans="2:143" ht="11.25" customHeight="1">
      <c r="B16" s="658" t="s">
        <v>265</v>
      </c>
      <c r="C16" s="659"/>
      <c r="D16" s="659"/>
      <c r="E16" s="659"/>
      <c r="F16" s="659"/>
      <c r="G16" s="659"/>
      <c r="H16" s="659"/>
      <c r="I16" s="659"/>
      <c r="J16" s="659"/>
      <c r="K16" s="659"/>
      <c r="L16" s="659"/>
      <c r="M16" s="659"/>
      <c r="N16" s="659"/>
      <c r="O16" s="659"/>
      <c r="P16" s="659"/>
      <c r="Q16" s="660"/>
      <c r="R16" s="661" t="s">
        <v>241</v>
      </c>
      <c r="S16" s="664"/>
      <c r="T16" s="664"/>
      <c r="U16" s="664"/>
      <c r="V16" s="664"/>
      <c r="W16" s="664"/>
      <c r="X16" s="664"/>
      <c r="Y16" s="665"/>
      <c r="Z16" s="723" t="s">
        <v>127</v>
      </c>
      <c r="AA16" s="723"/>
      <c r="AB16" s="723"/>
      <c r="AC16" s="723"/>
      <c r="AD16" s="724" t="s">
        <v>127</v>
      </c>
      <c r="AE16" s="724"/>
      <c r="AF16" s="724"/>
      <c r="AG16" s="724"/>
      <c r="AH16" s="724"/>
      <c r="AI16" s="724"/>
      <c r="AJ16" s="724"/>
      <c r="AK16" s="724"/>
      <c r="AL16" s="666" t="s">
        <v>127</v>
      </c>
      <c r="AM16" s="667"/>
      <c r="AN16" s="667"/>
      <c r="AO16" s="725"/>
      <c r="AP16" s="658" t="s">
        <v>266</v>
      </c>
      <c r="AQ16" s="659"/>
      <c r="AR16" s="659"/>
      <c r="AS16" s="659"/>
      <c r="AT16" s="659"/>
      <c r="AU16" s="659"/>
      <c r="AV16" s="659"/>
      <c r="AW16" s="659"/>
      <c r="AX16" s="659"/>
      <c r="AY16" s="659"/>
      <c r="AZ16" s="659"/>
      <c r="BA16" s="659"/>
      <c r="BB16" s="659"/>
      <c r="BC16" s="659"/>
      <c r="BD16" s="659"/>
      <c r="BE16" s="659"/>
      <c r="BF16" s="660"/>
      <c r="BG16" s="661" t="s">
        <v>241</v>
      </c>
      <c r="BH16" s="664"/>
      <c r="BI16" s="664"/>
      <c r="BJ16" s="664"/>
      <c r="BK16" s="664"/>
      <c r="BL16" s="664"/>
      <c r="BM16" s="664"/>
      <c r="BN16" s="665"/>
      <c r="BO16" s="723" t="s">
        <v>156</v>
      </c>
      <c r="BP16" s="723"/>
      <c r="BQ16" s="723"/>
      <c r="BR16" s="723"/>
      <c r="BS16" s="669" t="s">
        <v>156</v>
      </c>
      <c r="BT16" s="664"/>
      <c r="BU16" s="664"/>
      <c r="BV16" s="664"/>
      <c r="BW16" s="664"/>
      <c r="BX16" s="664"/>
      <c r="BY16" s="664"/>
      <c r="BZ16" s="664"/>
      <c r="CA16" s="664"/>
      <c r="CB16" s="704"/>
      <c r="CD16" s="705" t="s">
        <v>267</v>
      </c>
      <c r="CE16" s="702"/>
      <c r="CF16" s="702"/>
      <c r="CG16" s="702"/>
      <c r="CH16" s="702"/>
      <c r="CI16" s="702"/>
      <c r="CJ16" s="702"/>
      <c r="CK16" s="702"/>
      <c r="CL16" s="702"/>
      <c r="CM16" s="702"/>
      <c r="CN16" s="702"/>
      <c r="CO16" s="702"/>
      <c r="CP16" s="702"/>
      <c r="CQ16" s="703"/>
      <c r="CR16" s="661">
        <v>6247</v>
      </c>
      <c r="CS16" s="664"/>
      <c r="CT16" s="664"/>
      <c r="CU16" s="664"/>
      <c r="CV16" s="664"/>
      <c r="CW16" s="664"/>
      <c r="CX16" s="664"/>
      <c r="CY16" s="665"/>
      <c r="CZ16" s="723">
        <v>0</v>
      </c>
      <c r="DA16" s="723"/>
      <c r="DB16" s="723"/>
      <c r="DC16" s="723"/>
      <c r="DD16" s="669" t="s">
        <v>256</v>
      </c>
      <c r="DE16" s="664"/>
      <c r="DF16" s="664"/>
      <c r="DG16" s="664"/>
      <c r="DH16" s="664"/>
      <c r="DI16" s="664"/>
      <c r="DJ16" s="664"/>
      <c r="DK16" s="664"/>
      <c r="DL16" s="664"/>
      <c r="DM16" s="664"/>
      <c r="DN16" s="664"/>
      <c r="DO16" s="664"/>
      <c r="DP16" s="665"/>
      <c r="DQ16" s="669">
        <v>2083</v>
      </c>
      <c r="DR16" s="664"/>
      <c r="DS16" s="664"/>
      <c r="DT16" s="664"/>
      <c r="DU16" s="664"/>
      <c r="DV16" s="664"/>
      <c r="DW16" s="664"/>
      <c r="DX16" s="664"/>
      <c r="DY16" s="664"/>
      <c r="DZ16" s="664"/>
      <c r="EA16" s="664"/>
      <c r="EB16" s="664"/>
      <c r="EC16" s="704"/>
    </row>
    <row r="17" spans="2:133" ht="11.25" customHeight="1">
      <c r="B17" s="658" t="s">
        <v>268</v>
      </c>
      <c r="C17" s="659"/>
      <c r="D17" s="659"/>
      <c r="E17" s="659"/>
      <c r="F17" s="659"/>
      <c r="G17" s="659"/>
      <c r="H17" s="659"/>
      <c r="I17" s="659"/>
      <c r="J17" s="659"/>
      <c r="K17" s="659"/>
      <c r="L17" s="659"/>
      <c r="M17" s="659"/>
      <c r="N17" s="659"/>
      <c r="O17" s="659"/>
      <c r="P17" s="659"/>
      <c r="Q17" s="660"/>
      <c r="R17" s="661">
        <v>4108</v>
      </c>
      <c r="S17" s="664"/>
      <c r="T17" s="664"/>
      <c r="U17" s="664"/>
      <c r="V17" s="664"/>
      <c r="W17" s="664"/>
      <c r="X17" s="664"/>
      <c r="Y17" s="665"/>
      <c r="Z17" s="723">
        <v>0</v>
      </c>
      <c r="AA17" s="723"/>
      <c r="AB17" s="723"/>
      <c r="AC17" s="723"/>
      <c r="AD17" s="724">
        <v>4108</v>
      </c>
      <c r="AE17" s="724"/>
      <c r="AF17" s="724"/>
      <c r="AG17" s="724"/>
      <c r="AH17" s="724"/>
      <c r="AI17" s="724"/>
      <c r="AJ17" s="724"/>
      <c r="AK17" s="724"/>
      <c r="AL17" s="666">
        <v>0.1</v>
      </c>
      <c r="AM17" s="667"/>
      <c r="AN17" s="667"/>
      <c r="AO17" s="725"/>
      <c r="AP17" s="658" t="s">
        <v>269</v>
      </c>
      <c r="AQ17" s="659"/>
      <c r="AR17" s="659"/>
      <c r="AS17" s="659"/>
      <c r="AT17" s="659"/>
      <c r="AU17" s="659"/>
      <c r="AV17" s="659"/>
      <c r="AW17" s="659"/>
      <c r="AX17" s="659"/>
      <c r="AY17" s="659"/>
      <c r="AZ17" s="659"/>
      <c r="BA17" s="659"/>
      <c r="BB17" s="659"/>
      <c r="BC17" s="659"/>
      <c r="BD17" s="659"/>
      <c r="BE17" s="659"/>
      <c r="BF17" s="660"/>
      <c r="BG17" s="661" t="s">
        <v>156</v>
      </c>
      <c r="BH17" s="664"/>
      <c r="BI17" s="664"/>
      <c r="BJ17" s="664"/>
      <c r="BK17" s="664"/>
      <c r="BL17" s="664"/>
      <c r="BM17" s="664"/>
      <c r="BN17" s="665"/>
      <c r="BO17" s="723" t="s">
        <v>156</v>
      </c>
      <c r="BP17" s="723"/>
      <c r="BQ17" s="723"/>
      <c r="BR17" s="723"/>
      <c r="BS17" s="669" t="s">
        <v>156</v>
      </c>
      <c r="BT17" s="664"/>
      <c r="BU17" s="664"/>
      <c r="BV17" s="664"/>
      <c r="BW17" s="664"/>
      <c r="BX17" s="664"/>
      <c r="BY17" s="664"/>
      <c r="BZ17" s="664"/>
      <c r="CA17" s="664"/>
      <c r="CB17" s="704"/>
      <c r="CD17" s="705" t="s">
        <v>270</v>
      </c>
      <c r="CE17" s="702"/>
      <c r="CF17" s="702"/>
      <c r="CG17" s="702"/>
      <c r="CH17" s="702"/>
      <c r="CI17" s="702"/>
      <c r="CJ17" s="702"/>
      <c r="CK17" s="702"/>
      <c r="CL17" s="702"/>
      <c r="CM17" s="702"/>
      <c r="CN17" s="702"/>
      <c r="CO17" s="702"/>
      <c r="CP17" s="702"/>
      <c r="CQ17" s="703"/>
      <c r="CR17" s="661">
        <v>2903</v>
      </c>
      <c r="CS17" s="664"/>
      <c r="CT17" s="664"/>
      <c r="CU17" s="664"/>
      <c r="CV17" s="664"/>
      <c r="CW17" s="664"/>
      <c r="CX17" s="664"/>
      <c r="CY17" s="665"/>
      <c r="CZ17" s="723">
        <v>0</v>
      </c>
      <c r="DA17" s="723"/>
      <c r="DB17" s="723"/>
      <c r="DC17" s="723"/>
      <c r="DD17" s="669" t="s">
        <v>156</v>
      </c>
      <c r="DE17" s="664"/>
      <c r="DF17" s="664"/>
      <c r="DG17" s="664"/>
      <c r="DH17" s="664"/>
      <c r="DI17" s="664"/>
      <c r="DJ17" s="664"/>
      <c r="DK17" s="664"/>
      <c r="DL17" s="664"/>
      <c r="DM17" s="664"/>
      <c r="DN17" s="664"/>
      <c r="DO17" s="664"/>
      <c r="DP17" s="665"/>
      <c r="DQ17" s="669">
        <v>2903</v>
      </c>
      <c r="DR17" s="664"/>
      <c r="DS17" s="664"/>
      <c r="DT17" s="664"/>
      <c r="DU17" s="664"/>
      <c r="DV17" s="664"/>
      <c r="DW17" s="664"/>
      <c r="DX17" s="664"/>
      <c r="DY17" s="664"/>
      <c r="DZ17" s="664"/>
      <c r="EA17" s="664"/>
      <c r="EB17" s="664"/>
      <c r="EC17" s="704"/>
    </row>
    <row r="18" spans="2:133" ht="11.25" customHeight="1">
      <c r="B18" s="658" t="s">
        <v>271</v>
      </c>
      <c r="C18" s="659"/>
      <c r="D18" s="659"/>
      <c r="E18" s="659"/>
      <c r="F18" s="659"/>
      <c r="G18" s="659"/>
      <c r="H18" s="659"/>
      <c r="I18" s="659"/>
      <c r="J18" s="659"/>
      <c r="K18" s="659"/>
      <c r="L18" s="659"/>
      <c r="M18" s="659"/>
      <c r="N18" s="659"/>
      <c r="O18" s="659"/>
      <c r="P18" s="659"/>
      <c r="Q18" s="660"/>
      <c r="R18" s="661">
        <v>2916666</v>
      </c>
      <c r="S18" s="664"/>
      <c r="T18" s="664"/>
      <c r="U18" s="664"/>
      <c r="V18" s="664"/>
      <c r="W18" s="664"/>
      <c r="X18" s="664"/>
      <c r="Y18" s="665"/>
      <c r="Z18" s="723">
        <v>8.6</v>
      </c>
      <c r="AA18" s="723"/>
      <c r="AB18" s="723"/>
      <c r="AC18" s="723"/>
      <c r="AD18" s="724" t="s">
        <v>156</v>
      </c>
      <c r="AE18" s="724"/>
      <c r="AF18" s="724"/>
      <c r="AG18" s="724"/>
      <c r="AH18" s="724"/>
      <c r="AI18" s="724"/>
      <c r="AJ18" s="724"/>
      <c r="AK18" s="724"/>
      <c r="AL18" s="666" t="s">
        <v>156</v>
      </c>
      <c r="AM18" s="667"/>
      <c r="AN18" s="667"/>
      <c r="AO18" s="725"/>
      <c r="AP18" s="658" t="s">
        <v>272</v>
      </c>
      <c r="AQ18" s="659"/>
      <c r="AR18" s="659"/>
      <c r="AS18" s="659"/>
      <c r="AT18" s="659"/>
      <c r="AU18" s="659"/>
      <c r="AV18" s="659"/>
      <c r="AW18" s="659"/>
      <c r="AX18" s="659"/>
      <c r="AY18" s="659"/>
      <c r="AZ18" s="659"/>
      <c r="BA18" s="659"/>
      <c r="BB18" s="659"/>
      <c r="BC18" s="659"/>
      <c r="BD18" s="659"/>
      <c r="BE18" s="659"/>
      <c r="BF18" s="660"/>
      <c r="BG18" s="661" t="s">
        <v>156</v>
      </c>
      <c r="BH18" s="664"/>
      <c r="BI18" s="664"/>
      <c r="BJ18" s="664"/>
      <c r="BK18" s="664"/>
      <c r="BL18" s="664"/>
      <c r="BM18" s="664"/>
      <c r="BN18" s="665"/>
      <c r="BO18" s="723" t="s">
        <v>127</v>
      </c>
      <c r="BP18" s="723"/>
      <c r="BQ18" s="723"/>
      <c r="BR18" s="723"/>
      <c r="BS18" s="669" t="s">
        <v>156</v>
      </c>
      <c r="BT18" s="664"/>
      <c r="BU18" s="664"/>
      <c r="BV18" s="664"/>
      <c r="BW18" s="664"/>
      <c r="BX18" s="664"/>
      <c r="BY18" s="664"/>
      <c r="BZ18" s="664"/>
      <c r="CA18" s="664"/>
      <c r="CB18" s="704"/>
      <c r="CD18" s="705" t="s">
        <v>273</v>
      </c>
      <c r="CE18" s="702"/>
      <c r="CF18" s="702"/>
      <c r="CG18" s="702"/>
      <c r="CH18" s="702"/>
      <c r="CI18" s="702"/>
      <c r="CJ18" s="702"/>
      <c r="CK18" s="702"/>
      <c r="CL18" s="702"/>
      <c r="CM18" s="702"/>
      <c r="CN18" s="702"/>
      <c r="CO18" s="702"/>
      <c r="CP18" s="702"/>
      <c r="CQ18" s="703"/>
      <c r="CR18" s="661" t="s">
        <v>256</v>
      </c>
      <c r="CS18" s="664"/>
      <c r="CT18" s="664"/>
      <c r="CU18" s="664"/>
      <c r="CV18" s="664"/>
      <c r="CW18" s="664"/>
      <c r="CX18" s="664"/>
      <c r="CY18" s="665"/>
      <c r="CZ18" s="723" t="s">
        <v>156</v>
      </c>
      <c r="DA18" s="723"/>
      <c r="DB18" s="723"/>
      <c r="DC18" s="723"/>
      <c r="DD18" s="669" t="s">
        <v>127</v>
      </c>
      <c r="DE18" s="664"/>
      <c r="DF18" s="664"/>
      <c r="DG18" s="664"/>
      <c r="DH18" s="664"/>
      <c r="DI18" s="664"/>
      <c r="DJ18" s="664"/>
      <c r="DK18" s="664"/>
      <c r="DL18" s="664"/>
      <c r="DM18" s="664"/>
      <c r="DN18" s="664"/>
      <c r="DO18" s="664"/>
      <c r="DP18" s="665"/>
      <c r="DQ18" s="669" t="s">
        <v>156</v>
      </c>
      <c r="DR18" s="664"/>
      <c r="DS18" s="664"/>
      <c r="DT18" s="664"/>
      <c r="DU18" s="664"/>
      <c r="DV18" s="664"/>
      <c r="DW18" s="664"/>
      <c r="DX18" s="664"/>
      <c r="DY18" s="664"/>
      <c r="DZ18" s="664"/>
      <c r="EA18" s="664"/>
      <c r="EB18" s="664"/>
      <c r="EC18" s="704"/>
    </row>
    <row r="19" spans="2:133" ht="11.25" customHeight="1">
      <c r="B19" s="658" t="s">
        <v>274</v>
      </c>
      <c r="C19" s="659"/>
      <c r="D19" s="659"/>
      <c r="E19" s="659"/>
      <c r="F19" s="659"/>
      <c r="G19" s="659"/>
      <c r="H19" s="659"/>
      <c r="I19" s="659"/>
      <c r="J19" s="659"/>
      <c r="K19" s="659"/>
      <c r="L19" s="659"/>
      <c r="M19" s="659"/>
      <c r="N19" s="659"/>
      <c r="O19" s="659"/>
      <c r="P19" s="659"/>
      <c r="Q19" s="660"/>
      <c r="R19" s="661" t="s">
        <v>127</v>
      </c>
      <c r="S19" s="664"/>
      <c r="T19" s="664"/>
      <c r="U19" s="664"/>
      <c r="V19" s="664"/>
      <c r="W19" s="664"/>
      <c r="X19" s="664"/>
      <c r="Y19" s="665"/>
      <c r="Z19" s="723" t="s">
        <v>127</v>
      </c>
      <c r="AA19" s="723"/>
      <c r="AB19" s="723"/>
      <c r="AC19" s="723"/>
      <c r="AD19" s="724" t="s">
        <v>156</v>
      </c>
      <c r="AE19" s="724"/>
      <c r="AF19" s="724"/>
      <c r="AG19" s="724"/>
      <c r="AH19" s="724"/>
      <c r="AI19" s="724"/>
      <c r="AJ19" s="724"/>
      <c r="AK19" s="724"/>
      <c r="AL19" s="666" t="s">
        <v>241</v>
      </c>
      <c r="AM19" s="667"/>
      <c r="AN19" s="667"/>
      <c r="AO19" s="725"/>
      <c r="AP19" s="658" t="s">
        <v>275</v>
      </c>
      <c r="AQ19" s="659"/>
      <c r="AR19" s="659"/>
      <c r="AS19" s="659"/>
      <c r="AT19" s="659"/>
      <c r="AU19" s="659"/>
      <c r="AV19" s="659"/>
      <c r="AW19" s="659"/>
      <c r="AX19" s="659"/>
      <c r="AY19" s="659"/>
      <c r="AZ19" s="659"/>
      <c r="BA19" s="659"/>
      <c r="BB19" s="659"/>
      <c r="BC19" s="659"/>
      <c r="BD19" s="659"/>
      <c r="BE19" s="659"/>
      <c r="BF19" s="660"/>
      <c r="BG19" s="661" t="s">
        <v>156</v>
      </c>
      <c r="BH19" s="664"/>
      <c r="BI19" s="664"/>
      <c r="BJ19" s="664"/>
      <c r="BK19" s="664"/>
      <c r="BL19" s="664"/>
      <c r="BM19" s="664"/>
      <c r="BN19" s="665"/>
      <c r="BO19" s="723" t="s">
        <v>156</v>
      </c>
      <c r="BP19" s="723"/>
      <c r="BQ19" s="723"/>
      <c r="BR19" s="723"/>
      <c r="BS19" s="669" t="s">
        <v>127</v>
      </c>
      <c r="BT19" s="664"/>
      <c r="BU19" s="664"/>
      <c r="BV19" s="664"/>
      <c r="BW19" s="664"/>
      <c r="BX19" s="664"/>
      <c r="BY19" s="664"/>
      <c r="BZ19" s="664"/>
      <c r="CA19" s="664"/>
      <c r="CB19" s="704"/>
      <c r="CD19" s="705" t="s">
        <v>276</v>
      </c>
      <c r="CE19" s="702"/>
      <c r="CF19" s="702"/>
      <c r="CG19" s="702"/>
      <c r="CH19" s="702"/>
      <c r="CI19" s="702"/>
      <c r="CJ19" s="702"/>
      <c r="CK19" s="702"/>
      <c r="CL19" s="702"/>
      <c r="CM19" s="702"/>
      <c r="CN19" s="702"/>
      <c r="CO19" s="702"/>
      <c r="CP19" s="702"/>
      <c r="CQ19" s="703"/>
      <c r="CR19" s="661" t="s">
        <v>127</v>
      </c>
      <c r="CS19" s="664"/>
      <c r="CT19" s="664"/>
      <c r="CU19" s="664"/>
      <c r="CV19" s="664"/>
      <c r="CW19" s="664"/>
      <c r="CX19" s="664"/>
      <c r="CY19" s="665"/>
      <c r="CZ19" s="723" t="s">
        <v>156</v>
      </c>
      <c r="DA19" s="723"/>
      <c r="DB19" s="723"/>
      <c r="DC19" s="723"/>
      <c r="DD19" s="669" t="s">
        <v>127</v>
      </c>
      <c r="DE19" s="664"/>
      <c r="DF19" s="664"/>
      <c r="DG19" s="664"/>
      <c r="DH19" s="664"/>
      <c r="DI19" s="664"/>
      <c r="DJ19" s="664"/>
      <c r="DK19" s="664"/>
      <c r="DL19" s="664"/>
      <c r="DM19" s="664"/>
      <c r="DN19" s="664"/>
      <c r="DO19" s="664"/>
      <c r="DP19" s="665"/>
      <c r="DQ19" s="669" t="s">
        <v>127</v>
      </c>
      <c r="DR19" s="664"/>
      <c r="DS19" s="664"/>
      <c r="DT19" s="664"/>
      <c r="DU19" s="664"/>
      <c r="DV19" s="664"/>
      <c r="DW19" s="664"/>
      <c r="DX19" s="664"/>
      <c r="DY19" s="664"/>
      <c r="DZ19" s="664"/>
      <c r="EA19" s="664"/>
      <c r="EB19" s="664"/>
      <c r="EC19" s="704"/>
    </row>
    <row r="20" spans="2:133" ht="11.25" customHeight="1">
      <c r="B20" s="658" t="s">
        <v>277</v>
      </c>
      <c r="C20" s="659"/>
      <c r="D20" s="659"/>
      <c r="E20" s="659"/>
      <c r="F20" s="659"/>
      <c r="G20" s="659"/>
      <c r="H20" s="659"/>
      <c r="I20" s="659"/>
      <c r="J20" s="659"/>
      <c r="K20" s="659"/>
      <c r="L20" s="659"/>
      <c r="M20" s="659"/>
      <c r="N20" s="659"/>
      <c r="O20" s="659"/>
      <c r="P20" s="659"/>
      <c r="Q20" s="660"/>
      <c r="R20" s="661">
        <v>9550</v>
      </c>
      <c r="S20" s="664"/>
      <c r="T20" s="664"/>
      <c r="U20" s="664"/>
      <c r="V20" s="664"/>
      <c r="W20" s="664"/>
      <c r="X20" s="664"/>
      <c r="Y20" s="665"/>
      <c r="Z20" s="723">
        <v>0</v>
      </c>
      <c r="AA20" s="723"/>
      <c r="AB20" s="723"/>
      <c r="AC20" s="723"/>
      <c r="AD20" s="724" t="s">
        <v>156</v>
      </c>
      <c r="AE20" s="724"/>
      <c r="AF20" s="724"/>
      <c r="AG20" s="724"/>
      <c r="AH20" s="724"/>
      <c r="AI20" s="724"/>
      <c r="AJ20" s="724"/>
      <c r="AK20" s="724"/>
      <c r="AL20" s="666" t="s">
        <v>156</v>
      </c>
      <c r="AM20" s="667"/>
      <c r="AN20" s="667"/>
      <c r="AO20" s="725"/>
      <c r="AP20" s="658" t="s">
        <v>278</v>
      </c>
      <c r="AQ20" s="659"/>
      <c r="AR20" s="659"/>
      <c r="AS20" s="659"/>
      <c r="AT20" s="659"/>
      <c r="AU20" s="659"/>
      <c r="AV20" s="659"/>
      <c r="AW20" s="659"/>
      <c r="AX20" s="659"/>
      <c r="AY20" s="659"/>
      <c r="AZ20" s="659"/>
      <c r="BA20" s="659"/>
      <c r="BB20" s="659"/>
      <c r="BC20" s="659"/>
      <c r="BD20" s="659"/>
      <c r="BE20" s="659"/>
      <c r="BF20" s="660"/>
      <c r="BG20" s="661" t="s">
        <v>156</v>
      </c>
      <c r="BH20" s="664"/>
      <c r="BI20" s="664"/>
      <c r="BJ20" s="664"/>
      <c r="BK20" s="664"/>
      <c r="BL20" s="664"/>
      <c r="BM20" s="664"/>
      <c r="BN20" s="665"/>
      <c r="BO20" s="723" t="s">
        <v>127</v>
      </c>
      <c r="BP20" s="723"/>
      <c r="BQ20" s="723"/>
      <c r="BR20" s="723"/>
      <c r="BS20" s="669" t="s">
        <v>156</v>
      </c>
      <c r="BT20" s="664"/>
      <c r="BU20" s="664"/>
      <c r="BV20" s="664"/>
      <c r="BW20" s="664"/>
      <c r="BX20" s="664"/>
      <c r="BY20" s="664"/>
      <c r="BZ20" s="664"/>
      <c r="CA20" s="664"/>
      <c r="CB20" s="704"/>
      <c r="CD20" s="705" t="s">
        <v>279</v>
      </c>
      <c r="CE20" s="702"/>
      <c r="CF20" s="702"/>
      <c r="CG20" s="702"/>
      <c r="CH20" s="702"/>
      <c r="CI20" s="702"/>
      <c r="CJ20" s="702"/>
      <c r="CK20" s="702"/>
      <c r="CL20" s="702"/>
      <c r="CM20" s="702"/>
      <c r="CN20" s="702"/>
      <c r="CO20" s="702"/>
      <c r="CP20" s="702"/>
      <c r="CQ20" s="703"/>
      <c r="CR20" s="661">
        <v>30816322</v>
      </c>
      <c r="CS20" s="664"/>
      <c r="CT20" s="664"/>
      <c r="CU20" s="664"/>
      <c r="CV20" s="664"/>
      <c r="CW20" s="664"/>
      <c r="CX20" s="664"/>
      <c r="CY20" s="665"/>
      <c r="CZ20" s="723">
        <v>100</v>
      </c>
      <c r="DA20" s="723"/>
      <c r="DB20" s="723"/>
      <c r="DC20" s="723"/>
      <c r="DD20" s="669">
        <v>11179019</v>
      </c>
      <c r="DE20" s="664"/>
      <c r="DF20" s="664"/>
      <c r="DG20" s="664"/>
      <c r="DH20" s="664"/>
      <c r="DI20" s="664"/>
      <c r="DJ20" s="664"/>
      <c r="DK20" s="664"/>
      <c r="DL20" s="664"/>
      <c r="DM20" s="664"/>
      <c r="DN20" s="664"/>
      <c r="DO20" s="664"/>
      <c r="DP20" s="665"/>
      <c r="DQ20" s="669">
        <v>22722910</v>
      </c>
      <c r="DR20" s="664"/>
      <c r="DS20" s="664"/>
      <c r="DT20" s="664"/>
      <c r="DU20" s="664"/>
      <c r="DV20" s="664"/>
      <c r="DW20" s="664"/>
      <c r="DX20" s="664"/>
      <c r="DY20" s="664"/>
      <c r="DZ20" s="664"/>
      <c r="EA20" s="664"/>
      <c r="EB20" s="664"/>
      <c r="EC20" s="704"/>
    </row>
    <row r="21" spans="2:133" ht="11.25" customHeight="1">
      <c r="B21" s="658" t="s">
        <v>280</v>
      </c>
      <c r="C21" s="659"/>
      <c r="D21" s="659"/>
      <c r="E21" s="659"/>
      <c r="F21" s="659"/>
      <c r="G21" s="659"/>
      <c r="H21" s="659"/>
      <c r="I21" s="659"/>
      <c r="J21" s="659"/>
      <c r="K21" s="659"/>
      <c r="L21" s="659"/>
      <c r="M21" s="659"/>
      <c r="N21" s="659"/>
      <c r="O21" s="659"/>
      <c r="P21" s="659"/>
      <c r="Q21" s="660"/>
      <c r="R21" s="661">
        <v>2907116</v>
      </c>
      <c r="S21" s="664"/>
      <c r="T21" s="664"/>
      <c r="U21" s="664"/>
      <c r="V21" s="664"/>
      <c r="W21" s="664"/>
      <c r="X21" s="664"/>
      <c r="Y21" s="665"/>
      <c r="Z21" s="723">
        <v>8.6</v>
      </c>
      <c r="AA21" s="723"/>
      <c r="AB21" s="723"/>
      <c r="AC21" s="723"/>
      <c r="AD21" s="724" t="s">
        <v>127</v>
      </c>
      <c r="AE21" s="724"/>
      <c r="AF21" s="724"/>
      <c r="AG21" s="724"/>
      <c r="AH21" s="724"/>
      <c r="AI21" s="724"/>
      <c r="AJ21" s="724"/>
      <c r="AK21" s="724"/>
      <c r="AL21" s="666" t="s">
        <v>241</v>
      </c>
      <c r="AM21" s="667"/>
      <c r="AN21" s="667"/>
      <c r="AO21" s="725"/>
      <c r="AP21" s="769" t="s">
        <v>281</v>
      </c>
      <c r="AQ21" s="776"/>
      <c r="AR21" s="776"/>
      <c r="AS21" s="776"/>
      <c r="AT21" s="776"/>
      <c r="AU21" s="776"/>
      <c r="AV21" s="776"/>
      <c r="AW21" s="776"/>
      <c r="AX21" s="776"/>
      <c r="AY21" s="776"/>
      <c r="AZ21" s="776"/>
      <c r="BA21" s="776"/>
      <c r="BB21" s="776"/>
      <c r="BC21" s="776"/>
      <c r="BD21" s="776"/>
      <c r="BE21" s="776"/>
      <c r="BF21" s="771"/>
      <c r="BG21" s="661" t="s">
        <v>241</v>
      </c>
      <c r="BH21" s="664"/>
      <c r="BI21" s="664"/>
      <c r="BJ21" s="664"/>
      <c r="BK21" s="664"/>
      <c r="BL21" s="664"/>
      <c r="BM21" s="664"/>
      <c r="BN21" s="665"/>
      <c r="BO21" s="723" t="s">
        <v>156</v>
      </c>
      <c r="BP21" s="723"/>
      <c r="BQ21" s="723"/>
      <c r="BR21" s="723"/>
      <c r="BS21" s="669" t="s">
        <v>127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282</v>
      </c>
      <c r="C22" s="659"/>
      <c r="D22" s="659"/>
      <c r="E22" s="659"/>
      <c r="F22" s="659"/>
      <c r="G22" s="659"/>
      <c r="H22" s="659"/>
      <c r="I22" s="659"/>
      <c r="J22" s="659"/>
      <c r="K22" s="659"/>
      <c r="L22" s="659"/>
      <c r="M22" s="659"/>
      <c r="N22" s="659"/>
      <c r="O22" s="659"/>
      <c r="P22" s="659"/>
      <c r="Q22" s="660"/>
      <c r="R22" s="661">
        <v>7161469</v>
      </c>
      <c r="S22" s="664"/>
      <c r="T22" s="664"/>
      <c r="U22" s="664"/>
      <c r="V22" s="664"/>
      <c r="W22" s="664"/>
      <c r="X22" s="664"/>
      <c r="Y22" s="665"/>
      <c r="Z22" s="723">
        <v>21.2</v>
      </c>
      <c r="AA22" s="723"/>
      <c r="AB22" s="723"/>
      <c r="AC22" s="723"/>
      <c r="AD22" s="724">
        <v>4244803</v>
      </c>
      <c r="AE22" s="724"/>
      <c r="AF22" s="724"/>
      <c r="AG22" s="724"/>
      <c r="AH22" s="724"/>
      <c r="AI22" s="724"/>
      <c r="AJ22" s="724"/>
      <c r="AK22" s="724"/>
      <c r="AL22" s="666">
        <v>100</v>
      </c>
      <c r="AM22" s="667"/>
      <c r="AN22" s="667"/>
      <c r="AO22" s="725"/>
      <c r="AP22" s="769" t="s">
        <v>283</v>
      </c>
      <c r="AQ22" s="776"/>
      <c r="AR22" s="776"/>
      <c r="AS22" s="776"/>
      <c r="AT22" s="776"/>
      <c r="AU22" s="776"/>
      <c r="AV22" s="776"/>
      <c r="AW22" s="776"/>
      <c r="AX22" s="776"/>
      <c r="AY22" s="776"/>
      <c r="AZ22" s="776"/>
      <c r="BA22" s="776"/>
      <c r="BB22" s="776"/>
      <c r="BC22" s="776"/>
      <c r="BD22" s="776"/>
      <c r="BE22" s="776"/>
      <c r="BF22" s="771"/>
      <c r="BG22" s="661" t="s">
        <v>127</v>
      </c>
      <c r="BH22" s="664"/>
      <c r="BI22" s="664"/>
      <c r="BJ22" s="664"/>
      <c r="BK22" s="664"/>
      <c r="BL22" s="664"/>
      <c r="BM22" s="664"/>
      <c r="BN22" s="665"/>
      <c r="BO22" s="723" t="s">
        <v>127</v>
      </c>
      <c r="BP22" s="723"/>
      <c r="BQ22" s="723"/>
      <c r="BR22" s="723"/>
      <c r="BS22" s="669" t="s">
        <v>241</v>
      </c>
      <c r="BT22" s="664"/>
      <c r="BU22" s="664"/>
      <c r="BV22" s="664"/>
      <c r="BW22" s="664"/>
      <c r="BX22" s="664"/>
      <c r="BY22" s="664"/>
      <c r="BZ22" s="664"/>
      <c r="CA22" s="664"/>
      <c r="CB22" s="704"/>
      <c r="CD22" s="778" t="s">
        <v>284</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285</v>
      </c>
      <c r="C23" s="659"/>
      <c r="D23" s="659"/>
      <c r="E23" s="659"/>
      <c r="F23" s="659"/>
      <c r="G23" s="659"/>
      <c r="H23" s="659"/>
      <c r="I23" s="659"/>
      <c r="J23" s="659"/>
      <c r="K23" s="659"/>
      <c r="L23" s="659"/>
      <c r="M23" s="659"/>
      <c r="N23" s="659"/>
      <c r="O23" s="659"/>
      <c r="P23" s="659"/>
      <c r="Q23" s="660"/>
      <c r="R23" s="661">
        <v>584</v>
      </c>
      <c r="S23" s="664"/>
      <c r="T23" s="664"/>
      <c r="U23" s="664"/>
      <c r="V23" s="664"/>
      <c r="W23" s="664"/>
      <c r="X23" s="664"/>
      <c r="Y23" s="665"/>
      <c r="Z23" s="723">
        <v>0</v>
      </c>
      <c r="AA23" s="723"/>
      <c r="AB23" s="723"/>
      <c r="AC23" s="723"/>
      <c r="AD23" s="724">
        <v>584</v>
      </c>
      <c r="AE23" s="724"/>
      <c r="AF23" s="724"/>
      <c r="AG23" s="724"/>
      <c r="AH23" s="724"/>
      <c r="AI23" s="724"/>
      <c r="AJ23" s="724"/>
      <c r="AK23" s="724"/>
      <c r="AL23" s="666">
        <v>0</v>
      </c>
      <c r="AM23" s="667"/>
      <c r="AN23" s="667"/>
      <c r="AO23" s="725"/>
      <c r="AP23" s="769" t="s">
        <v>286</v>
      </c>
      <c r="AQ23" s="776"/>
      <c r="AR23" s="776"/>
      <c r="AS23" s="776"/>
      <c r="AT23" s="776"/>
      <c r="AU23" s="776"/>
      <c r="AV23" s="776"/>
      <c r="AW23" s="776"/>
      <c r="AX23" s="776"/>
      <c r="AY23" s="776"/>
      <c r="AZ23" s="776"/>
      <c r="BA23" s="776"/>
      <c r="BB23" s="776"/>
      <c r="BC23" s="776"/>
      <c r="BD23" s="776"/>
      <c r="BE23" s="776"/>
      <c r="BF23" s="771"/>
      <c r="BG23" s="661" t="s">
        <v>156</v>
      </c>
      <c r="BH23" s="664"/>
      <c r="BI23" s="664"/>
      <c r="BJ23" s="664"/>
      <c r="BK23" s="664"/>
      <c r="BL23" s="664"/>
      <c r="BM23" s="664"/>
      <c r="BN23" s="665"/>
      <c r="BO23" s="723" t="s">
        <v>241</v>
      </c>
      <c r="BP23" s="723"/>
      <c r="BQ23" s="723"/>
      <c r="BR23" s="723"/>
      <c r="BS23" s="669" t="s">
        <v>156</v>
      </c>
      <c r="BT23" s="664"/>
      <c r="BU23" s="664"/>
      <c r="BV23" s="664"/>
      <c r="BW23" s="664"/>
      <c r="BX23" s="664"/>
      <c r="BY23" s="664"/>
      <c r="BZ23" s="664"/>
      <c r="CA23" s="664"/>
      <c r="CB23" s="704"/>
      <c r="CD23" s="778" t="s">
        <v>224</v>
      </c>
      <c r="CE23" s="779"/>
      <c r="CF23" s="779"/>
      <c r="CG23" s="779"/>
      <c r="CH23" s="779"/>
      <c r="CI23" s="779"/>
      <c r="CJ23" s="779"/>
      <c r="CK23" s="779"/>
      <c r="CL23" s="779"/>
      <c r="CM23" s="779"/>
      <c r="CN23" s="779"/>
      <c r="CO23" s="779"/>
      <c r="CP23" s="779"/>
      <c r="CQ23" s="780"/>
      <c r="CR23" s="778" t="s">
        <v>287</v>
      </c>
      <c r="CS23" s="779"/>
      <c r="CT23" s="779"/>
      <c r="CU23" s="779"/>
      <c r="CV23" s="779"/>
      <c r="CW23" s="779"/>
      <c r="CX23" s="779"/>
      <c r="CY23" s="780"/>
      <c r="CZ23" s="778" t="s">
        <v>288</v>
      </c>
      <c r="DA23" s="779"/>
      <c r="DB23" s="779"/>
      <c r="DC23" s="780"/>
      <c r="DD23" s="778" t="s">
        <v>289</v>
      </c>
      <c r="DE23" s="779"/>
      <c r="DF23" s="779"/>
      <c r="DG23" s="779"/>
      <c r="DH23" s="779"/>
      <c r="DI23" s="779"/>
      <c r="DJ23" s="779"/>
      <c r="DK23" s="780"/>
      <c r="DL23" s="787" t="s">
        <v>290</v>
      </c>
      <c r="DM23" s="788"/>
      <c r="DN23" s="788"/>
      <c r="DO23" s="788"/>
      <c r="DP23" s="788"/>
      <c r="DQ23" s="788"/>
      <c r="DR23" s="788"/>
      <c r="DS23" s="788"/>
      <c r="DT23" s="788"/>
      <c r="DU23" s="788"/>
      <c r="DV23" s="789"/>
      <c r="DW23" s="778" t="s">
        <v>291</v>
      </c>
      <c r="DX23" s="779"/>
      <c r="DY23" s="779"/>
      <c r="DZ23" s="779"/>
      <c r="EA23" s="779"/>
      <c r="EB23" s="779"/>
      <c r="EC23" s="780"/>
    </row>
    <row r="24" spans="2:133" ht="11.25" customHeight="1">
      <c r="B24" s="658" t="s">
        <v>292</v>
      </c>
      <c r="C24" s="659"/>
      <c r="D24" s="659"/>
      <c r="E24" s="659"/>
      <c r="F24" s="659"/>
      <c r="G24" s="659"/>
      <c r="H24" s="659"/>
      <c r="I24" s="659"/>
      <c r="J24" s="659"/>
      <c r="K24" s="659"/>
      <c r="L24" s="659"/>
      <c r="M24" s="659"/>
      <c r="N24" s="659"/>
      <c r="O24" s="659"/>
      <c r="P24" s="659"/>
      <c r="Q24" s="660"/>
      <c r="R24" s="661">
        <v>40330</v>
      </c>
      <c r="S24" s="664"/>
      <c r="T24" s="664"/>
      <c r="U24" s="664"/>
      <c r="V24" s="664"/>
      <c r="W24" s="664"/>
      <c r="X24" s="664"/>
      <c r="Y24" s="665"/>
      <c r="Z24" s="723">
        <v>0.1</v>
      </c>
      <c r="AA24" s="723"/>
      <c r="AB24" s="723"/>
      <c r="AC24" s="723"/>
      <c r="AD24" s="724" t="s">
        <v>256</v>
      </c>
      <c r="AE24" s="724"/>
      <c r="AF24" s="724"/>
      <c r="AG24" s="724"/>
      <c r="AH24" s="724"/>
      <c r="AI24" s="724"/>
      <c r="AJ24" s="724"/>
      <c r="AK24" s="724"/>
      <c r="AL24" s="666" t="s">
        <v>127</v>
      </c>
      <c r="AM24" s="667"/>
      <c r="AN24" s="667"/>
      <c r="AO24" s="725"/>
      <c r="AP24" s="769" t="s">
        <v>293</v>
      </c>
      <c r="AQ24" s="776"/>
      <c r="AR24" s="776"/>
      <c r="AS24" s="776"/>
      <c r="AT24" s="776"/>
      <c r="AU24" s="776"/>
      <c r="AV24" s="776"/>
      <c r="AW24" s="776"/>
      <c r="AX24" s="776"/>
      <c r="AY24" s="776"/>
      <c r="AZ24" s="776"/>
      <c r="BA24" s="776"/>
      <c r="BB24" s="776"/>
      <c r="BC24" s="776"/>
      <c r="BD24" s="776"/>
      <c r="BE24" s="776"/>
      <c r="BF24" s="771"/>
      <c r="BG24" s="661" t="s">
        <v>156</v>
      </c>
      <c r="BH24" s="664"/>
      <c r="BI24" s="664"/>
      <c r="BJ24" s="664"/>
      <c r="BK24" s="664"/>
      <c r="BL24" s="664"/>
      <c r="BM24" s="664"/>
      <c r="BN24" s="665"/>
      <c r="BO24" s="723" t="s">
        <v>156</v>
      </c>
      <c r="BP24" s="723"/>
      <c r="BQ24" s="723"/>
      <c r="BR24" s="723"/>
      <c r="BS24" s="669" t="s">
        <v>156</v>
      </c>
      <c r="BT24" s="664"/>
      <c r="BU24" s="664"/>
      <c r="BV24" s="664"/>
      <c r="BW24" s="664"/>
      <c r="BX24" s="664"/>
      <c r="BY24" s="664"/>
      <c r="BZ24" s="664"/>
      <c r="CA24" s="664"/>
      <c r="CB24" s="704"/>
      <c r="CD24" s="732" t="s">
        <v>294</v>
      </c>
      <c r="CE24" s="733"/>
      <c r="CF24" s="733"/>
      <c r="CG24" s="733"/>
      <c r="CH24" s="733"/>
      <c r="CI24" s="733"/>
      <c r="CJ24" s="733"/>
      <c r="CK24" s="733"/>
      <c r="CL24" s="733"/>
      <c r="CM24" s="733"/>
      <c r="CN24" s="733"/>
      <c r="CO24" s="733"/>
      <c r="CP24" s="733"/>
      <c r="CQ24" s="734"/>
      <c r="CR24" s="726">
        <v>1625184</v>
      </c>
      <c r="CS24" s="727"/>
      <c r="CT24" s="727"/>
      <c r="CU24" s="727"/>
      <c r="CV24" s="727"/>
      <c r="CW24" s="727"/>
      <c r="CX24" s="727"/>
      <c r="CY24" s="773"/>
      <c r="CZ24" s="774">
        <v>5.3</v>
      </c>
      <c r="DA24" s="743"/>
      <c r="DB24" s="743"/>
      <c r="DC24" s="777"/>
      <c r="DD24" s="772">
        <v>1171050</v>
      </c>
      <c r="DE24" s="727"/>
      <c r="DF24" s="727"/>
      <c r="DG24" s="727"/>
      <c r="DH24" s="727"/>
      <c r="DI24" s="727"/>
      <c r="DJ24" s="727"/>
      <c r="DK24" s="773"/>
      <c r="DL24" s="772">
        <v>1169290</v>
      </c>
      <c r="DM24" s="727"/>
      <c r="DN24" s="727"/>
      <c r="DO24" s="727"/>
      <c r="DP24" s="727"/>
      <c r="DQ24" s="727"/>
      <c r="DR24" s="727"/>
      <c r="DS24" s="727"/>
      <c r="DT24" s="727"/>
      <c r="DU24" s="727"/>
      <c r="DV24" s="773"/>
      <c r="DW24" s="774">
        <v>27.5</v>
      </c>
      <c r="DX24" s="743"/>
      <c r="DY24" s="743"/>
      <c r="DZ24" s="743"/>
      <c r="EA24" s="743"/>
      <c r="EB24" s="743"/>
      <c r="EC24" s="775"/>
    </row>
    <row r="25" spans="2:133" ht="11.25" customHeight="1">
      <c r="B25" s="658" t="s">
        <v>295</v>
      </c>
      <c r="C25" s="659"/>
      <c r="D25" s="659"/>
      <c r="E25" s="659"/>
      <c r="F25" s="659"/>
      <c r="G25" s="659"/>
      <c r="H25" s="659"/>
      <c r="I25" s="659"/>
      <c r="J25" s="659"/>
      <c r="K25" s="659"/>
      <c r="L25" s="659"/>
      <c r="M25" s="659"/>
      <c r="N25" s="659"/>
      <c r="O25" s="659"/>
      <c r="P25" s="659"/>
      <c r="Q25" s="660"/>
      <c r="R25" s="661">
        <v>1118</v>
      </c>
      <c r="S25" s="664"/>
      <c r="T25" s="664"/>
      <c r="U25" s="664"/>
      <c r="V25" s="664"/>
      <c r="W25" s="664"/>
      <c r="X25" s="664"/>
      <c r="Y25" s="665"/>
      <c r="Z25" s="723">
        <v>0</v>
      </c>
      <c r="AA25" s="723"/>
      <c r="AB25" s="723"/>
      <c r="AC25" s="723"/>
      <c r="AD25" s="724">
        <v>821</v>
      </c>
      <c r="AE25" s="724"/>
      <c r="AF25" s="724"/>
      <c r="AG25" s="724"/>
      <c r="AH25" s="724"/>
      <c r="AI25" s="724"/>
      <c r="AJ25" s="724"/>
      <c r="AK25" s="724"/>
      <c r="AL25" s="666">
        <v>0</v>
      </c>
      <c r="AM25" s="667"/>
      <c r="AN25" s="667"/>
      <c r="AO25" s="725"/>
      <c r="AP25" s="769" t="s">
        <v>296</v>
      </c>
      <c r="AQ25" s="776"/>
      <c r="AR25" s="776"/>
      <c r="AS25" s="776"/>
      <c r="AT25" s="776"/>
      <c r="AU25" s="776"/>
      <c r="AV25" s="776"/>
      <c r="AW25" s="776"/>
      <c r="AX25" s="776"/>
      <c r="AY25" s="776"/>
      <c r="AZ25" s="776"/>
      <c r="BA25" s="776"/>
      <c r="BB25" s="776"/>
      <c r="BC25" s="776"/>
      <c r="BD25" s="776"/>
      <c r="BE25" s="776"/>
      <c r="BF25" s="771"/>
      <c r="BG25" s="661" t="s">
        <v>156</v>
      </c>
      <c r="BH25" s="664"/>
      <c r="BI25" s="664"/>
      <c r="BJ25" s="664"/>
      <c r="BK25" s="664"/>
      <c r="BL25" s="664"/>
      <c r="BM25" s="664"/>
      <c r="BN25" s="665"/>
      <c r="BO25" s="723" t="s">
        <v>156</v>
      </c>
      <c r="BP25" s="723"/>
      <c r="BQ25" s="723"/>
      <c r="BR25" s="723"/>
      <c r="BS25" s="669" t="s">
        <v>127</v>
      </c>
      <c r="BT25" s="664"/>
      <c r="BU25" s="664"/>
      <c r="BV25" s="664"/>
      <c r="BW25" s="664"/>
      <c r="BX25" s="664"/>
      <c r="BY25" s="664"/>
      <c r="BZ25" s="664"/>
      <c r="CA25" s="664"/>
      <c r="CB25" s="704"/>
      <c r="CD25" s="705" t="s">
        <v>297</v>
      </c>
      <c r="CE25" s="702"/>
      <c r="CF25" s="702"/>
      <c r="CG25" s="702"/>
      <c r="CH25" s="702"/>
      <c r="CI25" s="702"/>
      <c r="CJ25" s="702"/>
      <c r="CK25" s="702"/>
      <c r="CL25" s="702"/>
      <c r="CM25" s="702"/>
      <c r="CN25" s="702"/>
      <c r="CO25" s="702"/>
      <c r="CP25" s="702"/>
      <c r="CQ25" s="703"/>
      <c r="CR25" s="661">
        <v>1107308</v>
      </c>
      <c r="CS25" s="662"/>
      <c r="CT25" s="662"/>
      <c r="CU25" s="662"/>
      <c r="CV25" s="662"/>
      <c r="CW25" s="662"/>
      <c r="CX25" s="662"/>
      <c r="CY25" s="663"/>
      <c r="CZ25" s="666">
        <v>3.6</v>
      </c>
      <c r="DA25" s="695"/>
      <c r="DB25" s="695"/>
      <c r="DC25" s="696"/>
      <c r="DD25" s="669">
        <v>1091576</v>
      </c>
      <c r="DE25" s="662"/>
      <c r="DF25" s="662"/>
      <c r="DG25" s="662"/>
      <c r="DH25" s="662"/>
      <c r="DI25" s="662"/>
      <c r="DJ25" s="662"/>
      <c r="DK25" s="663"/>
      <c r="DL25" s="669">
        <v>1091576</v>
      </c>
      <c r="DM25" s="662"/>
      <c r="DN25" s="662"/>
      <c r="DO25" s="662"/>
      <c r="DP25" s="662"/>
      <c r="DQ25" s="662"/>
      <c r="DR25" s="662"/>
      <c r="DS25" s="662"/>
      <c r="DT25" s="662"/>
      <c r="DU25" s="662"/>
      <c r="DV25" s="663"/>
      <c r="DW25" s="666">
        <v>25.7</v>
      </c>
      <c r="DX25" s="695"/>
      <c r="DY25" s="695"/>
      <c r="DZ25" s="695"/>
      <c r="EA25" s="695"/>
      <c r="EB25" s="695"/>
      <c r="EC25" s="697"/>
    </row>
    <row r="26" spans="2:133" ht="11.25" customHeight="1">
      <c r="B26" s="658" t="s">
        <v>298</v>
      </c>
      <c r="C26" s="659"/>
      <c r="D26" s="659"/>
      <c r="E26" s="659"/>
      <c r="F26" s="659"/>
      <c r="G26" s="659"/>
      <c r="H26" s="659"/>
      <c r="I26" s="659"/>
      <c r="J26" s="659"/>
      <c r="K26" s="659"/>
      <c r="L26" s="659"/>
      <c r="M26" s="659"/>
      <c r="N26" s="659"/>
      <c r="O26" s="659"/>
      <c r="P26" s="659"/>
      <c r="Q26" s="660"/>
      <c r="R26" s="661">
        <v>1212</v>
      </c>
      <c r="S26" s="664"/>
      <c r="T26" s="664"/>
      <c r="U26" s="664"/>
      <c r="V26" s="664"/>
      <c r="W26" s="664"/>
      <c r="X26" s="664"/>
      <c r="Y26" s="665"/>
      <c r="Z26" s="723">
        <v>0</v>
      </c>
      <c r="AA26" s="723"/>
      <c r="AB26" s="723"/>
      <c r="AC26" s="723"/>
      <c r="AD26" s="724">
        <v>1</v>
      </c>
      <c r="AE26" s="724"/>
      <c r="AF26" s="724"/>
      <c r="AG26" s="724"/>
      <c r="AH26" s="724"/>
      <c r="AI26" s="724"/>
      <c r="AJ26" s="724"/>
      <c r="AK26" s="724"/>
      <c r="AL26" s="666">
        <v>0</v>
      </c>
      <c r="AM26" s="667"/>
      <c r="AN26" s="667"/>
      <c r="AO26" s="725"/>
      <c r="AP26" s="769" t="s">
        <v>299</v>
      </c>
      <c r="AQ26" s="770"/>
      <c r="AR26" s="770"/>
      <c r="AS26" s="770"/>
      <c r="AT26" s="770"/>
      <c r="AU26" s="770"/>
      <c r="AV26" s="770"/>
      <c r="AW26" s="770"/>
      <c r="AX26" s="770"/>
      <c r="AY26" s="770"/>
      <c r="AZ26" s="770"/>
      <c r="BA26" s="770"/>
      <c r="BB26" s="770"/>
      <c r="BC26" s="770"/>
      <c r="BD26" s="770"/>
      <c r="BE26" s="770"/>
      <c r="BF26" s="771"/>
      <c r="BG26" s="661" t="s">
        <v>241</v>
      </c>
      <c r="BH26" s="664"/>
      <c r="BI26" s="664"/>
      <c r="BJ26" s="664"/>
      <c r="BK26" s="664"/>
      <c r="BL26" s="664"/>
      <c r="BM26" s="664"/>
      <c r="BN26" s="665"/>
      <c r="BO26" s="723" t="s">
        <v>156</v>
      </c>
      <c r="BP26" s="723"/>
      <c r="BQ26" s="723"/>
      <c r="BR26" s="723"/>
      <c r="BS26" s="669" t="s">
        <v>256</v>
      </c>
      <c r="BT26" s="664"/>
      <c r="BU26" s="664"/>
      <c r="BV26" s="664"/>
      <c r="BW26" s="664"/>
      <c r="BX26" s="664"/>
      <c r="BY26" s="664"/>
      <c r="BZ26" s="664"/>
      <c r="CA26" s="664"/>
      <c r="CB26" s="704"/>
      <c r="CD26" s="705" t="s">
        <v>300</v>
      </c>
      <c r="CE26" s="702"/>
      <c r="CF26" s="702"/>
      <c r="CG26" s="702"/>
      <c r="CH26" s="702"/>
      <c r="CI26" s="702"/>
      <c r="CJ26" s="702"/>
      <c r="CK26" s="702"/>
      <c r="CL26" s="702"/>
      <c r="CM26" s="702"/>
      <c r="CN26" s="702"/>
      <c r="CO26" s="702"/>
      <c r="CP26" s="702"/>
      <c r="CQ26" s="703"/>
      <c r="CR26" s="661">
        <v>670446</v>
      </c>
      <c r="CS26" s="664"/>
      <c r="CT26" s="664"/>
      <c r="CU26" s="664"/>
      <c r="CV26" s="664"/>
      <c r="CW26" s="664"/>
      <c r="CX26" s="664"/>
      <c r="CY26" s="665"/>
      <c r="CZ26" s="666">
        <v>2.2000000000000002</v>
      </c>
      <c r="DA26" s="695"/>
      <c r="DB26" s="695"/>
      <c r="DC26" s="696"/>
      <c r="DD26" s="669">
        <v>654714</v>
      </c>
      <c r="DE26" s="664"/>
      <c r="DF26" s="664"/>
      <c r="DG26" s="664"/>
      <c r="DH26" s="664"/>
      <c r="DI26" s="664"/>
      <c r="DJ26" s="664"/>
      <c r="DK26" s="665"/>
      <c r="DL26" s="669" t="s">
        <v>127</v>
      </c>
      <c r="DM26" s="664"/>
      <c r="DN26" s="664"/>
      <c r="DO26" s="664"/>
      <c r="DP26" s="664"/>
      <c r="DQ26" s="664"/>
      <c r="DR26" s="664"/>
      <c r="DS26" s="664"/>
      <c r="DT26" s="664"/>
      <c r="DU26" s="664"/>
      <c r="DV26" s="665"/>
      <c r="DW26" s="666" t="s">
        <v>156</v>
      </c>
      <c r="DX26" s="695"/>
      <c r="DY26" s="695"/>
      <c r="DZ26" s="695"/>
      <c r="EA26" s="695"/>
      <c r="EB26" s="695"/>
      <c r="EC26" s="697"/>
    </row>
    <row r="27" spans="2:133" ht="11.25" customHeight="1">
      <c r="B27" s="658" t="s">
        <v>301</v>
      </c>
      <c r="C27" s="659"/>
      <c r="D27" s="659"/>
      <c r="E27" s="659"/>
      <c r="F27" s="659"/>
      <c r="G27" s="659"/>
      <c r="H27" s="659"/>
      <c r="I27" s="659"/>
      <c r="J27" s="659"/>
      <c r="K27" s="659"/>
      <c r="L27" s="659"/>
      <c r="M27" s="659"/>
      <c r="N27" s="659"/>
      <c r="O27" s="659"/>
      <c r="P27" s="659"/>
      <c r="Q27" s="660"/>
      <c r="R27" s="661">
        <v>4988305</v>
      </c>
      <c r="S27" s="664"/>
      <c r="T27" s="664"/>
      <c r="U27" s="664"/>
      <c r="V27" s="664"/>
      <c r="W27" s="664"/>
      <c r="X27" s="664"/>
      <c r="Y27" s="665"/>
      <c r="Z27" s="723">
        <v>14.8</v>
      </c>
      <c r="AA27" s="723"/>
      <c r="AB27" s="723"/>
      <c r="AC27" s="723"/>
      <c r="AD27" s="724" t="s">
        <v>127</v>
      </c>
      <c r="AE27" s="724"/>
      <c r="AF27" s="724"/>
      <c r="AG27" s="724"/>
      <c r="AH27" s="724"/>
      <c r="AI27" s="724"/>
      <c r="AJ27" s="724"/>
      <c r="AK27" s="724"/>
      <c r="AL27" s="666" t="s">
        <v>127</v>
      </c>
      <c r="AM27" s="667"/>
      <c r="AN27" s="667"/>
      <c r="AO27" s="725"/>
      <c r="AP27" s="658" t="s">
        <v>302</v>
      </c>
      <c r="AQ27" s="659"/>
      <c r="AR27" s="659"/>
      <c r="AS27" s="659"/>
      <c r="AT27" s="659"/>
      <c r="AU27" s="659"/>
      <c r="AV27" s="659"/>
      <c r="AW27" s="659"/>
      <c r="AX27" s="659"/>
      <c r="AY27" s="659"/>
      <c r="AZ27" s="659"/>
      <c r="BA27" s="659"/>
      <c r="BB27" s="659"/>
      <c r="BC27" s="659"/>
      <c r="BD27" s="659"/>
      <c r="BE27" s="659"/>
      <c r="BF27" s="660"/>
      <c r="BG27" s="661">
        <v>3908509</v>
      </c>
      <c r="BH27" s="664"/>
      <c r="BI27" s="664"/>
      <c r="BJ27" s="664"/>
      <c r="BK27" s="664"/>
      <c r="BL27" s="664"/>
      <c r="BM27" s="664"/>
      <c r="BN27" s="665"/>
      <c r="BO27" s="723">
        <v>100</v>
      </c>
      <c r="BP27" s="723"/>
      <c r="BQ27" s="723"/>
      <c r="BR27" s="723"/>
      <c r="BS27" s="669" t="s">
        <v>156</v>
      </c>
      <c r="BT27" s="664"/>
      <c r="BU27" s="664"/>
      <c r="BV27" s="664"/>
      <c r="BW27" s="664"/>
      <c r="BX27" s="664"/>
      <c r="BY27" s="664"/>
      <c r="BZ27" s="664"/>
      <c r="CA27" s="664"/>
      <c r="CB27" s="704"/>
      <c r="CD27" s="705" t="s">
        <v>303</v>
      </c>
      <c r="CE27" s="702"/>
      <c r="CF27" s="702"/>
      <c r="CG27" s="702"/>
      <c r="CH27" s="702"/>
      <c r="CI27" s="702"/>
      <c r="CJ27" s="702"/>
      <c r="CK27" s="702"/>
      <c r="CL27" s="702"/>
      <c r="CM27" s="702"/>
      <c r="CN27" s="702"/>
      <c r="CO27" s="702"/>
      <c r="CP27" s="702"/>
      <c r="CQ27" s="703"/>
      <c r="CR27" s="661">
        <v>514973</v>
      </c>
      <c r="CS27" s="662"/>
      <c r="CT27" s="662"/>
      <c r="CU27" s="662"/>
      <c r="CV27" s="662"/>
      <c r="CW27" s="662"/>
      <c r="CX27" s="662"/>
      <c r="CY27" s="663"/>
      <c r="CZ27" s="666">
        <v>1.7</v>
      </c>
      <c r="DA27" s="695"/>
      <c r="DB27" s="695"/>
      <c r="DC27" s="696"/>
      <c r="DD27" s="669">
        <v>76571</v>
      </c>
      <c r="DE27" s="662"/>
      <c r="DF27" s="662"/>
      <c r="DG27" s="662"/>
      <c r="DH27" s="662"/>
      <c r="DI27" s="662"/>
      <c r="DJ27" s="662"/>
      <c r="DK27" s="663"/>
      <c r="DL27" s="669">
        <v>74811</v>
      </c>
      <c r="DM27" s="662"/>
      <c r="DN27" s="662"/>
      <c r="DO27" s="662"/>
      <c r="DP27" s="662"/>
      <c r="DQ27" s="662"/>
      <c r="DR27" s="662"/>
      <c r="DS27" s="662"/>
      <c r="DT27" s="662"/>
      <c r="DU27" s="662"/>
      <c r="DV27" s="663"/>
      <c r="DW27" s="666">
        <v>1.8</v>
      </c>
      <c r="DX27" s="695"/>
      <c r="DY27" s="695"/>
      <c r="DZ27" s="695"/>
      <c r="EA27" s="695"/>
      <c r="EB27" s="695"/>
      <c r="EC27" s="697"/>
    </row>
    <row r="28" spans="2:133" ht="11.25" customHeight="1">
      <c r="B28" s="766" t="s">
        <v>304</v>
      </c>
      <c r="C28" s="767"/>
      <c r="D28" s="767"/>
      <c r="E28" s="767"/>
      <c r="F28" s="767"/>
      <c r="G28" s="767"/>
      <c r="H28" s="767"/>
      <c r="I28" s="767"/>
      <c r="J28" s="767"/>
      <c r="K28" s="767"/>
      <c r="L28" s="767"/>
      <c r="M28" s="767"/>
      <c r="N28" s="767"/>
      <c r="O28" s="767"/>
      <c r="P28" s="767"/>
      <c r="Q28" s="768"/>
      <c r="R28" s="661" t="s">
        <v>256</v>
      </c>
      <c r="S28" s="664"/>
      <c r="T28" s="664"/>
      <c r="U28" s="664"/>
      <c r="V28" s="664"/>
      <c r="W28" s="664"/>
      <c r="X28" s="664"/>
      <c r="Y28" s="665"/>
      <c r="Z28" s="723" t="s">
        <v>127</v>
      </c>
      <c r="AA28" s="723"/>
      <c r="AB28" s="723"/>
      <c r="AC28" s="723"/>
      <c r="AD28" s="724" t="s">
        <v>156</v>
      </c>
      <c r="AE28" s="724"/>
      <c r="AF28" s="724"/>
      <c r="AG28" s="724"/>
      <c r="AH28" s="724"/>
      <c r="AI28" s="724"/>
      <c r="AJ28" s="724"/>
      <c r="AK28" s="724"/>
      <c r="AL28" s="666" t="s">
        <v>127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305</v>
      </c>
      <c r="CE28" s="702"/>
      <c r="CF28" s="702"/>
      <c r="CG28" s="702"/>
      <c r="CH28" s="702"/>
      <c r="CI28" s="702"/>
      <c r="CJ28" s="702"/>
      <c r="CK28" s="702"/>
      <c r="CL28" s="702"/>
      <c r="CM28" s="702"/>
      <c r="CN28" s="702"/>
      <c r="CO28" s="702"/>
      <c r="CP28" s="702"/>
      <c r="CQ28" s="703"/>
      <c r="CR28" s="661">
        <v>2903</v>
      </c>
      <c r="CS28" s="664"/>
      <c r="CT28" s="664"/>
      <c r="CU28" s="664"/>
      <c r="CV28" s="664"/>
      <c r="CW28" s="664"/>
      <c r="CX28" s="664"/>
      <c r="CY28" s="665"/>
      <c r="CZ28" s="666">
        <v>0</v>
      </c>
      <c r="DA28" s="695"/>
      <c r="DB28" s="695"/>
      <c r="DC28" s="696"/>
      <c r="DD28" s="669">
        <v>2903</v>
      </c>
      <c r="DE28" s="664"/>
      <c r="DF28" s="664"/>
      <c r="DG28" s="664"/>
      <c r="DH28" s="664"/>
      <c r="DI28" s="664"/>
      <c r="DJ28" s="664"/>
      <c r="DK28" s="665"/>
      <c r="DL28" s="669">
        <v>2903</v>
      </c>
      <c r="DM28" s="664"/>
      <c r="DN28" s="664"/>
      <c r="DO28" s="664"/>
      <c r="DP28" s="664"/>
      <c r="DQ28" s="664"/>
      <c r="DR28" s="664"/>
      <c r="DS28" s="664"/>
      <c r="DT28" s="664"/>
      <c r="DU28" s="664"/>
      <c r="DV28" s="665"/>
      <c r="DW28" s="666">
        <v>0.1</v>
      </c>
      <c r="DX28" s="695"/>
      <c r="DY28" s="695"/>
      <c r="DZ28" s="695"/>
      <c r="EA28" s="695"/>
      <c r="EB28" s="695"/>
      <c r="EC28" s="697"/>
    </row>
    <row r="29" spans="2:133" ht="11.25" customHeight="1">
      <c r="B29" s="658" t="s">
        <v>306</v>
      </c>
      <c r="C29" s="659"/>
      <c r="D29" s="659"/>
      <c r="E29" s="659"/>
      <c r="F29" s="659"/>
      <c r="G29" s="659"/>
      <c r="H29" s="659"/>
      <c r="I29" s="659"/>
      <c r="J29" s="659"/>
      <c r="K29" s="659"/>
      <c r="L29" s="659"/>
      <c r="M29" s="659"/>
      <c r="N29" s="659"/>
      <c r="O29" s="659"/>
      <c r="P29" s="659"/>
      <c r="Q29" s="660"/>
      <c r="R29" s="661">
        <v>6489107</v>
      </c>
      <c r="S29" s="664"/>
      <c r="T29" s="664"/>
      <c r="U29" s="664"/>
      <c r="V29" s="664"/>
      <c r="W29" s="664"/>
      <c r="X29" s="664"/>
      <c r="Y29" s="665"/>
      <c r="Z29" s="723">
        <v>19.2</v>
      </c>
      <c r="AA29" s="723"/>
      <c r="AB29" s="723"/>
      <c r="AC29" s="723"/>
      <c r="AD29" s="724" t="s">
        <v>127</v>
      </c>
      <c r="AE29" s="724"/>
      <c r="AF29" s="724"/>
      <c r="AG29" s="724"/>
      <c r="AH29" s="724"/>
      <c r="AI29" s="724"/>
      <c r="AJ29" s="724"/>
      <c r="AK29" s="724"/>
      <c r="AL29" s="666" t="s">
        <v>127</v>
      </c>
      <c r="AM29" s="667"/>
      <c r="AN29" s="667"/>
      <c r="AO29" s="725"/>
      <c r="AP29" s="735" t="s">
        <v>224</v>
      </c>
      <c r="AQ29" s="736"/>
      <c r="AR29" s="736"/>
      <c r="AS29" s="736"/>
      <c r="AT29" s="736"/>
      <c r="AU29" s="736"/>
      <c r="AV29" s="736"/>
      <c r="AW29" s="736"/>
      <c r="AX29" s="736"/>
      <c r="AY29" s="736"/>
      <c r="AZ29" s="736"/>
      <c r="BA29" s="736"/>
      <c r="BB29" s="736"/>
      <c r="BC29" s="736"/>
      <c r="BD29" s="736"/>
      <c r="BE29" s="736"/>
      <c r="BF29" s="737"/>
      <c r="BG29" s="735" t="s">
        <v>307</v>
      </c>
      <c r="BH29" s="763"/>
      <c r="BI29" s="763"/>
      <c r="BJ29" s="763"/>
      <c r="BK29" s="763"/>
      <c r="BL29" s="763"/>
      <c r="BM29" s="763"/>
      <c r="BN29" s="763"/>
      <c r="BO29" s="763"/>
      <c r="BP29" s="763"/>
      <c r="BQ29" s="764"/>
      <c r="BR29" s="735" t="s">
        <v>308</v>
      </c>
      <c r="BS29" s="763"/>
      <c r="BT29" s="763"/>
      <c r="BU29" s="763"/>
      <c r="BV29" s="763"/>
      <c r="BW29" s="763"/>
      <c r="BX29" s="763"/>
      <c r="BY29" s="763"/>
      <c r="BZ29" s="763"/>
      <c r="CA29" s="763"/>
      <c r="CB29" s="764"/>
      <c r="CD29" s="745" t="s">
        <v>309</v>
      </c>
      <c r="CE29" s="746"/>
      <c r="CF29" s="705" t="s">
        <v>69</v>
      </c>
      <c r="CG29" s="702"/>
      <c r="CH29" s="702"/>
      <c r="CI29" s="702"/>
      <c r="CJ29" s="702"/>
      <c r="CK29" s="702"/>
      <c r="CL29" s="702"/>
      <c r="CM29" s="702"/>
      <c r="CN29" s="702"/>
      <c r="CO29" s="702"/>
      <c r="CP29" s="702"/>
      <c r="CQ29" s="703"/>
      <c r="CR29" s="661">
        <v>2903</v>
      </c>
      <c r="CS29" s="662"/>
      <c r="CT29" s="662"/>
      <c r="CU29" s="662"/>
      <c r="CV29" s="662"/>
      <c r="CW29" s="662"/>
      <c r="CX29" s="662"/>
      <c r="CY29" s="663"/>
      <c r="CZ29" s="666">
        <v>0</v>
      </c>
      <c r="DA29" s="695"/>
      <c r="DB29" s="695"/>
      <c r="DC29" s="696"/>
      <c r="DD29" s="669">
        <v>2903</v>
      </c>
      <c r="DE29" s="662"/>
      <c r="DF29" s="662"/>
      <c r="DG29" s="662"/>
      <c r="DH29" s="662"/>
      <c r="DI29" s="662"/>
      <c r="DJ29" s="662"/>
      <c r="DK29" s="663"/>
      <c r="DL29" s="669">
        <v>2903</v>
      </c>
      <c r="DM29" s="662"/>
      <c r="DN29" s="662"/>
      <c r="DO29" s="662"/>
      <c r="DP29" s="662"/>
      <c r="DQ29" s="662"/>
      <c r="DR29" s="662"/>
      <c r="DS29" s="662"/>
      <c r="DT29" s="662"/>
      <c r="DU29" s="662"/>
      <c r="DV29" s="663"/>
      <c r="DW29" s="666">
        <v>0.1</v>
      </c>
      <c r="DX29" s="695"/>
      <c r="DY29" s="695"/>
      <c r="DZ29" s="695"/>
      <c r="EA29" s="695"/>
      <c r="EB29" s="695"/>
      <c r="EC29" s="697"/>
    </row>
    <row r="30" spans="2:133" ht="11.25" customHeight="1">
      <c r="B30" s="658" t="s">
        <v>310</v>
      </c>
      <c r="C30" s="659"/>
      <c r="D30" s="659"/>
      <c r="E30" s="659"/>
      <c r="F30" s="659"/>
      <c r="G30" s="659"/>
      <c r="H30" s="659"/>
      <c r="I30" s="659"/>
      <c r="J30" s="659"/>
      <c r="K30" s="659"/>
      <c r="L30" s="659"/>
      <c r="M30" s="659"/>
      <c r="N30" s="659"/>
      <c r="O30" s="659"/>
      <c r="P30" s="659"/>
      <c r="Q30" s="660"/>
      <c r="R30" s="661">
        <v>2186240</v>
      </c>
      <c r="S30" s="664"/>
      <c r="T30" s="664"/>
      <c r="U30" s="664"/>
      <c r="V30" s="664"/>
      <c r="W30" s="664"/>
      <c r="X30" s="664"/>
      <c r="Y30" s="665"/>
      <c r="Z30" s="723">
        <v>6.5</v>
      </c>
      <c r="AA30" s="723"/>
      <c r="AB30" s="723"/>
      <c r="AC30" s="723"/>
      <c r="AD30" s="724" t="s">
        <v>156</v>
      </c>
      <c r="AE30" s="724"/>
      <c r="AF30" s="724"/>
      <c r="AG30" s="724"/>
      <c r="AH30" s="724"/>
      <c r="AI30" s="724"/>
      <c r="AJ30" s="724"/>
      <c r="AK30" s="724"/>
      <c r="AL30" s="666" t="s">
        <v>127</v>
      </c>
      <c r="AM30" s="667"/>
      <c r="AN30" s="667"/>
      <c r="AO30" s="725"/>
      <c r="AP30" s="751" t="s">
        <v>311</v>
      </c>
      <c r="AQ30" s="752"/>
      <c r="AR30" s="752"/>
      <c r="AS30" s="752"/>
      <c r="AT30" s="757" t="s">
        <v>312</v>
      </c>
      <c r="AU30" s="230"/>
      <c r="AV30" s="230"/>
      <c r="AW30" s="230"/>
      <c r="AX30" s="760" t="s">
        <v>188</v>
      </c>
      <c r="AY30" s="761"/>
      <c r="AZ30" s="761"/>
      <c r="BA30" s="761"/>
      <c r="BB30" s="761"/>
      <c r="BC30" s="761"/>
      <c r="BD30" s="761"/>
      <c r="BE30" s="761"/>
      <c r="BF30" s="762"/>
      <c r="BG30" s="741">
        <v>99.2</v>
      </c>
      <c r="BH30" s="742"/>
      <c r="BI30" s="742"/>
      <c r="BJ30" s="742"/>
      <c r="BK30" s="742"/>
      <c r="BL30" s="742"/>
      <c r="BM30" s="743">
        <v>99.2</v>
      </c>
      <c r="BN30" s="742"/>
      <c r="BO30" s="742"/>
      <c r="BP30" s="742"/>
      <c r="BQ30" s="744"/>
      <c r="BR30" s="741">
        <v>99.9</v>
      </c>
      <c r="BS30" s="742"/>
      <c r="BT30" s="742"/>
      <c r="BU30" s="742"/>
      <c r="BV30" s="742"/>
      <c r="BW30" s="742"/>
      <c r="BX30" s="743">
        <v>99.9</v>
      </c>
      <c r="BY30" s="742"/>
      <c r="BZ30" s="742"/>
      <c r="CA30" s="742"/>
      <c r="CB30" s="744"/>
      <c r="CD30" s="747"/>
      <c r="CE30" s="748"/>
      <c r="CF30" s="705" t="s">
        <v>313</v>
      </c>
      <c r="CG30" s="702"/>
      <c r="CH30" s="702"/>
      <c r="CI30" s="702"/>
      <c r="CJ30" s="702"/>
      <c r="CK30" s="702"/>
      <c r="CL30" s="702"/>
      <c r="CM30" s="702"/>
      <c r="CN30" s="702"/>
      <c r="CO30" s="702"/>
      <c r="CP30" s="702"/>
      <c r="CQ30" s="703"/>
      <c r="CR30" s="661">
        <v>2866</v>
      </c>
      <c r="CS30" s="664"/>
      <c r="CT30" s="664"/>
      <c r="CU30" s="664"/>
      <c r="CV30" s="664"/>
      <c r="CW30" s="664"/>
      <c r="CX30" s="664"/>
      <c r="CY30" s="665"/>
      <c r="CZ30" s="666">
        <v>0</v>
      </c>
      <c r="DA30" s="695"/>
      <c r="DB30" s="695"/>
      <c r="DC30" s="696"/>
      <c r="DD30" s="669">
        <v>2866</v>
      </c>
      <c r="DE30" s="664"/>
      <c r="DF30" s="664"/>
      <c r="DG30" s="664"/>
      <c r="DH30" s="664"/>
      <c r="DI30" s="664"/>
      <c r="DJ30" s="664"/>
      <c r="DK30" s="665"/>
      <c r="DL30" s="669">
        <v>2866</v>
      </c>
      <c r="DM30" s="664"/>
      <c r="DN30" s="664"/>
      <c r="DO30" s="664"/>
      <c r="DP30" s="664"/>
      <c r="DQ30" s="664"/>
      <c r="DR30" s="664"/>
      <c r="DS30" s="664"/>
      <c r="DT30" s="664"/>
      <c r="DU30" s="664"/>
      <c r="DV30" s="665"/>
      <c r="DW30" s="666">
        <v>0.1</v>
      </c>
      <c r="DX30" s="695"/>
      <c r="DY30" s="695"/>
      <c r="DZ30" s="695"/>
      <c r="EA30" s="695"/>
      <c r="EB30" s="695"/>
      <c r="EC30" s="697"/>
    </row>
    <row r="31" spans="2:133" ht="11.25" customHeight="1">
      <c r="B31" s="658" t="s">
        <v>314</v>
      </c>
      <c r="C31" s="659"/>
      <c r="D31" s="659"/>
      <c r="E31" s="659"/>
      <c r="F31" s="659"/>
      <c r="G31" s="659"/>
      <c r="H31" s="659"/>
      <c r="I31" s="659"/>
      <c r="J31" s="659"/>
      <c r="K31" s="659"/>
      <c r="L31" s="659"/>
      <c r="M31" s="659"/>
      <c r="N31" s="659"/>
      <c r="O31" s="659"/>
      <c r="P31" s="659"/>
      <c r="Q31" s="660"/>
      <c r="R31" s="661">
        <v>9819</v>
      </c>
      <c r="S31" s="664"/>
      <c r="T31" s="664"/>
      <c r="U31" s="664"/>
      <c r="V31" s="664"/>
      <c r="W31" s="664"/>
      <c r="X31" s="664"/>
      <c r="Y31" s="665"/>
      <c r="Z31" s="723">
        <v>0</v>
      </c>
      <c r="AA31" s="723"/>
      <c r="AB31" s="723"/>
      <c r="AC31" s="723"/>
      <c r="AD31" s="724" t="s">
        <v>156</v>
      </c>
      <c r="AE31" s="724"/>
      <c r="AF31" s="724"/>
      <c r="AG31" s="724"/>
      <c r="AH31" s="724"/>
      <c r="AI31" s="724"/>
      <c r="AJ31" s="724"/>
      <c r="AK31" s="724"/>
      <c r="AL31" s="666" t="s">
        <v>156</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96</v>
      </c>
      <c r="BH31" s="662"/>
      <c r="BI31" s="662"/>
      <c r="BJ31" s="662"/>
      <c r="BK31" s="662"/>
      <c r="BL31" s="662"/>
      <c r="BM31" s="667">
        <v>95.8</v>
      </c>
      <c r="BN31" s="740"/>
      <c r="BO31" s="740"/>
      <c r="BP31" s="740"/>
      <c r="BQ31" s="701"/>
      <c r="BR31" s="739">
        <v>99.7</v>
      </c>
      <c r="BS31" s="662"/>
      <c r="BT31" s="662"/>
      <c r="BU31" s="662"/>
      <c r="BV31" s="662"/>
      <c r="BW31" s="662"/>
      <c r="BX31" s="667">
        <v>99.4</v>
      </c>
      <c r="BY31" s="740"/>
      <c r="BZ31" s="740"/>
      <c r="CA31" s="740"/>
      <c r="CB31" s="701"/>
      <c r="CD31" s="747"/>
      <c r="CE31" s="748"/>
      <c r="CF31" s="705" t="s">
        <v>317</v>
      </c>
      <c r="CG31" s="702"/>
      <c r="CH31" s="702"/>
      <c r="CI31" s="702"/>
      <c r="CJ31" s="702"/>
      <c r="CK31" s="702"/>
      <c r="CL31" s="702"/>
      <c r="CM31" s="702"/>
      <c r="CN31" s="702"/>
      <c r="CO31" s="702"/>
      <c r="CP31" s="702"/>
      <c r="CQ31" s="703"/>
      <c r="CR31" s="661">
        <v>37</v>
      </c>
      <c r="CS31" s="662"/>
      <c r="CT31" s="662"/>
      <c r="CU31" s="662"/>
      <c r="CV31" s="662"/>
      <c r="CW31" s="662"/>
      <c r="CX31" s="662"/>
      <c r="CY31" s="663"/>
      <c r="CZ31" s="666">
        <v>0</v>
      </c>
      <c r="DA31" s="695"/>
      <c r="DB31" s="695"/>
      <c r="DC31" s="696"/>
      <c r="DD31" s="669">
        <v>37</v>
      </c>
      <c r="DE31" s="662"/>
      <c r="DF31" s="662"/>
      <c r="DG31" s="662"/>
      <c r="DH31" s="662"/>
      <c r="DI31" s="662"/>
      <c r="DJ31" s="662"/>
      <c r="DK31" s="663"/>
      <c r="DL31" s="669">
        <v>37</v>
      </c>
      <c r="DM31" s="662"/>
      <c r="DN31" s="662"/>
      <c r="DO31" s="662"/>
      <c r="DP31" s="662"/>
      <c r="DQ31" s="662"/>
      <c r="DR31" s="662"/>
      <c r="DS31" s="662"/>
      <c r="DT31" s="662"/>
      <c r="DU31" s="662"/>
      <c r="DV31" s="663"/>
      <c r="DW31" s="666">
        <v>0</v>
      </c>
      <c r="DX31" s="695"/>
      <c r="DY31" s="695"/>
      <c r="DZ31" s="695"/>
      <c r="EA31" s="695"/>
      <c r="EB31" s="695"/>
      <c r="EC31" s="697"/>
    </row>
    <row r="32" spans="2:133" ht="11.25" customHeight="1">
      <c r="B32" s="658" t="s">
        <v>318</v>
      </c>
      <c r="C32" s="659"/>
      <c r="D32" s="659"/>
      <c r="E32" s="659"/>
      <c r="F32" s="659"/>
      <c r="G32" s="659"/>
      <c r="H32" s="659"/>
      <c r="I32" s="659"/>
      <c r="J32" s="659"/>
      <c r="K32" s="659"/>
      <c r="L32" s="659"/>
      <c r="M32" s="659"/>
      <c r="N32" s="659"/>
      <c r="O32" s="659"/>
      <c r="P32" s="659"/>
      <c r="Q32" s="660"/>
      <c r="R32" s="661">
        <v>9672842</v>
      </c>
      <c r="S32" s="664"/>
      <c r="T32" s="664"/>
      <c r="U32" s="664"/>
      <c r="V32" s="664"/>
      <c r="W32" s="664"/>
      <c r="X32" s="664"/>
      <c r="Y32" s="665"/>
      <c r="Z32" s="723">
        <v>28.7</v>
      </c>
      <c r="AA32" s="723"/>
      <c r="AB32" s="723"/>
      <c r="AC32" s="723"/>
      <c r="AD32" s="724" t="s">
        <v>156</v>
      </c>
      <c r="AE32" s="724"/>
      <c r="AF32" s="724"/>
      <c r="AG32" s="724"/>
      <c r="AH32" s="724"/>
      <c r="AI32" s="724"/>
      <c r="AJ32" s="724"/>
      <c r="AK32" s="724"/>
      <c r="AL32" s="666" t="s">
        <v>241</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100</v>
      </c>
      <c r="BH32" s="677"/>
      <c r="BI32" s="677"/>
      <c r="BJ32" s="677"/>
      <c r="BK32" s="677"/>
      <c r="BL32" s="677"/>
      <c r="BM32" s="721">
        <v>100</v>
      </c>
      <c r="BN32" s="677"/>
      <c r="BO32" s="677"/>
      <c r="BP32" s="677"/>
      <c r="BQ32" s="714"/>
      <c r="BR32" s="738">
        <v>100</v>
      </c>
      <c r="BS32" s="677"/>
      <c r="BT32" s="677"/>
      <c r="BU32" s="677"/>
      <c r="BV32" s="677"/>
      <c r="BW32" s="677"/>
      <c r="BX32" s="721">
        <v>100</v>
      </c>
      <c r="BY32" s="677"/>
      <c r="BZ32" s="677"/>
      <c r="CA32" s="677"/>
      <c r="CB32" s="714"/>
      <c r="CD32" s="749"/>
      <c r="CE32" s="750"/>
      <c r="CF32" s="705" t="s">
        <v>320</v>
      </c>
      <c r="CG32" s="702"/>
      <c r="CH32" s="702"/>
      <c r="CI32" s="702"/>
      <c r="CJ32" s="702"/>
      <c r="CK32" s="702"/>
      <c r="CL32" s="702"/>
      <c r="CM32" s="702"/>
      <c r="CN32" s="702"/>
      <c r="CO32" s="702"/>
      <c r="CP32" s="702"/>
      <c r="CQ32" s="703"/>
      <c r="CR32" s="661" t="s">
        <v>127</v>
      </c>
      <c r="CS32" s="664"/>
      <c r="CT32" s="664"/>
      <c r="CU32" s="664"/>
      <c r="CV32" s="664"/>
      <c r="CW32" s="664"/>
      <c r="CX32" s="664"/>
      <c r="CY32" s="665"/>
      <c r="CZ32" s="666" t="s">
        <v>241</v>
      </c>
      <c r="DA32" s="695"/>
      <c r="DB32" s="695"/>
      <c r="DC32" s="696"/>
      <c r="DD32" s="669" t="s">
        <v>256</v>
      </c>
      <c r="DE32" s="664"/>
      <c r="DF32" s="664"/>
      <c r="DG32" s="664"/>
      <c r="DH32" s="664"/>
      <c r="DI32" s="664"/>
      <c r="DJ32" s="664"/>
      <c r="DK32" s="665"/>
      <c r="DL32" s="669" t="s">
        <v>241</v>
      </c>
      <c r="DM32" s="664"/>
      <c r="DN32" s="664"/>
      <c r="DO32" s="664"/>
      <c r="DP32" s="664"/>
      <c r="DQ32" s="664"/>
      <c r="DR32" s="664"/>
      <c r="DS32" s="664"/>
      <c r="DT32" s="664"/>
      <c r="DU32" s="664"/>
      <c r="DV32" s="665"/>
      <c r="DW32" s="666" t="s">
        <v>156</v>
      </c>
      <c r="DX32" s="695"/>
      <c r="DY32" s="695"/>
      <c r="DZ32" s="695"/>
      <c r="EA32" s="695"/>
      <c r="EB32" s="695"/>
      <c r="EC32" s="697"/>
    </row>
    <row r="33" spans="2:133" ht="11.25" customHeight="1">
      <c r="B33" s="658" t="s">
        <v>321</v>
      </c>
      <c r="C33" s="659"/>
      <c r="D33" s="659"/>
      <c r="E33" s="659"/>
      <c r="F33" s="659"/>
      <c r="G33" s="659"/>
      <c r="H33" s="659"/>
      <c r="I33" s="659"/>
      <c r="J33" s="659"/>
      <c r="K33" s="659"/>
      <c r="L33" s="659"/>
      <c r="M33" s="659"/>
      <c r="N33" s="659"/>
      <c r="O33" s="659"/>
      <c r="P33" s="659"/>
      <c r="Q33" s="660"/>
      <c r="R33" s="661">
        <v>2185727</v>
      </c>
      <c r="S33" s="664"/>
      <c r="T33" s="664"/>
      <c r="U33" s="664"/>
      <c r="V33" s="664"/>
      <c r="W33" s="664"/>
      <c r="X33" s="664"/>
      <c r="Y33" s="665"/>
      <c r="Z33" s="723">
        <v>6.5</v>
      </c>
      <c r="AA33" s="723"/>
      <c r="AB33" s="723"/>
      <c r="AC33" s="723"/>
      <c r="AD33" s="724" t="s">
        <v>127</v>
      </c>
      <c r="AE33" s="724"/>
      <c r="AF33" s="724"/>
      <c r="AG33" s="724"/>
      <c r="AH33" s="724"/>
      <c r="AI33" s="724"/>
      <c r="AJ33" s="724"/>
      <c r="AK33" s="724"/>
      <c r="AL33" s="666" t="s">
        <v>241</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18005872</v>
      </c>
      <c r="CS33" s="662"/>
      <c r="CT33" s="662"/>
      <c r="CU33" s="662"/>
      <c r="CV33" s="662"/>
      <c r="CW33" s="662"/>
      <c r="CX33" s="662"/>
      <c r="CY33" s="663"/>
      <c r="CZ33" s="666">
        <v>58.4</v>
      </c>
      <c r="DA33" s="695"/>
      <c r="DB33" s="695"/>
      <c r="DC33" s="696"/>
      <c r="DD33" s="669">
        <v>14342117</v>
      </c>
      <c r="DE33" s="662"/>
      <c r="DF33" s="662"/>
      <c r="DG33" s="662"/>
      <c r="DH33" s="662"/>
      <c r="DI33" s="662"/>
      <c r="DJ33" s="662"/>
      <c r="DK33" s="663"/>
      <c r="DL33" s="669">
        <v>1464302</v>
      </c>
      <c r="DM33" s="662"/>
      <c r="DN33" s="662"/>
      <c r="DO33" s="662"/>
      <c r="DP33" s="662"/>
      <c r="DQ33" s="662"/>
      <c r="DR33" s="662"/>
      <c r="DS33" s="662"/>
      <c r="DT33" s="662"/>
      <c r="DU33" s="662"/>
      <c r="DV33" s="663"/>
      <c r="DW33" s="666">
        <v>34.5</v>
      </c>
      <c r="DX33" s="695"/>
      <c r="DY33" s="695"/>
      <c r="DZ33" s="695"/>
      <c r="EA33" s="695"/>
      <c r="EB33" s="695"/>
      <c r="EC33" s="697"/>
    </row>
    <row r="34" spans="2:133" ht="11.25" customHeight="1">
      <c r="B34" s="658" t="s">
        <v>323</v>
      </c>
      <c r="C34" s="659"/>
      <c r="D34" s="659"/>
      <c r="E34" s="659"/>
      <c r="F34" s="659"/>
      <c r="G34" s="659"/>
      <c r="H34" s="659"/>
      <c r="I34" s="659"/>
      <c r="J34" s="659"/>
      <c r="K34" s="659"/>
      <c r="L34" s="659"/>
      <c r="M34" s="659"/>
      <c r="N34" s="659"/>
      <c r="O34" s="659"/>
      <c r="P34" s="659"/>
      <c r="Q34" s="660"/>
      <c r="R34" s="661">
        <v>992748</v>
      </c>
      <c r="S34" s="664"/>
      <c r="T34" s="664"/>
      <c r="U34" s="664"/>
      <c r="V34" s="664"/>
      <c r="W34" s="664"/>
      <c r="X34" s="664"/>
      <c r="Y34" s="665"/>
      <c r="Z34" s="723">
        <v>2.9</v>
      </c>
      <c r="AA34" s="723"/>
      <c r="AB34" s="723"/>
      <c r="AC34" s="723"/>
      <c r="AD34" s="724">
        <v>646</v>
      </c>
      <c r="AE34" s="724"/>
      <c r="AF34" s="724"/>
      <c r="AG34" s="724"/>
      <c r="AH34" s="724"/>
      <c r="AI34" s="724"/>
      <c r="AJ34" s="724"/>
      <c r="AK34" s="724"/>
      <c r="AL34" s="666">
        <v>0</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2617720</v>
      </c>
      <c r="CS34" s="664"/>
      <c r="CT34" s="664"/>
      <c r="CU34" s="664"/>
      <c r="CV34" s="664"/>
      <c r="CW34" s="664"/>
      <c r="CX34" s="664"/>
      <c r="CY34" s="665"/>
      <c r="CZ34" s="666">
        <v>8.5</v>
      </c>
      <c r="DA34" s="695"/>
      <c r="DB34" s="695"/>
      <c r="DC34" s="696"/>
      <c r="DD34" s="669">
        <v>1832820</v>
      </c>
      <c r="DE34" s="664"/>
      <c r="DF34" s="664"/>
      <c r="DG34" s="664"/>
      <c r="DH34" s="664"/>
      <c r="DI34" s="664"/>
      <c r="DJ34" s="664"/>
      <c r="DK34" s="665"/>
      <c r="DL34" s="669">
        <v>520826</v>
      </c>
      <c r="DM34" s="664"/>
      <c r="DN34" s="664"/>
      <c r="DO34" s="664"/>
      <c r="DP34" s="664"/>
      <c r="DQ34" s="664"/>
      <c r="DR34" s="664"/>
      <c r="DS34" s="664"/>
      <c r="DT34" s="664"/>
      <c r="DU34" s="664"/>
      <c r="DV34" s="665"/>
      <c r="DW34" s="666">
        <v>12.3</v>
      </c>
      <c r="DX34" s="695"/>
      <c r="DY34" s="695"/>
      <c r="DZ34" s="695"/>
      <c r="EA34" s="695"/>
      <c r="EB34" s="695"/>
      <c r="EC34" s="697"/>
    </row>
    <row r="35" spans="2:133" ht="11.25" customHeight="1">
      <c r="B35" s="658" t="s">
        <v>327</v>
      </c>
      <c r="C35" s="659"/>
      <c r="D35" s="659"/>
      <c r="E35" s="659"/>
      <c r="F35" s="659"/>
      <c r="G35" s="659"/>
      <c r="H35" s="659"/>
      <c r="I35" s="659"/>
      <c r="J35" s="659"/>
      <c r="K35" s="659"/>
      <c r="L35" s="659"/>
      <c r="M35" s="659"/>
      <c r="N35" s="659"/>
      <c r="O35" s="659"/>
      <c r="P35" s="659"/>
      <c r="Q35" s="660"/>
      <c r="R35" s="661" t="s">
        <v>127</v>
      </c>
      <c r="S35" s="664"/>
      <c r="T35" s="664"/>
      <c r="U35" s="664"/>
      <c r="V35" s="664"/>
      <c r="W35" s="664"/>
      <c r="X35" s="664"/>
      <c r="Y35" s="665"/>
      <c r="Z35" s="723" t="s">
        <v>256</v>
      </c>
      <c r="AA35" s="723"/>
      <c r="AB35" s="723"/>
      <c r="AC35" s="723"/>
      <c r="AD35" s="724" t="s">
        <v>256</v>
      </c>
      <c r="AE35" s="724"/>
      <c r="AF35" s="724"/>
      <c r="AG35" s="724"/>
      <c r="AH35" s="724"/>
      <c r="AI35" s="724"/>
      <c r="AJ35" s="724"/>
      <c r="AK35" s="724"/>
      <c r="AL35" s="666" t="s">
        <v>156</v>
      </c>
      <c r="AM35" s="667"/>
      <c r="AN35" s="667"/>
      <c r="AO35" s="725"/>
      <c r="AP35" s="234"/>
      <c r="AQ35" s="729" t="s">
        <v>328</v>
      </c>
      <c r="AR35" s="730"/>
      <c r="AS35" s="730"/>
      <c r="AT35" s="730"/>
      <c r="AU35" s="730"/>
      <c r="AV35" s="730"/>
      <c r="AW35" s="730"/>
      <c r="AX35" s="730"/>
      <c r="AY35" s="731"/>
      <c r="AZ35" s="726">
        <v>603103</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38198</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225122</v>
      </c>
      <c r="CS35" s="662"/>
      <c r="CT35" s="662"/>
      <c r="CU35" s="662"/>
      <c r="CV35" s="662"/>
      <c r="CW35" s="662"/>
      <c r="CX35" s="662"/>
      <c r="CY35" s="663"/>
      <c r="CZ35" s="666">
        <v>0.7</v>
      </c>
      <c r="DA35" s="695"/>
      <c r="DB35" s="695"/>
      <c r="DC35" s="696"/>
      <c r="DD35" s="669">
        <v>47245</v>
      </c>
      <c r="DE35" s="662"/>
      <c r="DF35" s="662"/>
      <c r="DG35" s="662"/>
      <c r="DH35" s="662"/>
      <c r="DI35" s="662"/>
      <c r="DJ35" s="662"/>
      <c r="DK35" s="663"/>
      <c r="DL35" s="669">
        <v>23550</v>
      </c>
      <c r="DM35" s="662"/>
      <c r="DN35" s="662"/>
      <c r="DO35" s="662"/>
      <c r="DP35" s="662"/>
      <c r="DQ35" s="662"/>
      <c r="DR35" s="662"/>
      <c r="DS35" s="662"/>
      <c r="DT35" s="662"/>
      <c r="DU35" s="662"/>
      <c r="DV35" s="663"/>
      <c r="DW35" s="666">
        <v>0.6</v>
      </c>
      <c r="DX35" s="695"/>
      <c r="DY35" s="695"/>
      <c r="DZ35" s="695"/>
      <c r="EA35" s="695"/>
      <c r="EB35" s="695"/>
      <c r="EC35" s="697"/>
    </row>
    <row r="36" spans="2:133" ht="11.25" customHeight="1">
      <c r="B36" s="658" t="s">
        <v>331</v>
      </c>
      <c r="C36" s="659"/>
      <c r="D36" s="659"/>
      <c r="E36" s="659"/>
      <c r="F36" s="659"/>
      <c r="G36" s="659"/>
      <c r="H36" s="659"/>
      <c r="I36" s="659"/>
      <c r="J36" s="659"/>
      <c r="K36" s="659"/>
      <c r="L36" s="659"/>
      <c r="M36" s="659"/>
      <c r="N36" s="659"/>
      <c r="O36" s="659"/>
      <c r="P36" s="659"/>
      <c r="Q36" s="660"/>
      <c r="R36" s="661" t="s">
        <v>156</v>
      </c>
      <c r="S36" s="664"/>
      <c r="T36" s="664"/>
      <c r="U36" s="664"/>
      <c r="V36" s="664"/>
      <c r="W36" s="664"/>
      <c r="X36" s="664"/>
      <c r="Y36" s="665"/>
      <c r="Z36" s="723" t="s">
        <v>127</v>
      </c>
      <c r="AA36" s="723"/>
      <c r="AB36" s="723"/>
      <c r="AC36" s="723"/>
      <c r="AD36" s="724" t="s">
        <v>256</v>
      </c>
      <c r="AE36" s="724"/>
      <c r="AF36" s="724"/>
      <c r="AG36" s="724"/>
      <c r="AH36" s="724"/>
      <c r="AI36" s="724"/>
      <c r="AJ36" s="724"/>
      <c r="AK36" s="724"/>
      <c r="AL36" s="666" t="s">
        <v>127</v>
      </c>
      <c r="AM36" s="667"/>
      <c r="AN36" s="667"/>
      <c r="AO36" s="725"/>
      <c r="AQ36" s="698" t="s">
        <v>332</v>
      </c>
      <c r="AR36" s="699"/>
      <c r="AS36" s="699"/>
      <c r="AT36" s="699"/>
      <c r="AU36" s="699"/>
      <c r="AV36" s="699"/>
      <c r="AW36" s="699"/>
      <c r="AX36" s="699"/>
      <c r="AY36" s="700"/>
      <c r="AZ36" s="661">
        <v>86209</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38198</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4512277</v>
      </c>
      <c r="CS36" s="664"/>
      <c r="CT36" s="664"/>
      <c r="CU36" s="664"/>
      <c r="CV36" s="664"/>
      <c r="CW36" s="664"/>
      <c r="CX36" s="664"/>
      <c r="CY36" s="665"/>
      <c r="CZ36" s="666">
        <v>14.6</v>
      </c>
      <c r="DA36" s="695"/>
      <c r="DB36" s="695"/>
      <c r="DC36" s="696"/>
      <c r="DD36" s="669">
        <v>4415693</v>
      </c>
      <c r="DE36" s="664"/>
      <c r="DF36" s="664"/>
      <c r="DG36" s="664"/>
      <c r="DH36" s="664"/>
      <c r="DI36" s="664"/>
      <c r="DJ36" s="664"/>
      <c r="DK36" s="665"/>
      <c r="DL36" s="669">
        <v>564645</v>
      </c>
      <c r="DM36" s="664"/>
      <c r="DN36" s="664"/>
      <c r="DO36" s="664"/>
      <c r="DP36" s="664"/>
      <c r="DQ36" s="664"/>
      <c r="DR36" s="664"/>
      <c r="DS36" s="664"/>
      <c r="DT36" s="664"/>
      <c r="DU36" s="664"/>
      <c r="DV36" s="665"/>
      <c r="DW36" s="666">
        <v>13.3</v>
      </c>
      <c r="DX36" s="695"/>
      <c r="DY36" s="695"/>
      <c r="DZ36" s="695"/>
      <c r="EA36" s="695"/>
      <c r="EB36" s="695"/>
      <c r="EC36" s="697"/>
    </row>
    <row r="37" spans="2:133" ht="11.25" customHeight="1">
      <c r="B37" s="658" t="s">
        <v>335</v>
      </c>
      <c r="C37" s="659"/>
      <c r="D37" s="659"/>
      <c r="E37" s="659"/>
      <c r="F37" s="659"/>
      <c r="G37" s="659"/>
      <c r="H37" s="659"/>
      <c r="I37" s="659"/>
      <c r="J37" s="659"/>
      <c r="K37" s="659"/>
      <c r="L37" s="659"/>
      <c r="M37" s="659"/>
      <c r="N37" s="659"/>
      <c r="O37" s="659"/>
      <c r="P37" s="659"/>
      <c r="Q37" s="660"/>
      <c r="R37" s="661" t="s">
        <v>241</v>
      </c>
      <c r="S37" s="664"/>
      <c r="T37" s="664"/>
      <c r="U37" s="664"/>
      <c r="V37" s="664"/>
      <c r="W37" s="664"/>
      <c r="X37" s="664"/>
      <c r="Y37" s="665"/>
      <c r="Z37" s="723" t="s">
        <v>256</v>
      </c>
      <c r="AA37" s="723"/>
      <c r="AB37" s="723"/>
      <c r="AC37" s="723"/>
      <c r="AD37" s="724" t="s">
        <v>156</v>
      </c>
      <c r="AE37" s="724"/>
      <c r="AF37" s="724"/>
      <c r="AG37" s="724"/>
      <c r="AH37" s="724"/>
      <c r="AI37" s="724"/>
      <c r="AJ37" s="724"/>
      <c r="AK37" s="724"/>
      <c r="AL37" s="666" t="s">
        <v>156</v>
      </c>
      <c r="AM37" s="667"/>
      <c r="AN37" s="667"/>
      <c r="AO37" s="725"/>
      <c r="AQ37" s="698" t="s">
        <v>336</v>
      </c>
      <c r="AR37" s="699"/>
      <c r="AS37" s="699"/>
      <c r="AT37" s="699"/>
      <c r="AU37" s="699"/>
      <c r="AV37" s="699"/>
      <c r="AW37" s="699"/>
      <c r="AX37" s="699"/>
      <c r="AY37" s="700"/>
      <c r="AZ37" s="661">
        <v>77163</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1904</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302793</v>
      </c>
      <c r="CS37" s="662"/>
      <c r="CT37" s="662"/>
      <c r="CU37" s="662"/>
      <c r="CV37" s="662"/>
      <c r="CW37" s="662"/>
      <c r="CX37" s="662"/>
      <c r="CY37" s="663"/>
      <c r="CZ37" s="666">
        <v>1</v>
      </c>
      <c r="DA37" s="695"/>
      <c r="DB37" s="695"/>
      <c r="DC37" s="696"/>
      <c r="DD37" s="669">
        <v>302793</v>
      </c>
      <c r="DE37" s="662"/>
      <c r="DF37" s="662"/>
      <c r="DG37" s="662"/>
      <c r="DH37" s="662"/>
      <c r="DI37" s="662"/>
      <c r="DJ37" s="662"/>
      <c r="DK37" s="663"/>
      <c r="DL37" s="669">
        <v>276285</v>
      </c>
      <c r="DM37" s="662"/>
      <c r="DN37" s="662"/>
      <c r="DO37" s="662"/>
      <c r="DP37" s="662"/>
      <c r="DQ37" s="662"/>
      <c r="DR37" s="662"/>
      <c r="DS37" s="662"/>
      <c r="DT37" s="662"/>
      <c r="DU37" s="662"/>
      <c r="DV37" s="663"/>
      <c r="DW37" s="666">
        <v>6.5</v>
      </c>
      <c r="DX37" s="695"/>
      <c r="DY37" s="695"/>
      <c r="DZ37" s="695"/>
      <c r="EA37" s="695"/>
      <c r="EB37" s="695"/>
      <c r="EC37" s="697"/>
    </row>
    <row r="38" spans="2:133" ht="11.25" customHeight="1">
      <c r="B38" s="673" t="s">
        <v>339</v>
      </c>
      <c r="C38" s="674"/>
      <c r="D38" s="674"/>
      <c r="E38" s="674"/>
      <c r="F38" s="674"/>
      <c r="G38" s="674"/>
      <c r="H38" s="674"/>
      <c r="I38" s="674"/>
      <c r="J38" s="674"/>
      <c r="K38" s="674"/>
      <c r="L38" s="674"/>
      <c r="M38" s="674"/>
      <c r="N38" s="674"/>
      <c r="O38" s="674"/>
      <c r="P38" s="674"/>
      <c r="Q38" s="675"/>
      <c r="R38" s="676">
        <v>33729501</v>
      </c>
      <c r="S38" s="713"/>
      <c r="T38" s="713"/>
      <c r="U38" s="713"/>
      <c r="V38" s="713"/>
      <c r="W38" s="713"/>
      <c r="X38" s="713"/>
      <c r="Y38" s="718"/>
      <c r="Z38" s="719">
        <v>100</v>
      </c>
      <c r="AA38" s="719"/>
      <c r="AB38" s="719"/>
      <c r="AC38" s="719"/>
      <c r="AD38" s="720">
        <v>4246855</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v>37321</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3512</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560954</v>
      </c>
      <c r="CS38" s="664"/>
      <c r="CT38" s="664"/>
      <c r="CU38" s="664"/>
      <c r="CV38" s="664"/>
      <c r="CW38" s="664"/>
      <c r="CX38" s="664"/>
      <c r="CY38" s="665"/>
      <c r="CZ38" s="666">
        <v>1.8</v>
      </c>
      <c r="DA38" s="695"/>
      <c r="DB38" s="695"/>
      <c r="DC38" s="696"/>
      <c r="DD38" s="669">
        <v>417667</v>
      </c>
      <c r="DE38" s="664"/>
      <c r="DF38" s="664"/>
      <c r="DG38" s="664"/>
      <c r="DH38" s="664"/>
      <c r="DI38" s="664"/>
      <c r="DJ38" s="664"/>
      <c r="DK38" s="665"/>
      <c r="DL38" s="669">
        <v>355281</v>
      </c>
      <c r="DM38" s="664"/>
      <c r="DN38" s="664"/>
      <c r="DO38" s="664"/>
      <c r="DP38" s="664"/>
      <c r="DQ38" s="664"/>
      <c r="DR38" s="664"/>
      <c r="DS38" s="664"/>
      <c r="DT38" s="664"/>
      <c r="DU38" s="664"/>
      <c r="DV38" s="665"/>
      <c r="DW38" s="666">
        <v>8.4</v>
      </c>
      <c r="DX38" s="695"/>
      <c r="DY38" s="695"/>
      <c r="DZ38" s="695"/>
      <c r="EA38" s="695"/>
      <c r="EB38" s="695"/>
      <c r="EC38" s="697"/>
    </row>
    <row r="39" spans="2:133" ht="11.25" customHeight="1">
      <c r="AQ39" s="698" t="s">
        <v>343</v>
      </c>
      <c r="AR39" s="699"/>
      <c r="AS39" s="699"/>
      <c r="AT39" s="699"/>
      <c r="AU39" s="699"/>
      <c r="AV39" s="699"/>
      <c r="AW39" s="699"/>
      <c r="AX39" s="699"/>
      <c r="AY39" s="700"/>
      <c r="AZ39" s="661">
        <v>4828</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t="s">
        <v>156</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9834799</v>
      </c>
      <c r="CS39" s="662"/>
      <c r="CT39" s="662"/>
      <c r="CU39" s="662"/>
      <c r="CV39" s="662"/>
      <c r="CW39" s="662"/>
      <c r="CX39" s="662"/>
      <c r="CY39" s="663"/>
      <c r="CZ39" s="666">
        <v>31.9</v>
      </c>
      <c r="DA39" s="695"/>
      <c r="DB39" s="695"/>
      <c r="DC39" s="696"/>
      <c r="DD39" s="669">
        <v>7488692</v>
      </c>
      <c r="DE39" s="662"/>
      <c r="DF39" s="662"/>
      <c r="DG39" s="662"/>
      <c r="DH39" s="662"/>
      <c r="DI39" s="662"/>
      <c r="DJ39" s="662"/>
      <c r="DK39" s="663"/>
      <c r="DL39" s="669" t="s">
        <v>127</v>
      </c>
      <c r="DM39" s="662"/>
      <c r="DN39" s="662"/>
      <c r="DO39" s="662"/>
      <c r="DP39" s="662"/>
      <c r="DQ39" s="662"/>
      <c r="DR39" s="662"/>
      <c r="DS39" s="662"/>
      <c r="DT39" s="662"/>
      <c r="DU39" s="662"/>
      <c r="DV39" s="663"/>
      <c r="DW39" s="666" t="s">
        <v>256</v>
      </c>
      <c r="DX39" s="695"/>
      <c r="DY39" s="695"/>
      <c r="DZ39" s="695"/>
      <c r="EA39" s="695"/>
      <c r="EB39" s="695"/>
      <c r="EC39" s="697"/>
    </row>
    <row r="40" spans="2:133" ht="11.25" customHeight="1">
      <c r="AQ40" s="698" t="s">
        <v>347</v>
      </c>
      <c r="AR40" s="699"/>
      <c r="AS40" s="699"/>
      <c r="AT40" s="699"/>
      <c r="AU40" s="699"/>
      <c r="AV40" s="699"/>
      <c r="AW40" s="699"/>
      <c r="AX40" s="699"/>
      <c r="AY40" s="700"/>
      <c r="AZ40" s="661">
        <v>192921</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v>130</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255000</v>
      </c>
      <c r="CS40" s="664"/>
      <c r="CT40" s="664"/>
      <c r="CU40" s="664"/>
      <c r="CV40" s="664"/>
      <c r="CW40" s="664"/>
      <c r="CX40" s="664"/>
      <c r="CY40" s="665"/>
      <c r="CZ40" s="666">
        <v>0.8</v>
      </c>
      <c r="DA40" s="695"/>
      <c r="DB40" s="695"/>
      <c r="DC40" s="696"/>
      <c r="DD40" s="669">
        <v>140000</v>
      </c>
      <c r="DE40" s="664"/>
      <c r="DF40" s="664"/>
      <c r="DG40" s="664"/>
      <c r="DH40" s="664"/>
      <c r="DI40" s="664"/>
      <c r="DJ40" s="664"/>
      <c r="DK40" s="665"/>
      <c r="DL40" s="669" t="s">
        <v>127</v>
      </c>
      <c r="DM40" s="664"/>
      <c r="DN40" s="664"/>
      <c r="DO40" s="664"/>
      <c r="DP40" s="664"/>
      <c r="DQ40" s="664"/>
      <c r="DR40" s="664"/>
      <c r="DS40" s="664"/>
      <c r="DT40" s="664"/>
      <c r="DU40" s="664"/>
      <c r="DV40" s="665"/>
      <c r="DW40" s="666" t="s">
        <v>256</v>
      </c>
      <c r="DX40" s="695"/>
      <c r="DY40" s="695"/>
      <c r="DZ40" s="695"/>
      <c r="EA40" s="695"/>
      <c r="EB40" s="695"/>
      <c r="EC40" s="697"/>
    </row>
    <row r="41" spans="2:133" ht="11.25" customHeight="1">
      <c r="AQ41" s="710" t="s">
        <v>350</v>
      </c>
      <c r="AR41" s="711"/>
      <c r="AS41" s="711"/>
      <c r="AT41" s="711"/>
      <c r="AU41" s="711"/>
      <c r="AV41" s="711"/>
      <c r="AW41" s="711"/>
      <c r="AX41" s="711"/>
      <c r="AY41" s="712"/>
      <c r="AZ41" s="676">
        <v>204661</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444</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256</v>
      </c>
      <c r="CS41" s="662"/>
      <c r="CT41" s="662"/>
      <c r="CU41" s="662"/>
      <c r="CV41" s="662"/>
      <c r="CW41" s="662"/>
      <c r="CX41" s="662"/>
      <c r="CY41" s="663"/>
      <c r="CZ41" s="666" t="s">
        <v>127</v>
      </c>
      <c r="DA41" s="695"/>
      <c r="DB41" s="695"/>
      <c r="DC41" s="696"/>
      <c r="DD41" s="669" t="s">
        <v>256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11185266</v>
      </c>
      <c r="CS42" s="664"/>
      <c r="CT42" s="664"/>
      <c r="CU42" s="664"/>
      <c r="CV42" s="664"/>
      <c r="CW42" s="664"/>
      <c r="CX42" s="664"/>
      <c r="CY42" s="665"/>
      <c r="CZ42" s="666">
        <v>36.299999999999997</v>
      </c>
      <c r="DA42" s="667"/>
      <c r="DB42" s="667"/>
      <c r="DC42" s="668"/>
      <c r="DD42" s="669">
        <v>7209743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t="s">
        <v>127</v>
      </c>
      <c r="CS43" s="662"/>
      <c r="CT43" s="662"/>
      <c r="CU43" s="662"/>
      <c r="CV43" s="662"/>
      <c r="CW43" s="662"/>
      <c r="CX43" s="662"/>
      <c r="CY43" s="663"/>
      <c r="CZ43" s="666" t="s">
        <v>127</v>
      </c>
      <c r="DA43" s="695"/>
      <c r="DB43" s="695"/>
      <c r="DC43" s="696"/>
      <c r="DD43" s="669" t="s">
        <v>156</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357</v>
      </c>
      <c r="CD44" s="689" t="s">
        <v>309</v>
      </c>
      <c r="CE44" s="690"/>
      <c r="CF44" s="658" t="s">
        <v>358</v>
      </c>
      <c r="CG44" s="659"/>
      <c r="CH44" s="659"/>
      <c r="CI44" s="659"/>
      <c r="CJ44" s="659"/>
      <c r="CK44" s="659"/>
      <c r="CL44" s="659"/>
      <c r="CM44" s="659"/>
      <c r="CN44" s="659"/>
      <c r="CO44" s="659"/>
      <c r="CP44" s="659"/>
      <c r="CQ44" s="660"/>
      <c r="CR44" s="661">
        <v>11179019</v>
      </c>
      <c r="CS44" s="664"/>
      <c r="CT44" s="664"/>
      <c r="CU44" s="664"/>
      <c r="CV44" s="664"/>
      <c r="CW44" s="664"/>
      <c r="CX44" s="664"/>
      <c r="CY44" s="665"/>
      <c r="CZ44" s="666">
        <v>36.299999999999997</v>
      </c>
      <c r="DA44" s="667"/>
      <c r="DB44" s="667"/>
      <c r="DC44" s="668"/>
      <c r="DD44" s="669">
        <v>7207660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359</v>
      </c>
      <c r="CG45" s="659"/>
      <c r="CH45" s="659"/>
      <c r="CI45" s="659"/>
      <c r="CJ45" s="659"/>
      <c r="CK45" s="659"/>
      <c r="CL45" s="659"/>
      <c r="CM45" s="659"/>
      <c r="CN45" s="659"/>
      <c r="CO45" s="659"/>
      <c r="CP45" s="659"/>
      <c r="CQ45" s="660"/>
      <c r="CR45" s="661">
        <v>6271999</v>
      </c>
      <c r="CS45" s="662"/>
      <c r="CT45" s="662"/>
      <c r="CU45" s="662"/>
      <c r="CV45" s="662"/>
      <c r="CW45" s="662"/>
      <c r="CX45" s="662"/>
      <c r="CY45" s="663"/>
      <c r="CZ45" s="666">
        <v>20.399999999999999</v>
      </c>
      <c r="DA45" s="695"/>
      <c r="DB45" s="695"/>
      <c r="DC45" s="696"/>
      <c r="DD45" s="669">
        <v>3219240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360</v>
      </c>
      <c r="CG46" s="659"/>
      <c r="CH46" s="659"/>
      <c r="CI46" s="659"/>
      <c r="CJ46" s="659"/>
      <c r="CK46" s="659"/>
      <c r="CL46" s="659"/>
      <c r="CM46" s="659"/>
      <c r="CN46" s="659"/>
      <c r="CO46" s="659"/>
      <c r="CP46" s="659"/>
      <c r="CQ46" s="660"/>
      <c r="CR46" s="661">
        <v>4907020</v>
      </c>
      <c r="CS46" s="664"/>
      <c r="CT46" s="664"/>
      <c r="CU46" s="664"/>
      <c r="CV46" s="664"/>
      <c r="CW46" s="664"/>
      <c r="CX46" s="664"/>
      <c r="CY46" s="665"/>
      <c r="CZ46" s="666">
        <v>15.9</v>
      </c>
      <c r="DA46" s="667"/>
      <c r="DB46" s="667"/>
      <c r="DC46" s="668"/>
      <c r="DD46" s="669">
        <v>3988420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361</v>
      </c>
      <c r="CG47" s="659"/>
      <c r="CH47" s="659"/>
      <c r="CI47" s="659"/>
      <c r="CJ47" s="659"/>
      <c r="CK47" s="659"/>
      <c r="CL47" s="659"/>
      <c r="CM47" s="659"/>
      <c r="CN47" s="659"/>
      <c r="CO47" s="659"/>
      <c r="CP47" s="659"/>
      <c r="CQ47" s="660"/>
      <c r="CR47" s="661">
        <v>6247</v>
      </c>
      <c r="CS47" s="662"/>
      <c r="CT47" s="662"/>
      <c r="CU47" s="662"/>
      <c r="CV47" s="662"/>
      <c r="CW47" s="662"/>
      <c r="CX47" s="662"/>
      <c r="CY47" s="663"/>
      <c r="CZ47" s="666">
        <v>0</v>
      </c>
      <c r="DA47" s="695"/>
      <c r="DB47" s="695"/>
      <c r="DC47" s="696"/>
      <c r="DD47" s="669">
        <v>2083</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362</v>
      </c>
      <c r="CG48" s="659"/>
      <c r="CH48" s="659"/>
      <c r="CI48" s="659"/>
      <c r="CJ48" s="659"/>
      <c r="CK48" s="659"/>
      <c r="CL48" s="659"/>
      <c r="CM48" s="659"/>
      <c r="CN48" s="659"/>
      <c r="CO48" s="659"/>
      <c r="CP48" s="659"/>
      <c r="CQ48" s="660"/>
      <c r="CR48" s="661" t="s">
        <v>256</v>
      </c>
      <c r="CS48" s="664"/>
      <c r="CT48" s="664"/>
      <c r="CU48" s="664"/>
      <c r="CV48" s="664"/>
      <c r="CW48" s="664"/>
      <c r="CX48" s="664"/>
      <c r="CY48" s="665"/>
      <c r="CZ48" s="666" t="s">
        <v>127</v>
      </c>
      <c r="DA48" s="667"/>
      <c r="DB48" s="667"/>
      <c r="DC48" s="668"/>
      <c r="DD48" s="669" t="s">
        <v>156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363</v>
      </c>
      <c r="CE49" s="674"/>
      <c r="CF49" s="674"/>
      <c r="CG49" s="674"/>
      <c r="CH49" s="674"/>
      <c r="CI49" s="674"/>
      <c r="CJ49" s="674"/>
      <c r="CK49" s="674"/>
      <c r="CL49" s="674"/>
      <c r="CM49" s="674"/>
      <c r="CN49" s="674"/>
      <c r="CO49" s="674"/>
      <c r="CP49" s="674"/>
      <c r="CQ49" s="675"/>
      <c r="CR49" s="676">
        <v>30816322</v>
      </c>
      <c r="CS49" s="677"/>
      <c r="CT49" s="677"/>
      <c r="CU49" s="677"/>
      <c r="CV49" s="677"/>
      <c r="CW49" s="677"/>
      <c r="CX49" s="677"/>
      <c r="CY49" s="678"/>
      <c r="CZ49" s="679">
        <v>100</v>
      </c>
      <c r="DA49" s="680"/>
      <c r="DB49" s="680"/>
      <c r="DC49" s="681"/>
      <c r="DD49" s="682">
        <v>22722910</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jRw8WXOmu4/xCPzLhkie0TnNw4Cqle3fbdSq6ys6hjLdGMQJmgOR+7merFL+3OKUkyqOCMuEEl38l+WB6bwlbA==" saltValue="bFzG2UgJIT+2EbSBGNeG+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79" sqref="AU79:AY79"/>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386</v>
      </c>
      <c r="C7" s="1140"/>
      <c r="D7" s="1140"/>
      <c r="E7" s="1140"/>
      <c r="F7" s="1140"/>
      <c r="G7" s="1140"/>
      <c r="H7" s="1140"/>
      <c r="I7" s="1140"/>
      <c r="J7" s="1140"/>
      <c r="K7" s="1140"/>
      <c r="L7" s="1140"/>
      <c r="M7" s="1140"/>
      <c r="N7" s="1140"/>
      <c r="O7" s="1140"/>
      <c r="P7" s="1141"/>
      <c r="Q7" s="1193">
        <v>33691</v>
      </c>
      <c r="R7" s="1194"/>
      <c r="S7" s="1194"/>
      <c r="T7" s="1194"/>
      <c r="U7" s="1194"/>
      <c r="V7" s="1194">
        <v>30782</v>
      </c>
      <c r="W7" s="1194"/>
      <c r="X7" s="1194"/>
      <c r="Y7" s="1194"/>
      <c r="Z7" s="1194"/>
      <c r="AA7" s="1194">
        <v>2909</v>
      </c>
      <c r="AB7" s="1194"/>
      <c r="AC7" s="1194"/>
      <c r="AD7" s="1194"/>
      <c r="AE7" s="1195"/>
      <c r="AF7" s="1196">
        <v>1377</v>
      </c>
      <c r="AG7" s="1197"/>
      <c r="AH7" s="1197"/>
      <c r="AI7" s="1197"/>
      <c r="AJ7" s="1198"/>
      <c r="AK7" s="1180">
        <v>37</v>
      </c>
      <c r="AL7" s="1181"/>
      <c r="AM7" s="1181"/>
      <c r="AN7" s="1181"/>
      <c r="AO7" s="1181"/>
      <c r="AP7" s="1181">
        <v>0</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c r="A8" s="261">
        <v>2</v>
      </c>
      <c r="B8" s="1126" t="s">
        <v>387</v>
      </c>
      <c r="C8" s="1127"/>
      <c r="D8" s="1127"/>
      <c r="E8" s="1127"/>
      <c r="F8" s="1127"/>
      <c r="G8" s="1127"/>
      <c r="H8" s="1127"/>
      <c r="I8" s="1127"/>
      <c r="J8" s="1127"/>
      <c r="K8" s="1127"/>
      <c r="L8" s="1127"/>
      <c r="M8" s="1127"/>
      <c r="N8" s="1127"/>
      <c r="O8" s="1127"/>
      <c r="P8" s="1128"/>
      <c r="Q8" s="1132">
        <v>54</v>
      </c>
      <c r="R8" s="1133"/>
      <c r="S8" s="1133"/>
      <c r="T8" s="1133"/>
      <c r="U8" s="1133"/>
      <c r="V8" s="1133">
        <v>49</v>
      </c>
      <c r="W8" s="1133"/>
      <c r="X8" s="1133"/>
      <c r="Y8" s="1133"/>
      <c r="Z8" s="1133"/>
      <c r="AA8" s="1133">
        <v>5</v>
      </c>
      <c r="AB8" s="1133"/>
      <c r="AC8" s="1133"/>
      <c r="AD8" s="1133"/>
      <c r="AE8" s="1134"/>
      <c r="AF8" s="1108">
        <v>5</v>
      </c>
      <c r="AG8" s="1109"/>
      <c r="AH8" s="1109"/>
      <c r="AI8" s="1109"/>
      <c r="AJ8" s="1110"/>
      <c r="AK8" s="1175">
        <v>16</v>
      </c>
      <c r="AL8" s="1176"/>
      <c r="AM8" s="1176"/>
      <c r="AN8" s="1176"/>
      <c r="AO8" s="1176"/>
      <c r="AP8" s="1176">
        <v>0</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c r="A9" s="261">
        <v>3</v>
      </c>
      <c r="B9" s="1126" t="s">
        <v>388</v>
      </c>
      <c r="C9" s="1127"/>
      <c r="D9" s="1127"/>
      <c r="E9" s="1127"/>
      <c r="F9" s="1127"/>
      <c r="G9" s="1127"/>
      <c r="H9" s="1127"/>
      <c r="I9" s="1127"/>
      <c r="J9" s="1127"/>
      <c r="K9" s="1127"/>
      <c r="L9" s="1127"/>
      <c r="M9" s="1127"/>
      <c r="N9" s="1127"/>
      <c r="O9" s="1127"/>
      <c r="P9" s="1128"/>
      <c r="Q9" s="1132">
        <v>2</v>
      </c>
      <c r="R9" s="1133"/>
      <c r="S9" s="1133"/>
      <c r="T9" s="1133"/>
      <c r="U9" s="1133"/>
      <c r="V9" s="1133">
        <v>2</v>
      </c>
      <c r="W9" s="1133"/>
      <c r="X9" s="1133"/>
      <c r="Y9" s="1133"/>
      <c r="Z9" s="1133"/>
      <c r="AA9" s="1133">
        <v>0</v>
      </c>
      <c r="AB9" s="1133"/>
      <c r="AC9" s="1133"/>
      <c r="AD9" s="1133"/>
      <c r="AE9" s="1134"/>
      <c r="AF9" s="1108" t="s">
        <v>389</v>
      </c>
      <c r="AG9" s="1109"/>
      <c r="AH9" s="1109"/>
      <c r="AI9" s="1109"/>
      <c r="AJ9" s="1110"/>
      <c r="AK9" s="1175">
        <v>2</v>
      </c>
      <c r="AL9" s="1176"/>
      <c r="AM9" s="1176"/>
      <c r="AN9" s="1176"/>
      <c r="AO9" s="1176"/>
      <c r="AP9" s="1176">
        <v>0</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6" t="s">
        <v>390</v>
      </c>
      <c r="C10" s="1127"/>
      <c r="D10" s="1127"/>
      <c r="E10" s="1127"/>
      <c r="F10" s="1127"/>
      <c r="G10" s="1127"/>
      <c r="H10" s="1127"/>
      <c r="I10" s="1127"/>
      <c r="J10" s="1127"/>
      <c r="K10" s="1127"/>
      <c r="L10" s="1127"/>
      <c r="M10" s="1127"/>
      <c r="N10" s="1127"/>
      <c r="O10" s="1127"/>
      <c r="P10" s="1128"/>
      <c r="Q10" s="1132">
        <v>0</v>
      </c>
      <c r="R10" s="1133"/>
      <c r="S10" s="1133"/>
      <c r="T10" s="1133"/>
      <c r="U10" s="1133"/>
      <c r="V10" s="1133">
        <v>0</v>
      </c>
      <c r="W10" s="1133"/>
      <c r="X10" s="1133"/>
      <c r="Y10" s="1133"/>
      <c r="Z10" s="1133"/>
      <c r="AA10" s="1133">
        <v>0</v>
      </c>
      <c r="AB10" s="1133"/>
      <c r="AC10" s="1133"/>
      <c r="AD10" s="1133"/>
      <c r="AE10" s="1134"/>
      <c r="AF10" s="1108">
        <v>0</v>
      </c>
      <c r="AG10" s="1109"/>
      <c r="AH10" s="1109"/>
      <c r="AI10" s="1109"/>
      <c r="AJ10" s="1110"/>
      <c r="AK10" s="1175">
        <v>0</v>
      </c>
      <c r="AL10" s="1176"/>
      <c r="AM10" s="1176"/>
      <c r="AN10" s="1176"/>
      <c r="AO10" s="1176"/>
      <c r="AP10" s="1176">
        <v>0</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391</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392</v>
      </c>
      <c r="B23" s="1033" t="s">
        <v>393</v>
      </c>
      <c r="C23" s="1034"/>
      <c r="D23" s="1034"/>
      <c r="E23" s="1034"/>
      <c r="F23" s="1034"/>
      <c r="G23" s="1034"/>
      <c r="H23" s="1034"/>
      <c r="I23" s="1034"/>
      <c r="J23" s="1034"/>
      <c r="K23" s="1034"/>
      <c r="L23" s="1034"/>
      <c r="M23" s="1034"/>
      <c r="N23" s="1034"/>
      <c r="O23" s="1034"/>
      <c r="P23" s="1035"/>
      <c r="Q23" s="1157"/>
      <c r="R23" s="1158"/>
      <c r="S23" s="1158"/>
      <c r="T23" s="1158"/>
      <c r="U23" s="1158"/>
      <c r="V23" s="1158"/>
      <c r="W23" s="1158"/>
      <c r="X23" s="1158"/>
      <c r="Y23" s="1158"/>
      <c r="Z23" s="1158"/>
      <c r="AA23" s="1158"/>
      <c r="AB23" s="1158"/>
      <c r="AC23" s="1158"/>
      <c r="AD23" s="1158"/>
      <c r="AE23" s="1159"/>
      <c r="AF23" s="1160">
        <v>1382</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128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394</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395</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369</v>
      </c>
      <c r="B26" s="1085"/>
      <c r="C26" s="1085"/>
      <c r="D26" s="1085"/>
      <c r="E26" s="1085"/>
      <c r="F26" s="1085"/>
      <c r="G26" s="1085"/>
      <c r="H26" s="1085"/>
      <c r="I26" s="1085"/>
      <c r="J26" s="1085"/>
      <c r="K26" s="1085"/>
      <c r="L26" s="1085"/>
      <c r="M26" s="1085"/>
      <c r="N26" s="1085"/>
      <c r="O26" s="1085"/>
      <c r="P26" s="1086"/>
      <c r="Q26" s="1090" t="s">
        <v>396</v>
      </c>
      <c r="R26" s="1091"/>
      <c r="S26" s="1091"/>
      <c r="T26" s="1091"/>
      <c r="U26" s="1092"/>
      <c r="V26" s="1090" t="s">
        <v>397</v>
      </c>
      <c r="W26" s="1091"/>
      <c r="X26" s="1091"/>
      <c r="Y26" s="1091"/>
      <c r="Z26" s="1092"/>
      <c r="AA26" s="1090" t="s">
        <v>398</v>
      </c>
      <c r="AB26" s="1091"/>
      <c r="AC26" s="1091"/>
      <c r="AD26" s="1091"/>
      <c r="AE26" s="1091"/>
      <c r="AF26" s="1148" t="s">
        <v>399</v>
      </c>
      <c r="AG26" s="1097"/>
      <c r="AH26" s="1097"/>
      <c r="AI26" s="1097"/>
      <c r="AJ26" s="1149"/>
      <c r="AK26" s="1091" t="s">
        <v>400</v>
      </c>
      <c r="AL26" s="1091"/>
      <c r="AM26" s="1091"/>
      <c r="AN26" s="1091"/>
      <c r="AO26" s="1092"/>
      <c r="AP26" s="1090" t="s">
        <v>401</v>
      </c>
      <c r="AQ26" s="1091"/>
      <c r="AR26" s="1091"/>
      <c r="AS26" s="1091"/>
      <c r="AT26" s="1092"/>
      <c r="AU26" s="1090" t="s">
        <v>402</v>
      </c>
      <c r="AV26" s="1091"/>
      <c r="AW26" s="1091"/>
      <c r="AX26" s="1091"/>
      <c r="AY26" s="1092"/>
      <c r="AZ26" s="1090" t="s">
        <v>403</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404</v>
      </c>
      <c r="C28" s="1140"/>
      <c r="D28" s="1140"/>
      <c r="E28" s="1140"/>
      <c r="F28" s="1140"/>
      <c r="G28" s="1140"/>
      <c r="H28" s="1140"/>
      <c r="I28" s="1140"/>
      <c r="J28" s="1140"/>
      <c r="K28" s="1140"/>
      <c r="L28" s="1140"/>
      <c r="M28" s="1140"/>
      <c r="N28" s="1140"/>
      <c r="O28" s="1140"/>
      <c r="P28" s="1141"/>
      <c r="Q28" s="1142">
        <v>2387</v>
      </c>
      <c r="R28" s="1143"/>
      <c r="S28" s="1143"/>
      <c r="T28" s="1143"/>
      <c r="U28" s="1143"/>
      <c r="V28" s="1143">
        <v>2349</v>
      </c>
      <c r="W28" s="1143"/>
      <c r="X28" s="1143"/>
      <c r="Y28" s="1143"/>
      <c r="Z28" s="1143"/>
      <c r="AA28" s="1143">
        <v>38</v>
      </c>
      <c r="AB28" s="1143"/>
      <c r="AC28" s="1143"/>
      <c r="AD28" s="1143"/>
      <c r="AE28" s="1144"/>
      <c r="AF28" s="1145">
        <v>38</v>
      </c>
      <c r="AG28" s="1143"/>
      <c r="AH28" s="1143"/>
      <c r="AI28" s="1143"/>
      <c r="AJ28" s="1146"/>
      <c r="AK28" s="1147">
        <v>193</v>
      </c>
      <c r="AL28" s="1135"/>
      <c r="AM28" s="1135"/>
      <c r="AN28" s="1135"/>
      <c r="AO28" s="1135"/>
      <c r="AP28" s="1135">
        <v>0</v>
      </c>
      <c r="AQ28" s="1135"/>
      <c r="AR28" s="1135"/>
      <c r="AS28" s="1135"/>
      <c r="AT28" s="1135"/>
      <c r="AU28" s="1135">
        <v>0</v>
      </c>
      <c r="AV28" s="1135"/>
      <c r="AW28" s="1135"/>
      <c r="AX28" s="1135"/>
      <c r="AY28" s="1135"/>
      <c r="AZ28" s="1136">
        <v>0</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405</v>
      </c>
      <c r="C29" s="1127"/>
      <c r="D29" s="1127"/>
      <c r="E29" s="1127"/>
      <c r="F29" s="1127"/>
      <c r="G29" s="1127"/>
      <c r="H29" s="1127"/>
      <c r="I29" s="1127"/>
      <c r="J29" s="1127"/>
      <c r="K29" s="1127"/>
      <c r="L29" s="1127"/>
      <c r="M29" s="1127"/>
      <c r="N29" s="1127"/>
      <c r="O29" s="1127"/>
      <c r="P29" s="1128"/>
      <c r="Q29" s="1132">
        <v>1260</v>
      </c>
      <c r="R29" s="1133"/>
      <c r="S29" s="1133"/>
      <c r="T29" s="1133"/>
      <c r="U29" s="1133"/>
      <c r="V29" s="1133">
        <v>1204</v>
      </c>
      <c r="W29" s="1133"/>
      <c r="X29" s="1133"/>
      <c r="Y29" s="1133"/>
      <c r="Z29" s="1133"/>
      <c r="AA29" s="1133">
        <v>56</v>
      </c>
      <c r="AB29" s="1133"/>
      <c r="AC29" s="1133"/>
      <c r="AD29" s="1133"/>
      <c r="AE29" s="1134"/>
      <c r="AF29" s="1108">
        <v>56</v>
      </c>
      <c r="AG29" s="1109"/>
      <c r="AH29" s="1109"/>
      <c r="AI29" s="1109"/>
      <c r="AJ29" s="1110"/>
      <c r="AK29" s="1069">
        <v>175</v>
      </c>
      <c r="AL29" s="1060"/>
      <c r="AM29" s="1060"/>
      <c r="AN29" s="1060"/>
      <c r="AO29" s="1060"/>
      <c r="AP29" s="1060">
        <v>0</v>
      </c>
      <c r="AQ29" s="1060"/>
      <c r="AR29" s="1060"/>
      <c r="AS29" s="1060"/>
      <c r="AT29" s="1060"/>
      <c r="AU29" s="1060">
        <v>0</v>
      </c>
      <c r="AV29" s="1060"/>
      <c r="AW29" s="1060"/>
      <c r="AX29" s="1060"/>
      <c r="AY29" s="1060"/>
      <c r="AZ29" s="1131">
        <v>0</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406</v>
      </c>
      <c r="C30" s="1127"/>
      <c r="D30" s="1127"/>
      <c r="E30" s="1127"/>
      <c r="F30" s="1127"/>
      <c r="G30" s="1127"/>
      <c r="H30" s="1127"/>
      <c r="I30" s="1127"/>
      <c r="J30" s="1127"/>
      <c r="K30" s="1127"/>
      <c r="L30" s="1127"/>
      <c r="M30" s="1127"/>
      <c r="N30" s="1127"/>
      <c r="O30" s="1127"/>
      <c r="P30" s="1128"/>
      <c r="Q30" s="1132">
        <v>7</v>
      </c>
      <c r="R30" s="1133"/>
      <c r="S30" s="1133"/>
      <c r="T30" s="1133"/>
      <c r="U30" s="1133"/>
      <c r="V30" s="1133">
        <v>6</v>
      </c>
      <c r="W30" s="1133"/>
      <c r="X30" s="1133"/>
      <c r="Y30" s="1133"/>
      <c r="Z30" s="1133"/>
      <c r="AA30" s="1133">
        <v>1</v>
      </c>
      <c r="AB30" s="1133"/>
      <c r="AC30" s="1133"/>
      <c r="AD30" s="1133"/>
      <c r="AE30" s="1134"/>
      <c r="AF30" s="1108">
        <v>0</v>
      </c>
      <c r="AG30" s="1109"/>
      <c r="AH30" s="1109"/>
      <c r="AI30" s="1109"/>
      <c r="AJ30" s="1110"/>
      <c r="AK30" s="1069">
        <v>0</v>
      </c>
      <c r="AL30" s="1060"/>
      <c r="AM30" s="1060"/>
      <c r="AN30" s="1060"/>
      <c r="AO30" s="1060"/>
      <c r="AP30" s="1060">
        <v>0</v>
      </c>
      <c r="AQ30" s="1060"/>
      <c r="AR30" s="1060"/>
      <c r="AS30" s="1060"/>
      <c r="AT30" s="1060"/>
      <c r="AU30" s="1060">
        <v>0</v>
      </c>
      <c r="AV30" s="1060"/>
      <c r="AW30" s="1060"/>
      <c r="AX30" s="1060"/>
      <c r="AY30" s="1060"/>
      <c r="AZ30" s="1131">
        <v>0</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407</v>
      </c>
      <c r="C31" s="1127"/>
      <c r="D31" s="1127"/>
      <c r="E31" s="1127"/>
      <c r="F31" s="1127"/>
      <c r="G31" s="1127"/>
      <c r="H31" s="1127"/>
      <c r="I31" s="1127"/>
      <c r="J31" s="1127"/>
      <c r="K31" s="1127"/>
      <c r="L31" s="1127"/>
      <c r="M31" s="1127"/>
      <c r="N31" s="1127"/>
      <c r="O31" s="1127"/>
      <c r="P31" s="1128"/>
      <c r="Q31" s="1132">
        <v>26</v>
      </c>
      <c r="R31" s="1133"/>
      <c r="S31" s="1133"/>
      <c r="T31" s="1133"/>
      <c r="U31" s="1133"/>
      <c r="V31" s="1133">
        <v>26</v>
      </c>
      <c r="W31" s="1133"/>
      <c r="X31" s="1133"/>
      <c r="Y31" s="1133"/>
      <c r="Z31" s="1133"/>
      <c r="AA31" s="1133">
        <v>0</v>
      </c>
      <c r="AB31" s="1133"/>
      <c r="AC31" s="1133"/>
      <c r="AD31" s="1133"/>
      <c r="AE31" s="1134"/>
      <c r="AF31" s="1108">
        <v>0</v>
      </c>
      <c r="AG31" s="1109"/>
      <c r="AH31" s="1109"/>
      <c r="AI31" s="1109"/>
      <c r="AJ31" s="1110"/>
      <c r="AK31" s="1069">
        <v>24</v>
      </c>
      <c r="AL31" s="1060"/>
      <c r="AM31" s="1060"/>
      <c r="AN31" s="1060"/>
      <c r="AO31" s="1060"/>
      <c r="AP31" s="1060">
        <v>0</v>
      </c>
      <c r="AQ31" s="1060"/>
      <c r="AR31" s="1060"/>
      <c r="AS31" s="1060"/>
      <c r="AT31" s="1060"/>
      <c r="AU31" s="1060">
        <v>0</v>
      </c>
      <c r="AV31" s="1060"/>
      <c r="AW31" s="1060"/>
      <c r="AX31" s="1060"/>
      <c r="AY31" s="1060"/>
      <c r="AZ31" s="1131">
        <v>0</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408</v>
      </c>
      <c r="C32" s="1127"/>
      <c r="D32" s="1127"/>
      <c r="E32" s="1127"/>
      <c r="F32" s="1127"/>
      <c r="G32" s="1127"/>
      <c r="H32" s="1127"/>
      <c r="I32" s="1127"/>
      <c r="J32" s="1127"/>
      <c r="K32" s="1127"/>
      <c r="L32" s="1127"/>
      <c r="M32" s="1127"/>
      <c r="N32" s="1127"/>
      <c r="O32" s="1127"/>
      <c r="P32" s="1128"/>
      <c r="Q32" s="1132">
        <v>86</v>
      </c>
      <c r="R32" s="1133"/>
      <c r="S32" s="1133"/>
      <c r="T32" s="1133"/>
      <c r="U32" s="1133"/>
      <c r="V32" s="1133">
        <v>86</v>
      </c>
      <c r="W32" s="1133"/>
      <c r="X32" s="1133"/>
      <c r="Y32" s="1133"/>
      <c r="Z32" s="1133"/>
      <c r="AA32" s="1133">
        <v>0</v>
      </c>
      <c r="AB32" s="1133"/>
      <c r="AC32" s="1133"/>
      <c r="AD32" s="1133"/>
      <c r="AE32" s="1134"/>
      <c r="AF32" s="1108" t="s">
        <v>409</v>
      </c>
      <c r="AG32" s="1109"/>
      <c r="AH32" s="1109"/>
      <c r="AI32" s="1109"/>
      <c r="AJ32" s="1110"/>
      <c r="AK32" s="1069">
        <v>86</v>
      </c>
      <c r="AL32" s="1060"/>
      <c r="AM32" s="1060"/>
      <c r="AN32" s="1060"/>
      <c r="AO32" s="1060"/>
      <c r="AP32" s="1060">
        <v>0</v>
      </c>
      <c r="AQ32" s="1060"/>
      <c r="AR32" s="1060"/>
      <c r="AS32" s="1060"/>
      <c r="AT32" s="1060"/>
      <c r="AU32" s="1060">
        <v>0</v>
      </c>
      <c r="AV32" s="1060"/>
      <c r="AW32" s="1060"/>
      <c r="AX32" s="1060"/>
      <c r="AY32" s="1060"/>
      <c r="AZ32" s="1131">
        <v>0</v>
      </c>
      <c r="BA32" s="1131"/>
      <c r="BB32" s="1131"/>
      <c r="BC32" s="1131"/>
      <c r="BD32" s="1131"/>
      <c r="BE32" s="1121" t="s">
        <v>410</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411</v>
      </c>
      <c r="C33" s="1127"/>
      <c r="D33" s="1127"/>
      <c r="E33" s="1127"/>
      <c r="F33" s="1127"/>
      <c r="G33" s="1127"/>
      <c r="H33" s="1127"/>
      <c r="I33" s="1127"/>
      <c r="J33" s="1127"/>
      <c r="K33" s="1127"/>
      <c r="L33" s="1127"/>
      <c r="M33" s="1127"/>
      <c r="N33" s="1127"/>
      <c r="O33" s="1127"/>
      <c r="P33" s="1128"/>
      <c r="Q33" s="1132">
        <v>3</v>
      </c>
      <c r="R33" s="1133"/>
      <c r="S33" s="1133"/>
      <c r="T33" s="1133"/>
      <c r="U33" s="1133"/>
      <c r="V33" s="1133">
        <v>3</v>
      </c>
      <c r="W33" s="1133"/>
      <c r="X33" s="1133"/>
      <c r="Y33" s="1133"/>
      <c r="Z33" s="1133"/>
      <c r="AA33" s="1133">
        <v>0</v>
      </c>
      <c r="AB33" s="1133"/>
      <c r="AC33" s="1133"/>
      <c r="AD33" s="1133"/>
      <c r="AE33" s="1134"/>
      <c r="AF33" s="1108" t="s">
        <v>412</v>
      </c>
      <c r="AG33" s="1109"/>
      <c r="AH33" s="1109"/>
      <c r="AI33" s="1109"/>
      <c r="AJ33" s="1110"/>
      <c r="AK33" s="1069">
        <v>0</v>
      </c>
      <c r="AL33" s="1060"/>
      <c r="AM33" s="1060"/>
      <c r="AN33" s="1060"/>
      <c r="AO33" s="1060"/>
      <c r="AP33" s="1060">
        <v>0</v>
      </c>
      <c r="AQ33" s="1060"/>
      <c r="AR33" s="1060"/>
      <c r="AS33" s="1060"/>
      <c r="AT33" s="1060"/>
      <c r="AU33" s="1060">
        <v>0</v>
      </c>
      <c r="AV33" s="1060"/>
      <c r="AW33" s="1060"/>
      <c r="AX33" s="1060"/>
      <c r="AY33" s="1060"/>
      <c r="AZ33" s="1131">
        <v>0</v>
      </c>
      <c r="BA33" s="1131"/>
      <c r="BB33" s="1131"/>
      <c r="BC33" s="1131"/>
      <c r="BD33" s="1131"/>
      <c r="BE33" s="1121" t="s">
        <v>410</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t="s">
        <v>413</v>
      </c>
      <c r="C34" s="1127"/>
      <c r="D34" s="1127"/>
      <c r="E34" s="1127"/>
      <c r="F34" s="1127"/>
      <c r="G34" s="1127"/>
      <c r="H34" s="1127"/>
      <c r="I34" s="1127"/>
      <c r="J34" s="1127"/>
      <c r="K34" s="1127"/>
      <c r="L34" s="1127"/>
      <c r="M34" s="1127"/>
      <c r="N34" s="1127"/>
      <c r="O34" s="1127"/>
      <c r="P34" s="1128"/>
      <c r="Q34" s="1132">
        <v>0</v>
      </c>
      <c r="R34" s="1133"/>
      <c r="S34" s="1133"/>
      <c r="T34" s="1133"/>
      <c r="U34" s="1133"/>
      <c r="V34" s="1133">
        <v>0</v>
      </c>
      <c r="W34" s="1133"/>
      <c r="X34" s="1133"/>
      <c r="Y34" s="1133"/>
      <c r="Z34" s="1133"/>
      <c r="AA34" s="1133">
        <v>0</v>
      </c>
      <c r="AB34" s="1133"/>
      <c r="AC34" s="1133"/>
      <c r="AD34" s="1133"/>
      <c r="AE34" s="1134"/>
      <c r="AF34" s="1108">
        <v>25</v>
      </c>
      <c r="AG34" s="1109"/>
      <c r="AH34" s="1109"/>
      <c r="AI34" s="1109"/>
      <c r="AJ34" s="1110"/>
      <c r="AK34" s="1069">
        <v>0</v>
      </c>
      <c r="AL34" s="1060"/>
      <c r="AM34" s="1060"/>
      <c r="AN34" s="1060"/>
      <c r="AO34" s="1060"/>
      <c r="AP34" s="1060">
        <v>0</v>
      </c>
      <c r="AQ34" s="1060"/>
      <c r="AR34" s="1060"/>
      <c r="AS34" s="1060"/>
      <c r="AT34" s="1060"/>
      <c r="AU34" s="1060">
        <v>0</v>
      </c>
      <c r="AV34" s="1060"/>
      <c r="AW34" s="1060"/>
      <c r="AX34" s="1060"/>
      <c r="AY34" s="1060"/>
      <c r="AZ34" s="1131">
        <v>0</v>
      </c>
      <c r="BA34" s="1131"/>
      <c r="BB34" s="1131"/>
      <c r="BC34" s="1131"/>
      <c r="BD34" s="1131"/>
      <c r="BE34" s="1121" t="s">
        <v>414</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415</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392</v>
      </c>
      <c r="B63" s="1033" t="s">
        <v>416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120</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409</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418</v>
      </c>
      <c r="B66" s="1085"/>
      <c r="C66" s="1085"/>
      <c r="D66" s="1085"/>
      <c r="E66" s="1085"/>
      <c r="F66" s="1085"/>
      <c r="G66" s="1085"/>
      <c r="H66" s="1085"/>
      <c r="I66" s="1085"/>
      <c r="J66" s="1085"/>
      <c r="K66" s="1085"/>
      <c r="L66" s="1085"/>
      <c r="M66" s="1085"/>
      <c r="N66" s="1085"/>
      <c r="O66" s="1085"/>
      <c r="P66" s="1086"/>
      <c r="Q66" s="1090" t="s">
        <v>419</v>
      </c>
      <c r="R66" s="1091"/>
      <c r="S66" s="1091"/>
      <c r="T66" s="1091"/>
      <c r="U66" s="1092"/>
      <c r="V66" s="1090" t="s">
        <v>420</v>
      </c>
      <c r="W66" s="1091"/>
      <c r="X66" s="1091"/>
      <c r="Y66" s="1091"/>
      <c r="Z66" s="1092"/>
      <c r="AA66" s="1090" t="s">
        <v>398</v>
      </c>
      <c r="AB66" s="1091"/>
      <c r="AC66" s="1091"/>
      <c r="AD66" s="1091"/>
      <c r="AE66" s="1092"/>
      <c r="AF66" s="1096" t="s">
        <v>421</v>
      </c>
      <c r="AG66" s="1097"/>
      <c r="AH66" s="1097"/>
      <c r="AI66" s="1097"/>
      <c r="AJ66" s="1098"/>
      <c r="AK66" s="1090" t="s">
        <v>422</v>
      </c>
      <c r="AL66" s="1085"/>
      <c r="AM66" s="1085"/>
      <c r="AN66" s="1085"/>
      <c r="AO66" s="1086"/>
      <c r="AP66" s="1090" t="s">
        <v>401</v>
      </c>
      <c r="AQ66" s="1091"/>
      <c r="AR66" s="1091"/>
      <c r="AS66" s="1091"/>
      <c r="AT66" s="1092"/>
      <c r="AU66" s="1090" t="s">
        <v>423</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588</v>
      </c>
      <c r="C68" s="1075"/>
      <c r="D68" s="1075"/>
      <c r="E68" s="1075"/>
      <c r="F68" s="1075"/>
      <c r="G68" s="1075"/>
      <c r="H68" s="1075"/>
      <c r="I68" s="1075"/>
      <c r="J68" s="1075"/>
      <c r="K68" s="1075"/>
      <c r="L68" s="1075"/>
      <c r="M68" s="1075"/>
      <c r="N68" s="1075"/>
      <c r="O68" s="1075"/>
      <c r="P68" s="1076"/>
      <c r="Q68" s="1077">
        <v>1701</v>
      </c>
      <c r="R68" s="1071"/>
      <c r="S68" s="1071"/>
      <c r="T68" s="1071"/>
      <c r="U68" s="1071"/>
      <c r="V68" s="1071">
        <v>1589</v>
      </c>
      <c r="W68" s="1071"/>
      <c r="X68" s="1071"/>
      <c r="Y68" s="1071"/>
      <c r="Z68" s="1071"/>
      <c r="AA68" s="1071">
        <v>112</v>
      </c>
      <c r="AB68" s="1071"/>
      <c r="AC68" s="1071"/>
      <c r="AD68" s="1071"/>
      <c r="AE68" s="1071"/>
      <c r="AF68" s="1071">
        <v>2707</v>
      </c>
      <c r="AG68" s="1071"/>
      <c r="AH68" s="1071"/>
      <c r="AI68" s="1071"/>
      <c r="AJ68" s="1071"/>
      <c r="AK68" s="1071">
        <v>0</v>
      </c>
      <c r="AL68" s="1071"/>
      <c r="AM68" s="1071"/>
      <c r="AN68" s="1071"/>
      <c r="AO68" s="1071"/>
      <c r="AP68" s="1071">
        <v>2763</v>
      </c>
      <c r="AQ68" s="1071"/>
      <c r="AR68" s="1071"/>
      <c r="AS68" s="1071"/>
      <c r="AT68" s="1071"/>
      <c r="AU68" s="1071">
        <v>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589</v>
      </c>
      <c r="C69" s="1064"/>
      <c r="D69" s="1064"/>
      <c r="E69" s="1064"/>
      <c r="F69" s="1064"/>
      <c r="G69" s="1064"/>
      <c r="H69" s="1064"/>
      <c r="I69" s="1064"/>
      <c r="J69" s="1064"/>
      <c r="K69" s="1064"/>
      <c r="L69" s="1064"/>
      <c r="M69" s="1064"/>
      <c r="N69" s="1064"/>
      <c r="O69" s="1064"/>
      <c r="P69" s="1065"/>
      <c r="Q69" s="1066">
        <v>763</v>
      </c>
      <c r="R69" s="1060"/>
      <c r="S69" s="1060"/>
      <c r="T69" s="1060"/>
      <c r="U69" s="1060"/>
      <c r="V69" s="1060">
        <v>650</v>
      </c>
      <c r="W69" s="1060"/>
      <c r="X69" s="1060"/>
      <c r="Y69" s="1060"/>
      <c r="Z69" s="1060"/>
      <c r="AA69" s="1060">
        <v>113</v>
      </c>
      <c r="AB69" s="1060"/>
      <c r="AC69" s="1060"/>
      <c r="AD69" s="1060"/>
      <c r="AE69" s="1060"/>
      <c r="AF69" s="1060">
        <v>730</v>
      </c>
      <c r="AG69" s="1060"/>
      <c r="AH69" s="1060"/>
      <c r="AI69" s="1060"/>
      <c r="AJ69" s="1060"/>
      <c r="AK69" s="1060">
        <v>0</v>
      </c>
      <c r="AL69" s="1060"/>
      <c r="AM69" s="1060"/>
      <c r="AN69" s="1060"/>
      <c r="AO69" s="1060"/>
      <c r="AP69" s="1060">
        <v>2319</v>
      </c>
      <c r="AQ69" s="1060"/>
      <c r="AR69" s="1060"/>
      <c r="AS69" s="1060"/>
      <c r="AT69" s="1060"/>
      <c r="AU69" s="1060">
        <v>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590</v>
      </c>
      <c r="C70" s="1064"/>
      <c r="D70" s="1064"/>
      <c r="E70" s="1064"/>
      <c r="F70" s="1064"/>
      <c r="G70" s="1064"/>
      <c r="H70" s="1064"/>
      <c r="I70" s="1064"/>
      <c r="J70" s="1064"/>
      <c r="K70" s="1064"/>
      <c r="L70" s="1064"/>
      <c r="M70" s="1064"/>
      <c r="N70" s="1064"/>
      <c r="O70" s="1064"/>
      <c r="P70" s="1065"/>
      <c r="Q70" s="1066">
        <v>9184</v>
      </c>
      <c r="R70" s="1060"/>
      <c r="S70" s="1060"/>
      <c r="T70" s="1060"/>
      <c r="U70" s="1060"/>
      <c r="V70" s="1060">
        <v>9066</v>
      </c>
      <c r="W70" s="1060"/>
      <c r="X70" s="1060"/>
      <c r="Y70" s="1060"/>
      <c r="Z70" s="1060"/>
      <c r="AA70" s="1060">
        <v>118</v>
      </c>
      <c r="AB70" s="1060"/>
      <c r="AC70" s="1060"/>
      <c r="AD70" s="1060"/>
      <c r="AE70" s="1060"/>
      <c r="AF70" s="1060">
        <v>0</v>
      </c>
      <c r="AG70" s="1060"/>
      <c r="AH70" s="1060"/>
      <c r="AI70" s="1060"/>
      <c r="AJ70" s="1060"/>
      <c r="AK70" s="1060">
        <v>15</v>
      </c>
      <c r="AL70" s="1060"/>
      <c r="AM70" s="1060"/>
      <c r="AN70" s="1060"/>
      <c r="AO70" s="1060"/>
      <c r="AP70" s="1060">
        <v>0</v>
      </c>
      <c r="AQ70" s="1060"/>
      <c r="AR70" s="1060"/>
      <c r="AS70" s="1060"/>
      <c r="AT70" s="1060"/>
      <c r="AU70" s="1060">
        <v>0</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591</v>
      </c>
      <c r="C71" s="1064"/>
      <c r="D71" s="1064"/>
      <c r="E71" s="1064"/>
      <c r="F71" s="1064"/>
      <c r="G71" s="1064"/>
      <c r="H71" s="1064"/>
      <c r="I71" s="1064"/>
      <c r="J71" s="1064"/>
      <c r="K71" s="1064"/>
      <c r="L71" s="1064"/>
      <c r="M71" s="1064"/>
      <c r="N71" s="1064"/>
      <c r="O71" s="1064"/>
      <c r="P71" s="1065"/>
      <c r="Q71" s="1066">
        <v>1536</v>
      </c>
      <c r="R71" s="1060"/>
      <c r="S71" s="1060"/>
      <c r="T71" s="1060"/>
      <c r="U71" s="1060"/>
      <c r="V71" s="1060">
        <v>1535</v>
      </c>
      <c r="W71" s="1060"/>
      <c r="X71" s="1060"/>
      <c r="Y71" s="1060"/>
      <c r="Z71" s="1060"/>
      <c r="AA71" s="1060">
        <v>1</v>
      </c>
      <c r="AB71" s="1060"/>
      <c r="AC71" s="1060"/>
      <c r="AD71" s="1060"/>
      <c r="AE71" s="1060"/>
      <c r="AF71" s="1060">
        <v>0</v>
      </c>
      <c r="AG71" s="1060"/>
      <c r="AH71" s="1060"/>
      <c r="AI71" s="1060"/>
      <c r="AJ71" s="1060"/>
      <c r="AK71" s="1060">
        <v>0</v>
      </c>
      <c r="AL71" s="1060"/>
      <c r="AM71" s="1060"/>
      <c r="AN71" s="1060"/>
      <c r="AO71" s="1060"/>
      <c r="AP71" s="1060">
        <v>0</v>
      </c>
      <c r="AQ71" s="1060"/>
      <c r="AR71" s="1060"/>
      <c r="AS71" s="1060"/>
      <c r="AT71" s="1060"/>
      <c r="AU71" s="1060">
        <v>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592</v>
      </c>
      <c r="C72" s="1064"/>
      <c r="D72" s="1064"/>
      <c r="E72" s="1064"/>
      <c r="F72" s="1064"/>
      <c r="G72" s="1064"/>
      <c r="H72" s="1064"/>
      <c r="I72" s="1064"/>
      <c r="J72" s="1064"/>
      <c r="K72" s="1064"/>
      <c r="L72" s="1064"/>
      <c r="M72" s="1064"/>
      <c r="N72" s="1064"/>
      <c r="O72" s="1064"/>
      <c r="P72" s="1065"/>
      <c r="Q72" s="1066">
        <v>1</v>
      </c>
      <c r="R72" s="1060"/>
      <c r="S72" s="1060"/>
      <c r="T72" s="1060"/>
      <c r="U72" s="1060"/>
      <c r="V72" s="1060">
        <v>1</v>
      </c>
      <c r="W72" s="1060"/>
      <c r="X72" s="1060"/>
      <c r="Y72" s="1060"/>
      <c r="Z72" s="1060"/>
      <c r="AA72" s="1060">
        <v>0</v>
      </c>
      <c r="AB72" s="1060"/>
      <c r="AC72" s="1060"/>
      <c r="AD72" s="1060"/>
      <c r="AE72" s="1060"/>
      <c r="AF72" s="1060">
        <v>0</v>
      </c>
      <c r="AG72" s="1060"/>
      <c r="AH72" s="1060"/>
      <c r="AI72" s="1060"/>
      <c r="AJ72" s="1060"/>
      <c r="AK72" s="1060">
        <v>0</v>
      </c>
      <c r="AL72" s="1060"/>
      <c r="AM72" s="1060"/>
      <c r="AN72" s="1060"/>
      <c r="AO72" s="1060"/>
      <c r="AP72" s="1060">
        <v>0</v>
      </c>
      <c r="AQ72" s="1060"/>
      <c r="AR72" s="1060"/>
      <c r="AS72" s="1060"/>
      <c r="AT72" s="1060"/>
      <c r="AU72" s="1060">
        <v>0</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593</v>
      </c>
      <c r="C73" s="1064"/>
      <c r="D73" s="1064"/>
      <c r="E73" s="1064"/>
      <c r="F73" s="1064"/>
      <c r="G73" s="1064"/>
      <c r="H73" s="1064"/>
      <c r="I73" s="1064"/>
      <c r="J73" s="1064"/>
      <c r="K73" s="1064"/>
      <c r="L73" s="1064"/>
      <c r="M73" s="1064"/>
      <c r="N73" s="1064"/>
      <c r="O73" s="1064"/>
      <c r="P73" s="1065"/>
      <c r="Q73" s="1066">
        <v>60</v>
      </c>
      <c r="R73" s="1060"/>
      <c r="S73" s="1060"/>
      <c r="T73" s="1060"/>
      <c r="U73" s="1060"/>
      <c r="V73" s="1060">
        <v>59</v>
      </c>
      <c r="W73" s="1060"/>
      <c r="X73" s="1060"/>
      <c r="Y73" s="1060"/>
      <c r="Z73" s="1060"/>
      <c r="AA73" s="1060">
        <v>1</v>
      </c>
      <c r="AB73" s="1060"/>
      <c r="AC73" s="1060"/>
      <c r="AD73" s="1060"/>
      <c r="AE73" s="1060"/>
      <c r="AF73" s="1060">
        <v>0</v>
      </c>
      <c r="AG73" s="1060"/>
      <c r="AH73" s="1060"/>
      <c r="AI73" s="1060"/>
      <c r="AJ73" s="1060"/>
      <c r="AK73" s="1060">
        <v>24</v>
      </c>
      <c r="AL73" s="1060"/>
      <c r="AM73" s="1060"/>
      <c r="AN73" s="1060"/>
      <c r="AO73" s="1060"/>
      <c r="AP73" s="1060">
        <v>0</v>
      </c>
      <c r="AQ73" s="1060"/>
      <c r="AR73" s="1060"/>
      <c r="AS73" s="1060"/>
      <c r="AT73" s="1060"/>
      <c r="AU73" s="1060">
        <v>0</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594</v>
      </c>
      <c r="C74" s="1064"/>
      <c r="D74" s="1064"/>
      <c r="E74" s="1064"/>
      <c r="F74" s="1064"/>
      <c r="G74" s="1064"/>
      <c r="H74" s="1064"/>
      <c r="I74" s="1064"/>
      <c r="J74" s="1064"/>
      <c r="K74" s="1064"/>
      <c r="L74" s="1064"/>
      <c r="M74" s="1064"/>
      <c r="N74" s="1064"/>
      <c r="O74" s="1064"/>
      <c r="P74" s="1065"/>
      <c r="Q74" s="1066">
        <v>39</v>
      </c>
      <c r="R74" s="1060"/>
      <c r="S74" s="1060"/>
      <c r="T74" s="1060"/>
      <c r="U74" s="1060"/>
      <c r="V74" s="1060">
        <v>37</v>
      </c>
      <c r="W74" s="1060"/>
      <c r="X74" s="1060"/>
      <c r="Y74" s="1060"/>
      <c r="Z74" s="1060"/>
      <c r="AA74" s="1060">
        <v>2</v>
      </c>
      <c r="AB74" s="1060"/>
      <c r="AC74" s="1060"/>
      <c r="AD74" s="1060"/>
      <c r="AE74" s="1060"/>
      <c r="AF74" s="1060">
        <v>0</v>
      </c>
      <c r="AG74" s="1060"/>
      <c r="AH74" s="1060"/>
      <c r="AI74" s="1060"/>
      <c r="AJ74" s="1060"/>
      <c r="AK74" s="1060">
        <v>0</v>
      </c>
      <c r="AL74" s="1060"/>
      <c r="AM74" s="1060"/>
      <c r="AN74" s="1060"/>
      <c r="AO74" s="1060"/>
      <c r="AP74" s="1060">
        <v>0</v>
      </c>
      <c r="AQ74" s="1060"/>
      <c r="AR74" s="1060"/>
      <c r="AS74" s="1060"/>
      <c r="AT74" s="1060"/>
      <c r="AU74" s="1060">
        <v>0</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t="s">
        <v>595</v>
      </c>
      <c r="C75" s="1064"/>
      <c r="D75" s="1064"/>
      <c r="E75" s="1064"/>
      <c r="F75" s="1064"/>
      <c r="G75" s="1064"/>
      <c r="H75" s="1064"/>
      <c r="I75" s="1064"/>
      <c r="J75" s="1064"/>
      <c r="K75" s="1064"/>
      <c r="L75" s="1064"/>
      <c r="M75" s="1064"/>
      <c r="N75" s="1064"/>
      <c r="O75" s="1064"/>
      <c r="P75" s="1065"/>
      <c r="Q75" s="1067">
        <v>1174</v>
      </c>
      <c r="R75" s="1068"/>
      <c r="S75" s="1068"/>
      <c r="T75" s="1068"/>
      <c r="U75" s="1069"/>
      <c r="V75" s="1070">
        <v>1130</v>
      </c>
      <c r="W75" s="1068"/>
      <c r="X75" s="1068"/>
      <c r="Y75" s="1068"/>
      <c r="Z75" s="1069"/>
      <c r="AA75" s="1070">
        <v>44</v>
      </c>
      <c r="AB75" s="1068"/>
      <c r="AC75" s="1068"/>
      <c r="AD75" s="1068"/>
      <c r="AE75" s="1069"/>
      <c r="AF75" s="1070">
        <v>44</v>
      </c>
      <c r="AG75" s="1068"/>
      <c r="AH75" s="1068"/>
      <c r="AI75" s="1068"/>
      <c r="AJ75" s="1069"/>
      <c r="AK75" s="1070">
        <v>0</v>
      </c>
      <c r="AL75" s="1068"/>
      <c r="AM75" s="1068"/>
      <c r="AN75" s="1068"/>
      <c r="AO75" s="1069"/>
      <c r="AP75" s="1070">
        <v>0</v>
      </c>
      <c r="AQ75" s="1068"/>
      <c r="AR75" s="1068"/>
      <c r="AS75" s="1068"/>
      <c r="AT75" s="1069"/>
      <c r="AU75" s="1070">
        <v>0</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t="s">
        <v>596</v>
      </c>
      <c r="C76" s="1064"/>
      <c r="D76" s="1064"/>
      <c r="E76" s="1064"/>
      <c r="F76" s="1064"/>
      <c r="G76" s="1064"/>
      <c r="H76" s="1064"/>
      <c r="I76" s="1064"/>
      <c r="J76" s="1064"/>
      <c r="K76" s="1064"/>
      <c r="L76" s="1064"/>
      <c r="M76" s="1064"/>
      <c r="N76" s="1064"/>
      <c r="O76" s="1064"/>
      <c r="P76" s="1065"/>
      <c r="Q76" s="1067">
        <v>250623</v>
      </c>
      <c r="R76" s="1068"/>
      <c r="S76" s="1068"/>
      <c r="T76" s="1068"/>
      <c r="U76" s="1069"/>
      <c r="V76" s="1070">
        <v>237946</v>
      </c>
      <c r="W76" s="1068"/>
      <c r="X76" s="1068"/>
      <c r="Y76" s="1068"/>
      <c r="Z76" s="1069"/>
      <c r="AA76" s="1070">
        <v>12677</v>
      </c>
      <c r="AB76" s="1068"/>
      <c r="AC76" s="1068"/>
      <c r="AD76" s="1068"/>
      <c r="AE76" s="1069"/>
      <c r="AF76" s="1070">
        <v>12677</v>
      </c>
      <c r="AG76" s="1068"/>
      <c r="AH76" s="1068"/>
      <c r="AI76" s="1068"/>
      <c r="AJ76" s="1069"/>
      <c r="AK76" s="1070">
        <v>923</v>
      </c>
      <c r="AL76" s="1068"/>
      <c r="AM76" s="1068"/>
      <c r="AN76" s="1068"/>
      <c r="AO76" s="1069"/>
      <c r="AP76" s="1070">
        <v>0</v>
      </c>
      <c r="AQ76" s="1068"/>
      <c r="AR76" s="1068"/>
      <c r="AS76" s="1068"/>
      <c r="AT76" s="1069"/>
      <c r="AU76" s="1070">
        <v>0</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t="s">
        <v>597</v>
      </c>
      <c r="C77" s="1064"/>
      <c r="D77" s="1064"/>
      <c r="E77" s="1064"/>
      <c r="F77" s="1064"/>
      <c r="G77" s="1064"/>
      <c r="H77" s="1064"/>
      <c r="I77" s="1064"/>
      <c r="J77" s="1064"/>
      <c r="K77" s="1064"/>
      <c r="L77" s="1064"/>
      <c r="M77" s="1064"/>
      <c r="N77" s="1064"/>
      <c r="O77" s="1064"/>
      <c r="P77" s="1065"/>
      <c r="Q77" s="1067">
        <v>4594</v>
      </c>
      <c r="R77" s="1068"/>
      <c r="S77" s="1068"/>
      <c r="T77" s="1068"/>
      <c r="U77" s="1069"/>
      <c r="V77" s="1070">
        <v>4338</v>
      </c>
      <c r="W77" s="1068"/>
      <c r="X77" s="1068"/>
      <c r="Y77" s="1068"/>
      <c r="Z77" s="1069"/>
      <c r="AA77" s="1070">
        <v>256</v>
      </c>
      <c r="AB77" s="1068"/>
      <c r="AC77" s="1068"/>
      <c r="AD77" s="1068"/>
      <c r="AE77" s="1069"/>
      <c r="AF77" s="1070">
        <v>256</v>
      </c>
      <c r="AG77" s="1068"/>
      <c r="AH77" s="1068"/>
      <c r="AI77" s="1068"/>
      <c r="AJ77" s="1069"/>
      <c r="AK77" s="1070">
        <v>124</v>
      </c>
      <c r="AL77" s="1068"/>
      <c r="AM77" s="1068"/>
      <c r="AN77" s="1068"/>
      <c r="AO77" s="1069"/>
      <c r="AP77" s="1070">
        <v>659</v>
      </c>
      <c r="AQ77" s="1068"/>
      <c r="AR77" s="1068"/>
      <c r="AS77" s="1068"/>
      <c r="AT77" s="1069"/>
      <c r="AU77" s="1070">
        <v>0</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t="s">
        <v>598</v>
      </c>
      <c r="C78" s="1064"/>
      <c r="D78" s="1064"/>
      <c r="E78" s="1064"/>
      <c r="F78" s="1064"/>
      <c r="G78" s="1064"/>
      <c r="H78" s="1064"/>
      <c r="I78" s="1064"/>
      <c r="J78" s="1064"/>
      <c r="K78" s="1064"/>
      <c r="L78" s="1064"/>
      <c r="M78" s="1064"/>
      <c r="N78" s="1064"/>
      <c r="O78" s="1064"/>
      <c r="P78" s="1065"/>
      <c r="Q78" s="1066">
        <v>40</v>
      </c>
      <c r="R78" s="1060"/>
      <c r="S78" s="1060"/>
      <c r="T78" s="1060"/>
      <c r="U78" s="1060"/>
      <c r="V78" s="1060">
        <v>39</v>
      </c>
      <c r="W78" s="1060"/>
      <c r="X78" s="1060"/>
      <c r="Y78" s="1060"/>
      <c r="Z78" s="1060"/>
      <c r="AA78" s="1060">
        <v>1</v>
      </c>
      <c r="AB78" s="1060"/>
      <c r="AC78" s="1060"/>
      <c r="AD78" s="1060"/>
      <c r="AE78" s="1060"/>
      <c r="AF78" s="1060">
        <v>1</v>
      </c>
      <c r="AG78" s="1060"/>
      <c r="AH78" s="1060"/>
      <c r="AI78" s="1060"/>
      <c r="AJ78" s="1060"/>
      <c r="AK78" s="1060">
        <v>0</v>
      </c>
      <c r="AL78" s="1060"/>
      <c r="AM78" s="1060"/>
      <c r="AN78" s="1060"/>
      <c r="AO78" s="1060"/>
      <c r="AP78" s="1060">
        <v>0</v>
      </c>
      <c r="AQ78" s="1060"/>
      <c r="AR78" s="1060"/>
      <c r="AS78" s="1060"/>
      <c r="AT78" s="1060"/>
      <c r="AU78" s="1060">
        <v>0</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392</v>
      </c>
      <c r="B88" s="1033" t="s">
        <v>424</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392</v>
      </c>
      <c r="BR102" s="1033" t="s">
        <v>425</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426</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427</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430</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431</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432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433</v>
      </c>
      <c r="AB109" s="983"/>
      <c r="AC109" s="983"/>
      <c r="AD109" s="983"/>
      <c r="AE109" s="984"/>
      <c r="AF109" s="985" t="s">
        <v>308</v>
      </c>
      <c r="AG109" s="983"/>
      <c r="AH109" s="983"/>
      <c r="AI109" s="983"/>
      <c r="AJ109" s="984"/>
      <c r="AK109" s="985" t="s">
        <v>307</v>
      </c>
      <c r="AL109" s="983"/>
      <c r="AM109" s="983"/>
      <c r="AN109" s="983"/>
      <c r="AO109" s="984"/>
      <c r="AP109" s="985" t="s">
        <v>434</v>
      </c>
      <c r="AQ109" s="983"/>
      <c r="AR109" s="983"/>
      <c r="AS109" s="983"/>
      <c r="AT109" s="1014"/>
      <c r="AU109" s="982" t="s">
        <v>432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433</v>
      </c>
      <c r="BR109" s="983"/>
      <c r="BS109" s="983"/>
      <c r="BT109" s="983"/>
      <c r="BU109" s="984"/>
      <c r="BV109" s="985" t="s">
        <v>308</v>
      </c>
      <c r="BW109" s="983"/>
      <c r="BX109" s="983"/>
      <c r="BY109" s="983"/>
      <c r="BZ109" s="984"/>
      <c r="CA109" s="985" t="s">
        <v>307</v>
      </c>
      <c r="CB109" s="983"/>
      <c r="CC109" s="983"/>
      <c r="CD109" s="983"/>
      <c r="CE109" s="984"/>
      <c r="CF109" s="1021" t="s">
        <v>434</v>
      </c>
      <c r="CG109" s="1021"/>
      <c r="CH109" s="1021"/>
      <c r="CI109" s="1021"/>
      <c r="CJ109" s="1021"/>
      <c r="CK109" s="985" t="s">
        <v>435</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433</v>
      </c>
      <c r="DH109" s="983"/>
      <c r="DI109" s="983"/>
      <c r="DJ109" s="983"/>
      <c r="DK109" s="984"/>
      <c r="DL109" s="985" t="s">
        <v>308</v>
      </c>
      <c r="DM109" s="983"/>
      <c r="DN109" s="983"/>
      <c r="DO109" s="983"/>
      <c r="DP109" s="984"/>
      <c r="DQ109" s="985" t="s">
        <v>307</v>
      </c>
      <c r="DR109" s="983"/>
      <c r="DS109" s="983"/>
      <c r="DT109" s="983"/>
      <c r="DU109" s="984"/>
      <c r="DV109" s="985" t="s">
        <v>434</v>
      </c>
      <c r="DW109" s="983"/>
      <c r="DX109" s="983"/>
      <c r="DY109" s="983"/>
      <c r="DZ109" s="1014"/>
    </row>
    <row r="110" spans="1:131" s="246" customFormat="1" ht="26.25" customHeight="1">
      <c r="A110" s="885" t="s">
        <v>436</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7973</v>
      </c>
      <c r="AB110" s="976"/>
      <c r="AC110" s="976"/>
      <c r="AD110" s="976"/>
      <c r="AE110" s="977"/>
      <c r="AF110" s="978">
        <v>5438</v>
      </c>
      <c r="AG110" s="976"/>
      <c r="AH110" s="976"/>
      <c r="AI110" s="976"/>
      <c r="AJ110" s="977"/>
      <c r="AK110" s="978">
        <v>2866</v>
      </c>
      <c r="AL110" s="976"/>
      <c r="AM110" s="976"/>
      <c r="AN110" s="976"/>
      <c r="AO110" s="977"/>
      <c r="AP110" s="979">
        <v>0.1</v>
      </c>
      <c r="AQ110" s="980"/>
      <c r="AR110" s="980"/>
      <c r="AS110" s="980"/>
      <c r="AT110" s="981"/>
      <c r="AU110" s="1015" t="s">
        <v>72</v>
      </c>
      <c r="AV110" s="1016"/>
      <c r="AW110" s="1016"/>
      <c r="AX110" s="1016"/>
      <c r="AY110" s="1016"/>
      <c r="AZ110" s="941" t="s">
        <v>437</v>
      </c>
      <c r="BA110" s="886"/>
      <c r="BB110" s="886"/>
      <c r="BC110" s="886"/>
      <c r="BD110" s="886"/>
      <c r="BE110" s="886"/>
      <c r="BF110" s="886"/>
      <c r="BG110" s="886"/>
      <c r="BH110" s="886"/>
      <c r="BI110" s="886"/>
      <c r="BJ110" s="886"/>
      <c r="BK110" s="886"/>
      <c r="BL110" s="886"/>
      <c r="BM110" s="886"/>
      <c r="BN110" s="886"/>
      <c r="BO110" s="886"/>
      <c r="BP110" s="887"/>
      <c r="BQ110" s="942">
        <v>8190</v>
      </c>
      <c r="BR110" s="923"/>
      <c r="BS110" s="923"/>
      <c r="BT110" s="923"/>
      <c r="BU110" s="923"/>
      <c r="BV110" s="923">
        <v>2866</v>
      </c>
      <c r="BW110" s="923"/>
      <c r="BX110" s="923"/>
      <c r="BY110" s="923"/>
      <c r="BZ110" s="923"/>
      <c r="CA110" s="923" t="s">
        <v>438</v>
      </c>
      <c r="CB110" s="923"/>
      <c r="CC110" s="923"/>
      <c r="CD110" s="923"/>
      <c r="CE110" s="923"/>
      <c r="CF110" s="947" t="s">
        <v>439</v>
      </c>
      <c r="CG110" s="948"/>
      <c r="CH110" s="948"/>
      <c r="CI110" s="948"/>
      <c r="CJ110" s="948"/>
      <c r="CK110" s="1011" t="s">
        <v>440</v>
      </c>
      <c r="CL110" s="897"/>
      <c r="CM110" s="972" t="s">
        <v>441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442</v>
      </c>
      <c r="DH110" s="923"/>
      <c r="DI110" s="923"/>
      <c r="DJ110" s="923"/>
      <c r="DK110" s="923"/>
      <c r="DL110" s="923" t="s">
        <v>409</v>
      </c>
      <c r="DM110" s="923"/>
      <c r="DN110" s="923"/>
      <c r="DO110" s="923"/>
      <c r="DP110" s="923"/>
      <c r="DQ110" s="923" t="s">
        <v>409</v>
      </c>
      <c r="DR110" s="923"/>
      <c r="DS110" s="923"/>
      <c r="DT110" s="923"/>
      <c r="DU110" s="923"/>
      <c r="DV110" s="924" t="s">
        <v>409</v>
      </c>
      <c r="DW110" s="924"/>
      <c r="DX110" s="924"/>
      <c r="DY110" s="924"/>
      <c r="DZ110" s="925"/>
    </row>
    <row r="111" spans="1:131" s="246" customFormat="1" ht="26.25" customHeight="1">
      <c r="A111" s="852" t="s">
        <v>443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439</v>
      </c>
      <c r="AB111" s="1004"/>
      <c r="AC111" s="1004"/>
      <c r="AD111" s="1004"/>
      <c r="AE111" s="1005"/>
      <c r="AF111" s="1006" t="s">
        <v>409</v>
      </c>
      <c r="AG111" s="1004"/>
      <c r="AH111" s="1004"/>
      <c r="AI111" s="1004"/>
      <c r="AJ111" s="1005"/>
      <c r="AK111" s="1006" t="s">
        <v>409</v>
      </c>
      <c r="AL111" s="1004"/>
      <c r="AM111" s="1004"/>
      <c r="AN111" s="1004"/>
      <c r="AO111" s="1005"/>
      <c r="AP111" s="1007" t="s">
        <v>439</v>
      </c>
      <c r="AQ111" s="1008"/>
      <c r="AR111" s="1008"/>
      <c r="AS111" s="1008"/>
      <c r="AT111" s="1009"/>
      <c r="AU111" s="1017"/>
      <c r="AV111" s="1018"/>
      <c r="AW111" s="1018"/>
      <c r="AX111" s="1018"/>
      <c r="AY111" s="1018"/>
      <c r="AZ111" s="893" t="s">
        <v>444</v>
      </c>
      <c r="BA111" s="828"/>
      <c r="BB111" s="828"/>
      <c r="BC111" s="828"/>
      <c r="BD111" s="828"/>
      <c r="BE111" s="828"/>
      <c r="BF111" s="828"/>
      <c r="BG111" s="828"/>
      <c r="BH111" s="828"/>
      <c r="BI111" s="828"/>
      <c r="BJ111" s="828"/>
      <c r="BK111" s="828"/>
      <c r="BL111" s="828"/>
      <c r="BM111" s="828"/>
      <c r="BN111" s="828"/>
      <c r="BO111" s="828"/>
      <c r="BP111" s="829"/>
      <c r="BQ111" s="894" t="s">
        <v>439</v>
      </c>
      <c r="BR111" s="895"/>
      <c r="BS111" s="895"/>
      <c r="BT111" s="895"/>
      <c r="BU111" s="895"/>
      <c r="BV111" s="895" t="s">
        <v>409</v>
      </c>
      <c r="BW111" s="895"/>
      <c r="BX111" s="895"/>
      <c r="BY111" s="895"/>
      <c r="BZ111" s="895"/>
      <c r="CA111" s="895" t="s">
        <v>439</v>
      </c>
      <c r="CB111" s="895"/>
      <c r="CC111" s="895"/>
      <c r="CD111" s="895"/>
      <c r="CE111" s="895"/>
      <c r="CF111" s="956" t="s">
        <v>442</v>
      </c>
      <c r="CG111" s="957"/>
      <c r="CH111" s="957"/>
      <c r="CI111" s="957"/>
      <c r="CJ111" s="957"/>
      <c r="CK111" s="1012"/>
      <c r="CL111" s="899"/>
      <c r="CM111" s="902" t="s">
        <v>445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439</v>
      </c>
      <c r="DH111" s="895"/>
      <c r="DI111" s="895"/>
      <c r="DJ111" s="895"/>
      <c r="DK111" s="895"/>
      <c r="DL111" s="895" t="s">
        <v>442</v>
      </c>
      <c r="DM111" s="895"/>
      <c r="DN111" s="895"/>
      <c r="DO111" s="895"/>
      <c r="DP111" s="895"/>
      <c r="DQ111" s="895" t="s">
        <v>439</v>
      </c>
      <c r="DR111" s="895"/>
      <c r="DS111" s="895"/>
      <c r="DT111" s="895"/>
      <c r="DU111" s="895"/>
      <c r="DV111" s="872" t="s">
        <v>409</v>
      </c>
      <c r="DW111" s="872"/>
      <c r="DX111" s="872"/>
      <c r="DY111" s="872"/>
      <c r="DZ111" s="873"/>
    </row>
    <row r="112" spans="1:131" s="246" customFormat="1" ht="26.25" customHeight="1">
      <c r="A112" s="997" t="s">
        <v>446</v>
      </c>
      <c r="B112" s="998"/>
      <c r="C112" s="828" t="s">
        <v>447</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409</v>
      </c>
      <c r="AB112" s="858"/>
      <c r="AC112" s="858"/>
      <c r="AD112" s="858"/>
      <c r="AE112" s="859"/>
      <c r="AF112" s="860" t="s">
        <v>439</v>
      </c>
      <c r="AG112" s="858"/>
      <c r="AH112" s="858"/>
      <c r="AI112" s="858"/>
      <c r="AJ112" s="859"/>
      <c r="AK112" s="860" t="s">
        <v>439</v>
      </c>
      <c r="AL112" s="858"/>
      <c r="AM112" s="858"/>
      <c r="AN112" s="858"/>
      <c r="AO112" s="859"/>
      <c r="AP112" s="905" t="s">
        <v>439</v>
      </c>
      <c r="AQ112" s="906"/>
      <c r="AR112" s="906"/>
      <c r="AS112" s="906"/>
      <c r="AT112" s="907"/>
      <c r="AU112" s="1017"/>
      <c r="AV112" s="1018"/>
      <c r="AW112" s="1018"/>
      <c r="AX112" s="1018"/>
      <c r="AY112" s="1018"/>
      <c r="AZ112" s="893" t="s">
        <v>448</v>
      </c>
      <c r="BA112" s="828"/>
      <c r="BB112" s="828"/>
      <c r="BC112" s="828"/>
      <c r="BD112" s="828"/>
      <c r="BE112" s="828"/>
      <c r="BF112" s="828"/>
      <c r="BG112" s="828"/>
      <c r="BH112" s="828"/>
      <c r="BI112" s="828"/>
      <c r="BJ112" s="828"/>
      <c r="BK112" s="828"/>
      <c r="BL112" s="828"/>
      <c r="BM112" s="828"/>
      <c r="BN112" s="828"/>
      <c r="BO112" s="828"/>
      <c r="BP112" s="829"/>
      <c r="BQ112" s="894" t="s">
        <v>409</v>
      </c>
      <c r="BR112" s="895"/>
      <c r="BS112" s="895"/>
      <c r="BT112" s="895"/>
      <c r="BU112" s="895"/>
      <c r="BV112" s="895" t="s">
        <v>439</v>
      </c>
      <c r="BW112" s="895"/>
      <c r="BX112" s="895"/>
      <c r="BY112" s="895"/>
      <c r="BZ112" s="895"/>
      <c r="CA112" s="895" t="s">
        <v>409</v>
      </c>
      <c r="CB112" s="895"/>
      <c r="CC112" s="895"/>
      <c r="CD112" s="895"/>
      <c r="CE112" s="895"/>
      <c r="CF112" s="956" t="s">
        <v>409</v>
      </c>
      <c r="CG112" s="957"/>
      <c r="CH112" s="957"/>
      <c r="CI112" s="957"/>
      <c r="CJ112" s="957"/>
      <c r="CK112" s="1012"/>
      <c r="CL112" s="899"/>
      <c r="CM112" s="902" t="s">
        <v>449</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409</v>
      </c>
      <c r="DH112" s="895"/>
      <c r="DI112" s="895"/>
      <c r="DJ112" s="895"/>
      <c r="DK112" s="895"/>
      <c r="DL112" s="895" t="s">
        <v>439</v>
      </c>
      <c r="DM112" s="895"/>
      <c r="DN112" s="895"/>
      <c r="DO112" s="895"/>
      <c r="DP112" s="895"/>
      <c r="DQ112" s="895" t="s">
        <v>409</v>
      </c>
      <c r="DR112" s="895"/>
      <c r="DS112" s="895"/>
      <c r="DT112" s="895"/>
      <c r="DU112" s="895"/>
      <c r="DV112" s="872" t="s">
        <v>409</v>
      </c>
      <c r="DW112" s="872"/>
      <c r="DX112" s="872"/>
      <c r="DY112" s="872"/>
      <c r="DZ112" s="873"/>
    </row>
    <row r="113" spans="1:130" s="246" customFormat="1" ht="26.25" customHeight="1">
      <c r="A113" s="999"/>
      <c r="B113" s="1000"/>
      <c r="C113" s="828" t="s">
        <v>450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t="s">
        <v>409</v>
      </c>
      <c r="AB113" s="1004"/>
      <c r="AC113" s="1004"/>
      <c r="AD113" s="1004"/>
      <c r="AE113" s="1005"/>
      <c r="AF113" s="1006" t="s">
        <v>409</v>
      </c>
      <c r="AG113" s="1004"/>
      <c r="AH113" s="1004"/>
      <c r="AI113" s="1004"/>
      <c r="AJ113" s="1005"/>
      <c r="AK113" s="1006" t="s">
        <v>409</v>
      </c>
      <c r="AL113" s="1004"/>
      <c r="AM113" s="1004"/>
      <c r="AN113" s="1004"/>
      <c r="AO113" s="1005"/>
      <c r="AP113" s="1007" t="s">
        <v>409</v>
      </c>
      <c r="AQ113" s="1008"/>
      <c r="AR113" s="1008"/>
      <c r="AS113" s="1008"/>
      <c r="AT113" s="1009"/>
      <c r="AU113" s="1017"/>
      <c r="AV113" s="1018"/>
      <c r="AW113" s="1018"/>
      <c r="AX113" s="1018"/>
      <c r="AY113" s="1018"/>
      <c r="AZ113" s="893" t="s">
        <v>451</v>
      </c>
      <c r="BA113" s="828"/>
      <c r="BB113" s="828"/>
      <c r="BC113" s="828"/>
      <c r="BD113" s="828"/>
      <c r="BE113" s="828"/>
      <c r="BF113" s="828"/>
      <c r="BG113" s="828"/>
      <c r="BH113" s="828"/>
      <c r="BI113" s="828"/>
      <c r="BJ113" s="828"/>
      <c r="BK113" s="828"/>
      <c r="BL113" s="828"/>
      <c r="BM113" s="828"/>
      <c r="BN113" s="828"/>
      <c r="BO113" s="828"/>
      <c r="BP113" s="829"/>
      <c r="BQ113" s="894">
        <v>88309</v>
      </c>
      <c r="BR113" s="895"/>
      <c r="BS113" s="895"/>
      <c r="BT113" s="895"/>
      <c r="BU113" s="895"/>
      <c r="BV113" s="895">
        <v>75464</v>
      </c>
      <c r="BW113" s="895"/>
      <c r="BX113" s="895"/>
      <c r="BY113" s="895"/>
      <c r="BZ113" s="895"/>
      <c r="CA113" s="895">
        <v>64240</v>
      </c>
      <c r="CB113" s="895"/>
      <c r="CC113" s="895"/>
      <c r="CD113" s="895"/>
      <c r="CE113" s="895"/>
      <c r="CF113" s="956">
        <v>1.3</v>
      </c>
      <c r="CG113" s="957"/>
      <c r="CH113" s="957"/>
      <c r="CI113" s="957"/>
      <c r="CJ113" s="957"/>
      <c r="CK113" s="1012"/>
      <c r="CL113" s="899"/>
      <c r="CM113" s="902" t="s">
        <v>452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439</v>
      </c>
      <c r="DH113" s="858"/>
      <c r="DI113" s="858"/>
      <c r="DJ113" s="858"/>
      <c r="DK113" s="859"/>
      <c r="DL113" s="860" t="s">
        <v>439</v>
      </c>
      <c r="DM113" s="858"/>
      <c r="DN113" s="858"/>
      <c r="DO113" s="858"/>
      <c r="DP113" s="859"/>
      <c r="DQ113" s="860" t="s">
        <v>438</v>
      </c>
      <c r="DR113" s="858"/>
      <c r="DS113" s="858"/>
      <c r="DT113" s="858"/>
      <c r="DU113" s="859"/>
      <c r="DV113" s="905" t="s">
        <v>409</v>
      </c>
      <c r="DW113" s="906"/>
      <c r="DX113" s="906"/>
      <c r="DY113" s="906"/>
      <c r="DZ113" s="907"/>
    </row>
    <row r="114" spans="1:130" s="246" customFormat="1" ht="26.25" customHeight="1">
      <c r="A114" s="999"/>
      <c r="B114" s="1000"/>
      <c r="C114" s="828" t="s">
        <v>453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51180</v>
      </c>
      <c r="AB114" s="858"/>
      <c r="AC114" s="858"/>
      <c r="AD114" s="858"/>
      <c r="AE114" s="859"/>
      <c r="AF114" s="860">
        <v>46755</v>
      </c>
      <c r="AG114" s="858"/>
      <c r="AH114" s="858"/>
      <c r="AI114" s="858"/>
      <c r="AJ114" s="859"/>
      <c r="AK114" s="860">
        <v>39203</v>
      </c>
      <c r="AL114" s="858"/>
      <c r="AM114" s="858"/>
      <c r="AN114" s="858"/>
      <c r="AO114" s="859"/>
      <c r="AP114" s="905">
        <v>0.8</v>
      </c>
      <c r="AQ114" s="906"/>
      <c r="AR114" s="906"/>
      <c r="AS114" s="906"/>
      <c r="AT114" s="907"/>
      <c r="AU114" s="1017"/>
      <c r="AV114" s="1018"/>
      <c r="AW114" s="1018"/>
      <c r="AX114" s="1018"/>
      <c r="AY114" s="1018"/>
      <c r="AZ114" s="893" t="s">
        <v>454</v>
      </c>
      <c r="BA114" s="828"/>
      <c r="BB114" s="828"/>
      <c r="BC114" s="828"/>
      <c r="BD114" s="828"/>
      <c r="BE114" s="828"/>
      <c r="BF114" s="828"/>
      <c r="BG114" s="828"/>
      <c r="BH114" s="828"/>
      <c r="BI114" s="828"/>
      <c r="BJ114" s="828"/>
      <c r="BK114" s="828"/>
      <c r="BL114" s="828"/>
      <c r="BM114" s="828"/>
      <c r="BN114" s="828"/>
      <c r="BO114" s="828"/>
      <c r="BP114" s="829"/>
      <c r="BQ114" s="894">
        <v>587437</v>
      </c>
      <c r="BR114" s="895"/>
      <c r="BS114" s="895"/>
      <c r="BT114" s="895"/>
      <c r="BU114" s="895"/>
      <c r="BV114" s="895">
        <v>426314</v>
      </c>
      <c r="BW114" s="895"/>
      <c r="BX114" s="895"/>
      <c r="BY114" s="895"/>
      <c r="BZ114" s="895"/>
      <c r="CA114" s="895">
        <v>339057</v>
      </c>
      <c r="CB114" s="895"/>
      <c r="CC114" s="895"/>
      <c r="CD114" s="895"/>
      <c r="CE114" s="895"/>
      <c r="CF114" s="956">
        <v>6.7</v>
      </c>
      <c r="CG114" s="957"/>
      <c r="CH114" s="957"/>
      <c r="CI114" s="957"/>
      <c r="CJ114" s="957"/>
      <c r="CK114" s="1012"/>
      <c r="CL114" s="899"/>
      <c r="CM114" s="902" t="s">
        <v>455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409</v>
      </c>
      <c r="DH114" s="858"/>
      <c r="DI114" s="858"/>
      <c r="DJ114" s="858"/>
      <c r="DK114" s="859"/>
      <c r="DL114" s="860" t="s">
        <v>438</v>
      </c>
      <c r="DM114" s="858"/>
      <c r="DN114" s="858"/>
      <c r="DO114" s="858"/>
      <c r="DP114" s="859"/>
      <c r="DQ114" s="860" t="s">
        <v>409</v>
      </c>
      <c r="DR114" s="858"/>
      <c r="DS114" s="858"/>
      <c r="DT114" s="858"/>
      <c r="DU114" s="859"/>
      <c r="DV114" s="905" t="s">
        <v>409</v>
      </c>
      <c r="DW114" s="906"/>
      <c r="DX114" s="906"/>
      <c r="DY114" s="906"/>
      <c r="DZ114" s="907"/>
    </row>
    <row r="115" spans="1:130" s="246" customFormat="1" ht="26.25" customHeight="1">
      <c r="A115" s="999"/>
      <c r="B115" s="1000"/>
      <c r="C115" s="828" t="s">
        <v>456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409</v>
      </c>
      <c r="AB115" s="1004"/>
      <c r="AC115" s="1004"/>
      <c r="AD115" s="1004"/>
      <c r="AE115" s="1005"/>
      <c r="AF115" s="1006" t="s">
        <v>409</v>
      </c>
      <c r="AG115" s="1004"/>
      <c r="AH115" s="1004"/>
      <c r="AI115" s="1004"/>
      <c r="AJ115" s="1005"/>
      <c r="AK115" s="1006" t="s">
        <v>409</v>
      </c>
      <c r="AL115" s="1004"/>
      <c r="AM115" s="1004"/>
      <c r="AN115" s="1004"/>
      <c r="AO115" s="1005"/>
      <c r="AP115" s="1007" t="s">
        <v>409</v>
      </c>
      <c r="AQ115" s="1008"/>
      <c r="AR115" s="1008"/>
      <c r="AS115" s="1008"/>
      <c r="AT115" s="1009"/>
      <c r="AU115" s="1017"/>
      <c r="AV115" s="1018"/>
      <c r="AW115" s="1018"/>
      <c r="AX115" s="1018"/>
      <c r="AY115" s="1018"/>
      <c r="AZ115" s="893" t="s">
        <v>457</v>
      </c>
      <c r="BA115" s="828"/>
      <c r="BB115" s="828"/>
      <c r="BC115" s="828"/>
      <c r="BD115" s="828"/>
      <c r="BE115" s="828"/>
      <c r="BF115" s="828"/>
      <c r="BG115" s="828"/>
      <c r="BH115" s="828"/>
      <c r="BI115" s="828"/>
      <c r="BJ115" s="828"/>
      <c r="BK115" s="828"/>
      <c r="BL115" s="828"/>
      <c r="BM115" s="828"/>
      <c r="BN115" s="828"/>
      <c r="BO115" s="828"/>
      <c r="BP115" s="829"/>
      <c r="BQ115" s="894" t="s">
        <v>409</v>
      </c>
      <c r="BR115" s="895"/>
      <c r="BS115" s="895"/>
      <c r="BT115" s="895"/>
      <c r="BU115" s="895"/>
      <c r="BV115" s="895" t="s">
        <v>439</v>
      </c>
      <c r="BW115" s="895"/>
      <c r="BX115" s="895"/>
      <c r="BY115" s="895"/>
      <c r="BZ115" s="895"/>
      <c r="CA115" s="895" t="s">
        <v>409</v>
      </c>
      <c r="CB115" s="895"/>
      <c r="CC115" s="895"/>
      <c r="CD115" s="895"/>
      <c r="CE115" s="895"/>
      <c r="CF115" s="956" t="s">
        <v>439</v>
      </c>
      <c r="CG115" s="957"/>
      <c r="CH115" s="957"/>
      <c r="CI115" s="957"/>
      <c r="CJ115" s="957"/>
      <c r="CK115" s="1012"/>
      <c r="CL115" s="899"/>
      <c r="CM115" s="893" t="s">
        <v>458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442</v>
      </c>
      <c r="DH115" s="858"/>
      <c r="DI115" s="858"/>
      <c r="DJ115" s="858"/>
      <c r="DK115" s="859"/>
      <c r="DL115" s="860" t="s">
        <v>409</v>
      </c>
      <c r="DM115" s="858"/>
      <c r="DN115" s="858"/>
      <c r="DO115" s="858"/>
      <c r="DP115" s="859"/>
      <c r="DQ115" s="860" t="s">
        <v>439</v>
      </c>
      <c r="DR115" s="858"/>
      <c r="DS115" s="858"/>
      <c r="DT115" s="858"/>
      <c r="DU115" s="859"/>
      <c r="DV115" s="905" t="s">
        <v>409</v>
      </c>
      <c r="DW115" s="906"/>
      <c r="DX115" s="906"/>
      <c r="DY115" s="906"/>
      <c r="DZ115" s="907"/>
    </row>
    <row r="116" spans="1:130" s="246" customFormat="1" ht="26.25" customHeight="1">
      <c r="A116" s="1001"/>
      <c r="B116" s="1002"/>
      <c r="C116" s="961" t="s">
        <v>459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409</v>
      </c>
      <c r="AB116" s="858"/>
      <c r="AC116" s="858"/>
      <c r="AD116" s="858"/>
      <c r="AE116" s="859"/>
      <c r="AF116" s="860" t="s">
        <v>439</v>
      </c>
      <c r="AG116" s="858"/>
      <c r="AH116" s="858"/>
      <c r="AI116" s="858"/>
      <c r="AJ116" s="859"/>
      <c r="AK116" s="860" t="s">
        <v>442</v>
      </c>
      <c r="AL116" s="858"/>
      <c r="AM116" s="858"/>
      <c r="AN116" s="858"/>
      <c r="AO116" s="859"/>
      <c r="AP116" s="905" t="s">
        <v>409</v>
      </c>
      <c r="AQ116" s="906"/>
      <c r="AR116" s="906"/>
      <c r="AS116" s="906"/>
      <c r="AT116" s="907"/>
      <c r="AU116" s="1017"/>
      <c r="AV116" s="1018"/>
      <c r="AW116" s="1018"/>
      <c r="AX116" s="1018"/>
      <c r="AY116" s="1018"/>
      <c r="AZ116" s="944" t="s">
        <v>460</v>
      </c>
      <c r="BA116" s="945"/>
      <c r="BB116" s="945"/>
      <c r="BC116" s="945"/>
      <c r="BD116" s="945"/>
      <c r="BE116" s="945"/>
      <c r="BF116" s="945"/>
      <c r="BG116" s="945"/>
      <c r="BH116" s="945"/>
      <c r="BI116" s="945"/>
      <c r="BJ116" s="945"/>
      <c r="BK116" s="945"/>
      <c r="BL116" s="945"/>
      <c r="BM116" s="945"/>
      <c r="BN116" s="945"/>
      <c r="BO116" s="945"/>
      <c r="BP116" s="946"/>
      <c r="BQ116" s="894" t="s">
        <v>409</v>
      </c>
      <c r="BR116" s="895"/>
      <c r="BS116" s="895"/>
      <c r="BT116" s="895"/>
      <c r="BU116" s="895"/>
      <c r="BV116" s="895" t="s">
        <v>409</v>
      </c>
      <c r="BW116" s="895"/>
      <c r="BX116" s="895"/>
      <c r="BY116" s="895"/>
      <c r="BZ116" s="895"/>
      <c r="CA116" s="895" t="s">
        <v>409</v>
      </c>
      <c r="CB116" s="895"/>
      <c r="CC116" s="895"/>
      <c r="CD116" s="895"/>
      <c r="CE116" s="895"/>
      <c r="CF116" s="956" t="s">
        <v>442</v>
      </c>
      <c r="CG116" s="957"/>
      <c r="CH116" s="957"/>
      <c r="CI116" s="957"/>
      <c r="CJ116" s="957"/>
      <c r="CK116" s="1012"/>
      <c r="CL116" s="899"/>
      <c r="CM116" s="902" t="s">
        <v>461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409</v>
      </c>
      <c r="DH116" s="858"/>
      <c r="DI116" s="858"/>
      <c r="DJ116" s="858"/>
      <c r="DK116" s="859"/>
      <c r="DL116" s="860" t="s">
        <v>439</v>
      </c>
      <c r="DM116" s="858"/>
      <c r="DN116" s="858"/>
      <c r="DO116" s="858"/>
      <c r="DP116" s="859"/>
      <c r="DQ116" s="860" t="s">
        <v>439</v>
      </c>
      <c r="DR116" s="858"/>
      <c r="DS116" s="858"/>
      <c r="DT116" s="858"/>
      <c r="DU116" s="859"/>
      <c r="DV116" s="905" t="s">
        <v>439</v>
      </c>
      <c r="DW116" s="906"/>
      <c r="DX116" s="906"/>
      <c r="DY116" s="906"/>
      <c r="DZ116" s="907"/>
    </row>
    <row r="117" spans="1:130" s="246" customFormat="1" ht="26.25" customHeight="1">
      <c r="A117" s="98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462</v>
      </c>
      <c r="Z117" s="984"/>
      <c r="AA117" s="989">
        <v>59153</v>
      </c>
      <c r="AB117" s="990"/>
      <c r="AC117" s="990"/>
      <c r="AD117" s="990"/>
      <c r="AE117" s="991"/>
      <c r="AF117" s="992">
        <v>52193</v>
      </c>
      <c r="AG117" s="990"/>
      <c r="AH117" s="990"/>
      <c r="AI117" s="990"/>
      <c r="AJ117" s="991"/>
      <c r="AK117" s="992">
        <v>42069</v>
      </c>
      <c r="AL117" s="990"/>
      <c r="AM117" s="990"/>
      <c r="AN117" s="990"/>
      <c r="AO117" s="991"/>
      <c r="AP117" s="993"/>
      <c r="AQ117" s="994"/>
      <c r="AR117" s="994"/>
      <c r="AS117" s="994"/>
      <c r="AT117" s="995"/>
      <c r="AU117" s="1017"/>
      <c r="AV117" s="1018"/>
      <c r="AW117" s="1018"/>
      <c r="AX117" s="1018"/>
      <c r="AY117" s="1018"/>
      <c r="AZ117" s="944" t="s">
        <v>463</v>
      </c>
      <c r="BA117" s="945"/>
      <c r="BB117" s="945"/>
      <c r="BC117" s="945"/>
      <c r="BD117" s="945"/>
      <c r="BE117" s="945"/>
      <c r="BF117" s="945"/>
      <c r="BG117" s="945"/>
      <c r="BH117" s="945"/>
      <c r="BI117" s="945"/>
      <c r="BJ117" s="945"/>
      <c r="BK117" s="945"/>
      <c r="BL117" s="945"/>
      <c r="BM117" s="945"/>
      <c r="BN117" s="945"/>
      <c r="BO117" s="945"/>
      <c r="BP117" s="946"/>
      <c r="BQ117" s="894" t="s">
        <v>409</v>
      </c>
      <c r="BR117" s="895"/>
      <c r="BS117" s="895"/>
      <c r="BT117" s="895"/>
      <c r="BU117" s="895"/>
      <c r="BV117" s="895" t="s">
        <v>409</v>
      </c>
      <c r="BW117" s="895"/>
      <c r="BX117" s="895"/>
      <c r="BY117" s="895"/>
      <c r="BZ117" s="895"/>
      <c r="CA117" s="895" t="s">
        <v>409</v>
      </c>
      <c r="CB117" s="895"/>
      <c r="CC117" s="895"/>
      <c r="CD117" s="895"/>
      <c r="CE117" s="895"/>
      <c r="CF117" s="956" t="s">
        <v>409</v>
      </c>
      <c r="CG117" s="957"/>
      <c r="CH117" s="957"/>
      <c r="CI117" s="957"/>
      <c r="CJ117" s="957"/>
      <c r="CK117" s="1012"/>
      <c r="CL117" s="899"/>
      <c r="CM117" s="902" t="s">
        <v>464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409</v>
      </c>
      <c r="DH117" s="858"/>
      <c r="DI117" s="858"/>
      <c r="DJ117" s="858"/>
      <c r="DK117" s="859"/>
      <c r="DL117" s="860" t="s">
        <v>438</v>
      </c>
      <c r="DM117" s="858"/>
      <c r="DN117" s="858"/>
      <c r="DO117" s="858"/>
      <c r="DP117" s="859"/>
      <c r="DQ117" s="860" t="s">
        <v>438</v>
      </c>
      <c r="DR117" s="858"/>
      <c r="DS117" s="858"/>
      <c r="DT117" s="858"/>
      <c r="DU117" s="859"/>
      <c r="DV117" s="905" t="s">
        <v>409</v>
      </c>
      <c r="DW117" s="906"/>
      <c r="DX117" s="906"/>
      <c r="DY117" s="906"/>
      <c r="DZ117" s="907"/>
    </row>
    <row r="118" spans="1:130" s="246" customFormat="1" ht="26.25" customHeight="1">
      <c r="A118" s="982" t="s">
        <v>435</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433</v>
      </c>
      <c r="AB118" s="983"/>
      <c r="AC118" s="983"/>
      <c r="AD118" s="983"/>
      <c r="AE118" s="984"/>
      <c r="AF118" s="985" t="s">
        <v>308</v>
      </c>
      <c r="AG118" s="983"/>
      <c r="AH118" s="983"/>
      <c r="AI118" s="983"/>
      <c r="AJ118" s="984"/>
      <c r="AK118" s="985" t="s">
        <v>307</v>
      </c>
      <c r="AL118" s="983"/>
      <c r="AM118" s="983"/>
      <c r="AN118" s="983"/>
      <c r="AO118" s="984"/>
      <c r="AP118" s="986" t="s">
        <v>434</v>
      </c>
      <c r="AQ118" s="987"/>
      <c r="AR118" s="987"/>
      <c r="AS118" s="987"/>
      <c r="AT118" s="988"/>
      <c r="AU118" s="1017"/>
      <c r="AV118" s="1018"/>
      <c r="AW118" s="1018"/>
      <c r="AX118" s="1018"/>
      <c r="AY118" s="1018"/>
      <c r="AZ118" s="960" t="s">
        <v>465</v>
      </c>
      <c r="BA118" s="961"/>
      <c r="BB118" s="961"/>
      <c r="BC118" s="961"/>
      <c r="BD118" s="961"/>
      <c r="BE118" s="961"/>
      <c r="BF118" s="961"/>
      <c r="BG118" s="961"/>
      <c r="BH118" s="961"/>
      <c r="BI118" s="961"/>
      <c r="BJ118" s="961"/>
      <c r="BK118" s="961"/>
      <c r="BL118" s="961"/>
      <c r="BM118" s="961"/>
      <c r="BN118" s="961"/>
      <c r="BO118" s="961"/>
      <c r="BP118" s="962"/>
      <c r="BQ118" s="963" t="s">
        <v>409</v>
      </c>
      <c r="BR118" s="926"/>
      <c r="BS118" s="926"/>
      <c r="BT118" s="926"/>
      <c r="BU118" s="926"/>
      <c r="BV118" s="926" t="s">
        <v>438</v>
      </c>
      <c r="BW118" s="926"/>
      <c r="BX118" s="926"/>
      <c r="BY118" s="926"/>
      <c r="BZ118" s="926"/>
      <c r="CA118" s="926" t="s">
        <v>409</v>
      </c>
      <c r="CB118" s="926"/>
      <c r="CC118" s="926"/>
      <c r="CD118" s="926"/>
      <c r="CE118" s="926"/>
      <c r="CF118" s="956" t="s">
        <v>442</v>
      </c>
      <c r="CG118" s="957"/>
      <c r="CH118" s="957"/>
      <c r="CI118" s="957"/>
      <c r="CJ118" s="957"/>
      <c r="CK118" s="1012"/>
      <c r="CL118" s="899"/>
      <c r="CM118" s="902" t="s">
        <v>466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442</v>
      </c>
      <c r="DH118" s="858"/>
      <c r="DI118" s="858"/>
      <c r="DJ118" s="858"/>
      <c r="DK118" s="859"/>
      <c r="DL118" s="860" t="s">
        <v>442</v>
      </c>
      <c r="DM118" s="858"/>
      <c r="DN118" s="858"/>
      <c r="DO118" s="858"/>
      <c r="DP118" s="859"/>
      <c r="DQ118" s="860" t="s">
        <v>442</v>
      </c>
      <c r="DR118" s="858"/>
      <c r="DS118" s="858"/>
      <c r="DT118" s="858"/>
      <c r="DU118" s="859"/>
      <c r="DV118" s="905" t="s">
        <v>409</v>
      </c>
      <c r="DW118" s="906"/>
      <c r="DX118" s="906"/>
      <c r="DY118" s="906"/>
      <c r="DZ118" s="907"/>
    </row>
    <row r="119" spans="1:130" s="246" customFormat="1" ht="26.25" customHeight="1">
      <c r="A119" s="896" t="s">
        <v>440</v>
      </c>
      <c r="B119" s="897"/>
      <c r="C119" s="972" t="s">
        <v>441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442</v>
      </c>
      <c r="AB119" s="976"/>
      <c r="AC119" s="976"/>
      <c r="AD119" s="976"/>
      <c r="AE119" s="977"/>
      <c r="AF119" s="978" t="s">
        <v>409</v>
      </c>
      <c r="AG119" s="976"/>
      <c r="AH119" s="976"/>
      <c r="AI119" s="976"/>
      <c r="AJ119" s="977"/>
      <c r="AK119" s="978" t="s">
        <v>409</v>
      </c>
      <c r="AL119" s="976"/>
      <c r="AM119" s="976"/>
      <c r="AN119" s="976"/>
      <c r="AO119" s="977"/>
      <c r="AP119" s="979" t="s">
        <v>438</v>
      </c>
      <c r="AQ119" s="980"/>
      <c r="AR119" s="980"/>
      <c r="AS119" s="980"/>
      <c r="AT119" s="981"/>
      <c r="AU119" s="1019"/>
      <c r="AV119" s="1020"/>
      <c r="AW119" s="1020"/>
      <c r="AX119" s="1020"/>
      <c r="AY119" s="1020"/>
      <c r="AZ119" s="277" t="s">
        <v>188</v>
      </c>
      <c r="BA119" s="277"/>
      <c r="BB119" s="277"/>
      <c r="BC119" s="277"/>
      <c r="BD119" s="277"/>
      <c r="BE119" s="277"/>
      <c r="BF119" s="277"/>
      <c r="BG119" s="277"/>
      <c r="BH119" s="277"/>
      <c r="BI119" s="277"/>
      <c r="BJ119" s="277"/>
      <c r="BK119" s="277"/>
      <c r="BL119" s="277"/>
      <c r="BM119" s="277"/>
      <c r="BN119" s="277"/>
      <c r="BO119" s="958" t="s">
        <v>467</v>
      </c>
      <c r="BP119" s="959"/>
      <c r="BQ119" s="963">
        <v>683936</v>
      </c>
      <c r="BR119" s="926"/>
      <c r="BS119" s="926"/>
      <c r="BT119" s="926"/>
      <c r="BU119" s="926"/>
      <c r="BV119" s="926">
        <v>504644</v>
      </c>
      <c r="BW119" s="926"/>
      <c r="BX119" s="926"/>
      <c r="BY119" s="926"/>
      <c r="BZ119" s="926"/>
      <c r="CA119" s="926">
        <v>403297</v>
      </c>
      <c r="CB119" s="926"/>
      <c r="CC119" s="926"/>
      <c r="CD119" s="926"/>
      <c r="CE119" s="926"/>
      <c r="CF119" s="824"/>
      <c r="CG119" s="825"/>
      <c r="CH119" s="825"/>
      <c r="CI119" s="825"/>
      <c r="CJ119" s="915"/>
      <c r="CK119" s="1013"/>
      <c r="CL119" s="901"/>
      <c r="CM119" s="919" t="s">
        <v>468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438</v>
      </c>
      <c r="DH119" s="841"/>
      <c r="DI119" s="841"/>
      <c r="DJ119" s="841"/>
      <c r="DK119" s="842"/>
      <c r="DL119" s="843" t="s">
        <v>409</v>
      </c>
      <c r="DM119" s="841"/>
      <c r="DN119" s="841"/>
      <c r="DO119" s="841"/>
      <c r="DP119" s="842"/>
      <c r="DQ119" s="843" t="s">
        <v>438</v>
      </c>
      <c r="DR119" s="841"/>
      <c r="DS119" s="841"/>
      <c r="DT119" s="841"/>
      <c r="DU119" s="842"/>
      <c r="DV119" s="929" t="s">
        <v>442</v>
      </c>
      <c r="DW119" s="930"/>
      <c r="DX119" s="930"/>
      <c r="DY119" s="930"/>
      <c r="DZ119" s="931"/>
    </row>
    <row r="120" spans="1:130" s="246" customFormat="1" ht="26.25" customHeight="1">
      <c r="A120" s="898"/>
      <c r="B120" s="899"/>
      <c r="C120" s="902" t="s">
        <v>445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442</v>
      </c>
      <c r="AB120" s="858"/>
      <c r="AC120" s="858"/>
      <c r="AD120" s="858"/>
      <c r="AE120" s="859"/>
      <c r="AF120" s="860" t="s">
        <v>409</v>
      </c>
      <c r="AG120" s="858"/>
      <c r="AH120" s="858"/>
      <c r="AI120" s="858"/>
      <c r="AJ120" s="859"/>
      <c r="AK120" s="860" t="s">
        <v>438</v>
      </c>
      <c r="AL120" s="858"/>
      <c r="AM120" s="858"/>
      <c r="AN120" s="858"/>
      <c r="AO120" s="859"/>
      <c r="AP120" s="905" t="s">
        <v>438</v>
      </c>
      <c r="AQ120" s="906"/>
      <c r="AR120" s="906"/>
      <c r="AS120" s="906"/>
      <c r="AT120" s="907"/>
      <c r="AU120" s="964" t="s">
        <v>469</v>
      </c>
      <c r="AV120" s="965"/>
      <c r="AW120" s="965"/>
      <c r="AX120" s="965"/>
      <c r="AY120" s="966"/>
      <c r="AZ120" s="941" t="s">
        <v>470</v>
      </c>
      <c r="BA120" s="886"/>
      <c r="BB120" s="886"/>
      <c r="BC120" s="886"/>
      <c r="BD120" s="886"/>
      <c r="BE120" s="886"/>
      <c r="BF120" s="886"/>
      <c r="BG120" s="886"/>
      <c r="BH120" s="886"/>
      <c r="BI120" s="886"/>
      <c r="BJ120" s="886"/>
      <c r="BK120" s="886"/>
      <c r="BL120" s="886"/>
      <c r="BM120" s="886"/>
      <c r="BN120" s="886"/>
      <c r="BO120" s="886"/>
      <c r="BP120" s="887"/>
      <c r="BQ120" s="942">
        <v>32449282</v>
      </c>
      <c r="BR120" s="923"/>
      <c r="BS120" s="923"/>
      <c r="BT120" s="923"/>
      <c r="BU120" s="923"/>
      <c r="BV120" s="923">
        <v>29678384</v>
      </c>
      <c r="BW120" s="923"/>
      <c r="BX120" s="923"/>
      <c r="BY120" s="923"/>
      <c r="BZ120" s="923"/>
      <c r="CA120" s="923">
        <v>30699187</v>
      </c>
      <c r="CB120" s="923"/>
      <c r="CC120" s="923"/>
      <c r="CD120" s="923"/>
      <c r="CE120" s="923"/>
      <c r="CF120" s="947">
        <v>610.79999999999995</v>
      </c>
      <c r="CG120" s="948"/>
      <c r="CH120" s="948"/>
      <c r="CI120" s="948"/>
      <c r="CJ120" s="948"/>
      <c r="CK120" s="949" t="s">
        <v>471</v>
      </c>
      <c r="CL120" s="933"/>
      <c r="CM120" s="933"/>
      <c r="CN120" s="933"/>
      <c r="CO120" s="934"/>
      <c r="CP120" s="953" t="s">
        <v>406</v>
      </c>
      <c r="CQ120" s="954"/>
      <c r="CR120" s="954"/>
      <c r="CS120" s="954"/>
      <c r="CT120" s="954"/>
      <c r="CU120" s="954"/>
      <c r="CV120" s="954"/>
      <c r="CW120" s="954"/>
      <c r="CX120" s="954"/>
      <c r="CY120" s="954"/>
      <c r="CZ120" s="954"/>
      <c r="DA120" s="954"/>
      <c r="DB120" s="954"/>
      <c r="DC120" s="954"/>
      <c r="DD120" s="954"/>
      <c r="DE120" s="954"/>
      <c r="DF120" s="955"/>
      <c r="DG120" s="942" t="s">
        <v>438</v>
      </c>
      <c r="DH120" s="923"/>
      <c r="DI120" s="923"/>
      <c r="DJ120" s="923"/>
      <c r="DK120" s="923"/>
      <c r="DL120" s="923" t="s">
        <v>409</v>
      </c>
      <c r="DM120" s="923"/>
      <c r="DN120" s="923"/>
      <c r="DO120" s="923"/>
      <c r="DP120" s="923"/>
      <c r="DQ120" s="923" t="s">
        <v>438</v>
      </c>
      <c r="DR120" s="923"/>
      <c r="DS120" s="923"/>
      <c r="DT120" s="923"/>
      <c r="DU120" s="923"/>
      <c r="DV120" s="924" t="s">
        <v>409</v>
      </c>
      <c r="DW120" s="924"/>
      <c r="DX120" s="924"/>
      <c r="DY120" s="924"/>
      <c r="DZ120" s="925"/>
    </row>
    <row r="121" spans="1:130" s="246" customFormat="1" ht="26.25" customHeight="1">
      <c r="A121" s="898"/>
      <c r="B121" s="899"/>
      <c r="C121" s="944" t="s">
        <v>472</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409</v>
      </c>
      <c r="AB121" s="858"/>
      <c r="AC121" s="858"/>
      <c r="AD121" s="858"/>
      <c r="AE121" s="859"/>
      <c r="AF121" s="860" t="s">
        <v>438</v>
      </c>
      <c r="AG121" s="858"/>
      <c r="AH121" s="858"/>
      <c r="AI121" s="858"/>
      <c r="AJ121" s="859"/>
      <c r="AK121" s="860" t="s">
        <v>438</v>
      </c>
      <c r="AL121" s="858"/>
      <c r="AM121" s="858"/>
      <c r="AN121" s="858"/>
      <c r="AO121" s="859"/>
      <c r="AP121" s="905" t="s">
        <v>409</v>
      </c>
      <c r="AQ121" s="906"/>
      <c r="AR121" s="906"/>
      <c r="AS121" s="906"/>
      <c r="AT121" s="907"/>
      <c r="AU121" s="967"/>
      <c r="AV121" s="968"/>
      <c r="AW121" s="968"/>
      <c r="AX121" s="968"/>
      <c r="AY121" s="969"/>
      <c r="AZ121" s="893" t="s">
        <v>473</v>
      </c>
      <c r="BA121" s="828"/>
      <c r="BB121" s="828"/>
      <c r="BC121" s="828"/>
      <c r="BD121" s="828"/>
      <c r="BE121" s="828"/>
      <c r="BF121" s="828"/>
      <c r="BG121" s="828"/>
      <c r="BH121" s="828"/>
      <c r="BI121" s="828"/>
      <c r="BJ121" s="828"/>
      <c r="BK121" s="828"/>
      <c r="BL121" s="828"/>
      <c r="BM121" s="828"/>
      <c r="BN121" s="828"/>
      <c r="BO121" s="828"/>
      <c r="BP121" s="829"/>
      <c r="BQ121" s="894" t="s">
        <v>442</v>
      </c>
      <c r="BR121" s="895"/>
      <c r="BS121" s="895"/>
      <c r="BT121" s="895"/>
      <c r="BU121" s="895"/>
      <c r="BV121" s="895" t="s">
        <v>442</v>
      </c>
      <c r="BW121" s="895"/>
      <c r="BX121" s="895"/>
      <c r="BY121" s="895"/>
      <c r="BZ121" s="895"/>
      <c r="CA121" s="895" t="s">
        <v>439</v>
      </c>
      <c r="CB121" s="895"/>
      <c r="CC121" s="895"/>
      <c r="CD121" s="895"/>
      <c r="CE121" s="895"/>
      <c r="CF121" s="956" t="s">
        <v>409</v>
      </c>
      <c r="CG121" s="957"/>
      <c r="CH121" s="957"/>
      <c r="CI121" s="957"/>
      <c r="CJ121" s="957"/>
      <c r="CK121" s="950"/>
      <c r="CL121" s="936"/>
      <c r="CM121" s="936"/>
      <c r="CN121" s="936"/>
      <c r="CO121" s="937"/>
      <c r="CP121" s="916" t="s">
        <v>474</v>
      </c>
      <c r="CQ121" s="917"/>
      <c r="CR121" s="917"/>
      <c r="CS121" s="917"/>
      <c r="CT121" s="917"/>
      <c r="CU121" s="917"/>
      <c r="CV121" s="917"/>
      <c r="CW121" s="917"/>
      <c r="CX121" s="917"/>
      <c r="CY121" s="917"/>
      <c r="CZ121" s="917"/>
      <c r="DA121" s="917"/>
      <c r="DB121" s="917"/>
      <c r="DC121" s="917"/>
      <c r="DD121" s="917"/>
      <c r="DE121" s="917"/>
      <c r="DF121" s="918"/>
      <c r="DG121" s="894" t="s">
        <v>409</v>
      </c>
      <c r="DH121" s="895"/>
      <c r="DI121" s="895"/>
      <c r="DJ121" s="895"/>
      <c r="DK121" s="895"/>
      <c r="DL121" s="895" t="s">
        <v>409</v>
      </c>
      <c r="DM121" s="895"/>
      <c r="DN121" s="895"/>
      <c r="DO121" s="895"/>
      <c r="DP121" s="895"/>
      <c r="DQ121" s="895" t="s">
        <v>409</v>
      </c>
      <c r="DR121" s="895"/>
      <c r="DS121" s="895"/>
      <c r="DT121" s="895"/>
      <c r="DU121" s="895"/>
      <c r="DV121" s="872" t="s">
        <v>409</v>
      </c>
      <c r="DW121" s="872"/>
      <c r="DX121" s="872"/>
      <c r="DY121" s="872"/>
      <c r="DZ121" s="873"/>
    </row>
    <row r="122" spans="1:130" s="246" customFormat="1" ht="26.25" customHeight="1">
      <c r="A122" s="898"/>
      <c r="B122" s="899"/>
      <c r="C122" s="902" t="s">
        <v>455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409</v>
      </c>
      <c r="AB122" s="858"/>
      <c r="AC122" s="858"/>
      <c r="AD122" s="858"/>
      <c r="AE122" s="859"/>
      <c r="AF122" s="860" t="s">
        <v>409</v>
      </c>
      <c r="AG122" s="858"/>
      <c r="AH122" s="858"/>
      <c r="AI122" s="858"/>
      <c r="AJ122" s="859"/>
      <c r="AK122" s="860" t="s">
        <v>409</v>
      </c>
      <c r="AL122" s="858"/>
      <c r="AM122" s="858"/>
      <c r="AN122" s="858"/>
      <c r="AO122" s="859"/>
      <c r="AP122" s="905" t="s">
        <v>409</v>
      </c>
      <c r="AQ122" s="906"/>
      <c r="AR122" s="906"/>
      <c r="AS122" s="906"/>
      <c r="AT122" s="907"/>
      <c r="AU122" s="967"/>
      <c r="AV122" s="968"/>
      <c r="AW122" s="968"/>
      <c r="AX122" s="968"/>
      <c r="AY122" s="969"/>
      <c r="AZ122" s="960" t="s">
        <v>475</v>
      </c>
      <c r="BA122" s="961"/>
      <c r="BB122" s="961"/>
      <c r="BC122" s="961"/>
      <c r="BD122" s="961"/>
      <c r="BE122" s="961"/>
      <c r="BF122" s="961"/>
      <c r="BG122" s="961"/>
      <c r="BH122" s="961"/>
      <c r="BI122" s="961"/>
      <c r="BJ122" s="961"/>
      <c r="BK122" s="961"/>
      <c r="BL122" s="961"/>
      <c r="BM122" s="961"/>
      <c r="BN122" s="961"/>
      <c r="BO122" s="961"/>
      <c r="BP122" s="962"/>
      <c r="BQ122" s="963">
        <v>1434208</v>
      </c>
      <c r="BR122" s="926"/>
      <c r="BS122" s="926"/>
      <c r="BT122" s="926"/>
      <c r="BU122" s="926"/>
      <c r="BV122" s="926">
        <v>1268072</v>
      </c>
      <c r="BW122" s="926"/>
      <c r="BX122" s="926"/>
      <c r="BY122" s="926"/>
      <c r="BZ122" s="926"/>
      <c r="CA122" s="926">
        <v>1107783</v>
      </c>
      <c r="CB122" s="926"/>
      <c r="CC122" s="926"/>
      <c r="CD122" s="926"/>
      <c r="CE122" s="926"/>
      <c r="CF122" s="927">
        <v>22</v>
      </c>
      <c r="CG122" s="928"/>
      <c r="CH122" s="928"/>
      <c r="CI122" s="928"/>
      <c r="CJ122" s="928"/>
      <c r="CK122" s="950"/>
      <c r="CL122" s="936"/>
      <c r="CM122" s="936"/>
      <c r="CN122" s="936"/>
      <c r="CO122" s="937"/>
      <c r="CP122" s="916" t="s">
        <v>476</v>
      </c>
      <c r="CQ122" s="917"/>
      <c r="CR122" s="917"/>
      <c r="CS122" s="917"/>
      <c r="CT122" s="917"/>
      <c r="CU122" s="917"/>
      <c r="CV122" s="917"/>
      <c r="CW122" s="917"/>
      <c r="CX122" s="917"/>
      <c r="CY122" s="917"/>
      <c r="CZ122" s="917"/>
      <c r="DA122" s="917"/>
      <c r="DB122" s="917"/>
      <c r="DC122" s="917"/>
      <c r="DD122" s="917"/>
      <c r="DE122" s="917"/>
      <c r="DF122" s="918"/>
      <c r="DG122" s="894" t="s">
        <v>409</v>
      </c>
      <c r="DH122" s="895"/>
      <c r="DI122" s="895"/>
      <c r="DJ122" s="895"/>
      <c r="DK122" s="895"/>
      <c r="DL122" s="895" t="s">
        <v>438</v>
      </c>
      <c r="DM122" s="895"/>
      <c r="DN122" s="895"/>
      <c r="DO122" s="895"/>
      <c r="DP122" s="895"/>
      <c r="DQ122" s="895" t="s">
        <v>409</v>
      </c>
      <c r="DR122" s="895"/>
      <c r="DS122" s="895"/>
      <c r="DT122" s="895"/>
      <c r="DU122" s="895"/>
      <c r="DV122" s="872" t="s">
        <v>442</v>
      </c>
      <c r="DW122" s="872"/>
      <c r="DX122" s="872"/>
      <c r="DY122" s="872"/>
      <c r="DZ122" s="873"/>
    </row>
    <row r="123" spans="1:130" s="246" customFormat="1" ht="26.25" customHeight="1">
      <c r="A123" s="898"/>
      <c r="B123" s="899"/>
      <c r="C123" s="902" t="s">
        <v>461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439</v>
      </c>
      <c r="AB123" s="858"/>
      <c r="AC123" s="858"/>
      <c r="AD123" s="858"/>
      <c r="AE123" s="859"/>
      <c r="AF123" s="860" t="s">
        <v>409</v>
      </c>
      <c r="AG123" s="858"/>
      <c r="AH123" s="858"/>
      <c r="AI123" s="858"/>
      <c r="AJ123" s="859"/>
      <c r="AK123" s="860" t="s">
        <v>439</v>
      </c>
      <c r="AL123" s="858"/>
      <c r="AM123" s="858"/>
      <c r="AN123" s="858"/>
      <c r="AO123" s="859"/>
      <c r="AP123" s="905" t="s">
        <v>438</v>
      </c>
      <c r="AQ123" s="906"/>
      <c r="AR123" s="906"/>
      <c r="AS123" s="906"/>
      <c r="AT123" s="907"/>
      <c r="AU123" s="970"/>
      <c r="AV123" s="971"/>
      <c r="AW123" s="971"/>
      <c r="AX123" s="971"/>
      <c r="AY123" s="971"/>
      <c r="AZ123" s="277" t="s">
        <v>188</v>
      </c>
      <c r="BA123" s="277"/>
      <c r="BB123" s="277"/>
      <c r="BC123" s="277"/>
      <c r="BD123" s="277"/>
      <c r="BE123" s="277"/>
      <c r="BF123" s="277"/>
      <c r="BG123" s="277"/>
      <c r="BH123" s="277"/>
      <c r="BI123" s="277"/>
      <c r="BJ123" s="277"/>
      <c r="BK123" s="277"/>
      <c r="BL123" s="277"/>
      <c r="BM123" s="277"/>
      <c r="BN123" s="277"/>
      <c r="BO123" s="958" t="s">
        <v>477</v>
      </c>
      <c r="BP123" s="959"/>
      <c r="BQ123" s="913">
        <v>33883490</v>
      </c>
      <c r="BR123" s="914"/>
      <c r="BS123" s="914"/>
      <c r="BT123" s="914"/>
      <c r="BU123" s="914"/>
      <c r="BV123" s="914">
        <v>30946456</v>
      </c>
      <c r="BW123" s="914"/>
      <c r="BX123" s="914"/>
      <c r="BY123" s="914"/>
      <c r="BZ123" s="914"/>
      <c r="CA123" s="914">
        <v>31806970</v>
      </c>
      <c r="CB123" s="914"/>
      <c r="CC123" s="914"/>
      <c r="CD123" s="914"/>
      <c r="CE123" s="914"/>
      <c r="CF123" s="824"/>
      <c r="CG123" s="825"/>
      <c r="CH123" s="825"/>
      <c r="CI123" s="825"/>
      <c r="CJ123" s="915"/>
      <c r="CK123" s="950"/>
      <c r="CL123" s="936"/>
      <c r="CM123" s="936"/>
      <c r="CN123" s="936"/>
      <c r="CO123" s="937"/>
      <c r="CP123" s="916" t="s">
        <v>478</v>
      </c>
      <c r="CQ123" s="917"/>
      <c r="CR123" s="917"/>
      <c r="CS123" s="917"/>
      <c r="CT123" s="917"/>
      <c r="CU123" s="917"/>
      <c r="CV123" s="917"/>
      <c r="CW123" s="917"/>
      <c r="CX123" s="917"/>
      <c r="CY123" s="917"/>
      <c r="CZ123" s="917"/>
      <c r="DA123" s="917"/>
      <c r="DB123" s="917"/>
      <c r="DC123" s="917"/>
      <c r="DD123" s="917"/>
      <c r="DE123" s="917"/>
      <c r="DF123" s="918"/>
      <c r="DG123" s="857" t="s">
        <v>442</v>
      </c>
      <c r="DH123" s="858"/>
      <c r="DI123" s="858"/>
      <c r="DJ123" s="858"/>
      <c r="DK123" s="859"/>
      <c r="DL123" s="860" t="s">
        <v>439</v>
      </c>
      <c r="DM123" s="858"/>
      <c r="DN123" s="858"/>
      <c r="DO123" s="858"/>
      <c r="DP123" s="859"/>
      <c r="DQ123" s="860" t="s">
        <v>409</v>
      </c>
      <c r="DR123" s="858"/>
      <c r="DS123" s="858"/>
      <c r="DT123" s="858"/>
      <c r="DU123" s="859"/>
      <c r="DV123" s="905" t="s">
        <v>409</v>
      </c>
      <c r="DW123" s="906"/>
      <c r="DX123" s="906"/>
      <c r="DY123" s="906"/>
      <c r="DZ123" s="907"/>
    </row>
    <row r="124" spans="1:130" s="246" customFormat="1" ht="26.25" customHeight="1" thickBot="1">
      <c r="A124" s="898"/>
      <c r="B124" s="899"/>
      <c r="C124" s="902" t="s">
        <v>464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409</v>
      </c>
      <c r="AB124" s="858"/>
      <c r="AC124" s="858"/>
      <c r="AD124" s="858"/>
      <c r="AE124" s="859"/>
      <c r="AF124" s="860" t="s">
        <v>409</v>
      </c>
      <c r="AG124" s="858"/>
      <c r="AH124" s="858"/>
      <c r="AI124" s="858"/>
      <c r="AJ124" s="859"/>
      <c r="AK124" s="860" t="s">
        <v>409</v>
      </c>
      <c r="AL124" s="858"/>
      <c r="AM124" s="858"/>
      <c r="AN124" s="858"/>
      <c r="AO124" s="859"/>
      <c r="AP124" s="905" t="s">
        <v>409</v>
      </c>
      <c r="AQ124" s="906"/>
      <c r="AR124" s="906"/>
      <c r="AS124" s="906"/>
      <c r="AT124" s="907"/>
      <c r="AU124" s="908" t="s">
        <v>479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409</v>
      </c>
      <c r="BR124" s="912"/>
      <c r="BS124" s="912"/>
      <c r="BT124" s="912"/>
      <c r="BU124" s="912"/>
      <c r="BV124" s="912" t="s">
        <v>442</v>
      </c>
      <c r="BW124" s="912"/>
      <c r="BX124" s="912"/>
      <c r="BY124" s="912"/>
      <c r="BZ124" s="912"/>
      <c r="CA124" s="912" t="s">
        <v>409</v>
      </c>
      <c r="CB124" s="912"/>
      <c r="CC124" s="912"/>
      <c r="CD124" s="912"/>
      <c r="CE124" s="912"/>
      <c r="CF124" s="802"/>
      <c r="CG124" s="803"/>
      <c r="CH124" s="803"/>
      <c r="CI124" s="803"/>
      <c r="CJ124" s="943"/>
      <c r="CK124" s="951"/>
      <c r="CL124" s="951"/>
      <c r="CM124" s="951"/>
      <c r="CN124" s="951"/>
      <c r="CO124" s="952"/>
      <c r="CP124" s="916" t="s">
        <v>480</v>
      </c>
      <c r="CQ124" s="917"/>
      <c r="CR124" s="917"/>
      <c r="CS124" s="917"/>
      <c r="CT124" s="917"/>
      <c r="CU124" s="917"/>
      <c r="CV124" s="917"/>
      <c r="CW124" s="917"/>
      <c r="CX124" s="917"/>
      <c r="CY124" s="917"/>
      <c r="CZ124" s="917"/>
      <c r="DA124" s="917"/>
      <c r="DB124" s="917"/>
      <c r="DC124" s="917"/>
      <c r="DD124" s="917"/>
      <c r="DE124" s="917"/>
      <c r="DF124" s="918"/>
      <c r="DG124" s="840" t="s">
        <v>409</v>
      </c>
      <c r="DH124" s="841"/>
      <c r="DI124" s="841"/>
      <c r="DJ124" s="841"/>
      <c r="DK124" s="842"/>
      <c r="DL124" s="843" t="s">
        <v>256</v>
      </c>
      <c r="DM124" s="841"/>
      <c r="DN124" s="841"/>
      <c r="DO124" s="841"/>
      <c r="DP124" s="842"/>
      <c r="DQ124" s="843" t="s">
        <v>128</v>
      </c>
      <c r="DR124" s="841"/>
      <c r="DS124" s="841"/>
      <c r="DT124" s="841"/>
      <c r="DU124" s="842"/>
      <c r="DV124" s="929" t="s">
        <v>481</v>
      </c>
      <c r="DW124" s="930"/>
      <c r="DX124" s="930"/>
      <c r="DY124" s="930"/>
      <c r="DZ124" s="931"/>
    </row>
    <row r="125" spans="1:130" s="246" customFormat="1" ht="26.25" customHeight="1">
      <c r="A125" s="898"/>
      <c r="B125" s="899"/>
      <c r="C125" s="902" t="s">
        <v>466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409</v>
      </c>
      <c r="AB125" s="858"/>
      <c r="AC125" s="858"/>
      <c r="AD125" s="858"/>
      <c r="AE125" s="859"/>
      <c r="AF125" s="860" t="s">
        <v>482</v>
      </c>
      <c r="AG125" s="858"/>
      <c r="AH125" s="858"/>
      <c r="AI125" s="858"/>
      <c r="AJ125" s="859"/>
      <c r="AK125" s="860" t="s">
        <v>127</v>
      </c>
      <c r="AL125" s="858"/>
      <c r="AM125" s="858"/>
      <c r="AN125" s="858"/>
      <c r="AO125" s="859"/>
      <c r="AP125" s="905" t="s">
        <v>483</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484</v>
      </c>
      <c r="CL125" s="933"/>
      <c r="CM125" s="933"/>
      <c r="CN125" s="933"/>
      <c r="CO125" s="934"/>
      <c r="CP125" s="941" t="s">
        <v>485</v>
      </c>
      <c r="CQ125" s="886"/>
      <c r="CR125" s="886"/>
      <c r="CS125" s="886"/>
      <c r="CT125" s="886"/>
      <c r="CU125" s="886"/>
      <c r="CV125" s="886"/>
      <c r="CW125" s="886"/>
      <c r="CX125" s="886"/>
      <c r="CY125" s="886"/>
      <c r="CZ125" s="886"/>
      <c r="DA125" s="886"/>
      <c r="DB125" s="886"/>
      <c r="DC125" s="886"/>
      <c r="DD125" s="886"/>
      <c r="DE125" s="886"/>
      <c r="DF125" s="887"/>
      <c r="DG125" s="942" t="s">
        <v>486</v>
      </c>
      <c r="DH125" s="923"/>
      <c r="DI125" s="923"/>
      <c r="DJ125" s="923"/>
      <c r="DK125" s="923"/>
      <c r="DL125" s="923" t="s">
        <v>487</v>
      </c>
      <c r="DM125" s="923"/>
      <c r="DN125" s="923"/>
      <c r="DO125" s="923"/>
      <c r="DP125" s="923"/>
      <c r="DQ125" s="923" t="s">
        <v>487</v>
      </c>
      <c r="DR125" s="923"/>
      <c r="DS125" s="923"/>
      <c r="DT125" s="923"/>
      <c r="DU125" s="923"/>
      <c r="DV125" s="924" t="s">
        <v>488</v>
      </c>
      <c r="DW125" s="924"/>
      <c r="DX125" s="924"/>
      <c r="DY125" s="924"/>
      <c r="DZ125" s="925"/>
    </row>
    <row r="126" spans="1:130" s="246" customFormat="1" ht="26.25" customHeight="1" thickBot="1">
      <c r="A126" s="898"/>
      <c r="B126" s="899"/>
      <c r="C126" s="902" t="s">
        <v>468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127</v>
      </c>
      <c r="AB126" s="858"/>
      <c r="AC126" s="858"/>
      <c r="AD126" s="858"/>
      <c r="AE126" s="859"/>
      <c r="AF126" s="860" t="s">
        <v>409</v>
      </c>
      <c r="AG126" s="858"/>
      <c r="AH126" s="858"/>
      <c r="AI126" s="858"/>
      <c r="AJ126" s="859"/>
      <c r="AK126" s="860" t="s">
        <v>488</v>
      </c>
      <c r="AL126" s="858"/>
      <c r="AM126" s="858"/>
      <c r="AN126" s="858"/>
      <c r="AO126" s="859"/>
      <c r="AP126" s="905" t="s">
        <v>128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489</v>
      </c>
      <c r="CQ126" s="828"/>
      <c r="CR126" s="828"/>
      <c r="CS126" s="828"/>
      <c r="CT126" s="828"/>
      <c r="CU126" s="828"/>
      <c r="CV126" s="828"/>
      <c r="CW126" s="828"/>
      <c r="CX126" s="828"/>
      <c r="CY126" s="828"/>
      <c r="CZ126" s="828"/>
      <c r="DA126" s="828"/>
      <c r="DB126" s="828"/>
      <c r="DC126" s="828"/>
      <c r="DD126" s="828"/>
      <c r="DE126" s="828"/>
      <c r="DF126" s="829"/>
      <c r="DG126" s="894" t="s">
        <v>487</v>
      </c>
      <c r="DH126" s="895"/>
      <c r="DI126" s="895"/>
      <c r="DJ126" s="895"/>
      <c r="DK126" s="895"/>
      <c r="DL126" s="895" t="s">
        <v>482</v>
      </c>
      <c r="DM126" s="895"/>
      <c r="DN126" s="895"/>
      <c r="DO126" s="895"/>
      <c r="DP126" s="895"/>
      <c r="DQ126" s="895" t="s">
        <v>490</v>
      </c>
      <c r="DR126" s="895"/>
      <c r="DS126" s="895"/>
      <c r="DT126" s="895"/>
      <c r="DU126" s="895"/>
      <c r="DV126" s="872" t="s">
        <v>127</v>
      </c>
      <c r="DW126" s="872"/>
      <c r="DX126" s="872"/>
      <c r="DY126" s="872"/>
      <c r="DZ126" s="873"/>
    </row>
    <row r="127" spans="1:130" s="246" customFormat="1" ht="26.25" customHeight="1">
      <c r="A127" s="900"/>
      <c r="B127" s="901"/>
      <c r="C127" s="919" t="s">
        <v>491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488</v>
      </c>
      <c r="AB127" s="858"/>
      <c r="AC127" s="858"/>
      <c r="AD127" s="858"/>
      <c r="AE127" s="859"/>
      <c r="AF127" s="860" t="s">
        <v>482</v>
      </c>
      <c r="AG127" s="858"/>
      <c r="AH127" s="858"/>
      <c r="AI127" s="858"/>
      <c r="AJ127" s="859"/>
      <c r="AK127" s="860" t="s">
        <v>127</v>
      </c>
      <c r="AL127" s="858"/>
      <c r="AM127" s="858"/>
      <c r="AN127" s="858"/>
      <c r="AO127" s="859"/>
      <c r="AP127" s="905" t="s">
        <v>128</v>
      </c>
      <c r="AQ127" s="906"/>
      <c r="AR127" s="906"/>
      <c r="AS127" s="906"/>
      <c r="AT127" s="907"/>
      <c r="AU127" s="282"/>
      <c r="AV127" s="282"/>
      <c r="AW127" s="282"/>
      <c r="AX127" s="922" t="s">
        <v>492</v>
      </c>
      <c r="AY127" s="890"/>
      <c r="AZ127" s="890"/>
      <c r="BA127" s="890"/>
      <c r="BB127" s="890"/>
      <c r="BC127" s="890"/>
      <c r="BD127" s="890"/>
      <c r="BE127" s="891"/>
      <c r="BF127" s="889" t="s">
        <v>493</v>
      </c>
      <c r="BG127" s="890"/>
      <c r="BH127" s="890"/>
      <c r="BI127" s="890"/>
      <c r="BJ127" s="890"/>
      <c r="BK127" s="890"/>
      <c r="BL127" s="891"/>
      <c r="BM127" s="889" t="s">
        <v>494</v>
      </c>
      <c r="BN127" s="890"/>
      <c r="BO127" s="890"/>
      <c r="BP127" s="890"/>
      <c r="BQ127" s="890"/>
      <c r="BR127" s="890"/>
      <c r="BS127" s="891"/>
      <c r="BT127" s="889" t="s">
        <v>495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496</v>
      </c>
      <c r="CQ127" s="828"/>
      <c r="CR127" s="828"/>
      <c r="CS127" s="828"/>
      <c r="CT127" s="828"/>
      <c r="CU127" s="828"/>
      <c r="CV127" s="828"/>
      <c r="CW127" s="828"/>
      <c r="CX127" s="828"/>
      <c r="CY127" s="828"/>
      <c r="CZ127" s="828"/>
      <c r="DA127" s="828"/>
      <c r="DB127" s="828"/>
      <c r="DC127" s="828"/>
      <c r="DD127" s="828"/>
      <c r="DE127" s="828"/>
      <c r="DF127" s="829"/>
      <c r="DG127" s="894" t="s">
        <v>256</v>
      </c>
      <c r="DH127" s="895"/>
      <c r="DI127" s="895"/>
      <c r="DJ127" s="895"/>
      <c r="DK127" s="895"/>
      <c r="DL127" s="895" t="s">
        <v>488</v>
      </c>
      <c r="DM127" s="895"/>
      <c r="DN127" s="895"/>
      <c r="DO127" s="895"/>
      <c r="DP127" s="895"/>
      <c r="DQ127" s="895" t="s">
        <v>481</v>
      </c>
      <c r="DR127" s="895"/>
      <c r="DS127" s="895"/>
      <c r="DT127" s="895"/>
      <c r="DU127" s="895"/>
      <c r="DV127" s="872" t="s">
        <v>488</v>
      </c>
      <c r="DW127" s="872"/>
      <c r="DX127" s="872"/>
      <c r="DY127" s="872"/>
      <c r="DZ127" s="873"/>
    </row>
    <row r="128" spans="1:130" s="246" customFormat="1" ht="26.25" customHeight="1" thickBot="1">
      <c r="A128" s="874" t="s">
        <v>497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498</v>
      </c>
      <c r="X128" s="876"/>
      <c r="Y128" s="876"/>
      <c r="Z128" s="877"/>
      <c r="AA128" s="878" t="s">
        <v>256</v>
      </c>
      <c r="AB128" s="879"/>
      <c r="AC128" s="879"/>
      <c r="AD128" s="879"/>
      <c r="AE128" s="880"/>
      <c r="AF128" s="881" t="s">
        <v>482</v>
      </c>
      <c r="AG128" s="879"/>
      <c r="AH128" s="879"/>
      <c r="AI128" s="879"/>
      <c r="AJ128" s="880"/>
      <c r="AK128" s="881" t="s">
        <v>486</v>
      </c>
      <c r="AL128" s="879"/>
      <c r="AM128" s="879"/>
      <c r="AN128" s="879"/>
      <c r="AO128" s="880"/>
      <c r="AP128" s="882"/>
      <c r="AQ128" s="883"/>
      <c r="AR128" s="883"/>
      <c r="AS128" s="883"/>
      <c r="AT128" s="884"/>
      <c r="AU128" s="282"/>
      <c r="AV128" s="282"/>
      <c r="AW128" s="282"/>
      <c r="AX128" s="885" t="s">
        <v>499</v>
      </c>
      <c r="AY128" s="886"/>
      <c r="AZ128" s="886"/>
      <c r="BA128" s="886"/>
      <c r="BB128" s="886"/>
      <c r="BC128" s="886"/>
      <c r="BD128" s="886"/>
      <c r="BE128" s="887"/>
      <c r="BF128" s="864" t="s">
        <v>127</v>
      </c>
      <c r="BG128" s="865"/>
      <c r="BH128" s="865"/>
      <c r="BI128" s="865"/>
      <c r="BJ128" s="865"/>
      <c r="BK128" s="865"/>
      <c r="BL128" s="888"/>
      <c r="BM128" s="864">
        <v>14.87</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500</v>
      </c>
      <c r="CQ128" s="806"/>
      <c r="CR128" s="806"/>
      <c r="CS128" s="806"/>
      <c r="CT128" s="806"/>
      <c r="CU128" s="806"/>
      <c r="CV128" s="806"/>
      <c r="CW128" s="806"/>
      <c r="CX128" s="806"/>
      <c r="CY128" s="806"/>
      <c r="CZ128" s="806"/>
      <c r="DA128" s="806"/>
      <c r="DB128" s="806"/>
      <c r="DC128" s="806"/>
      <c r="DD128" s="806"/>
      <c r="DE128" s="806"/>
      <c r="DF128" s="807"/>
      <c r="DG128" s="868" t="s">
        <v>488</v>
      </c>
      <c r="DH128" s="869"/>
      <c r="DI128" s="869"/>
      <c r="DJ128" s="869"/>
      <c r="DK128" s="869"/>
      <c r="DL128" s="869" t="s">
        <v>488</v>
      </c>
      <c r="DM128" s="869"/>
      <c r="DN128" s="869"/>
      <c r="DO128" s="869"/>
      <c r="DP128" s="869"/>
      <c r="DQ128" s="869" t="s">
        <v>482</v>
      </c>
      <c r="DR128" s="869"/>
      <c r="DS128" s="869"/>
      <c r="DT128" s="869"/>
      <c r="DU128" s="869"/>
      <c r="DV128" s="870" t="s">
        <v>481</v>
      </c>
      <c r="DW128" s="870"/>
      <c r="DX128" s="870"/>
      <c r="DY128" s="870"/>
      <c r="DZ128" s="871"/>
    </row>
    <row r="129" spans="1:131" s="246" customFormat="1" ht="26.25" customHeight="1">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501</v>
      </c>
      <c r="X129" s="855"/>
      <c r="Y129" s="855"/>
      <c r="Z129" s="856"/>
      <c r="AA129" s="857">
        <v>5099055</v>
      </c>
      <c r="AB129" s="858"/>
      <c r="AC129" s="858"/>
      <c r="AD129" s="858"/>
      <c r="AE129" s="859"/>
      <c r="AF129" s="860">
        <v>5805832</v>
      </c>
      <c r="AG129" s="858"/>
      <c r="AH129" s="858"/>
      <c r="AI129" s="858"/>
      <c r="AJ129" s="859"/>
      <c r="AK129" s="860">
        <v>5197545</v>
      </c>
      <c r="AL129" s="858"/>
      <c r="AM129" s="858"/>
      <c r="AN129" s="858"/>
      <c r="AO129" s="859"/>
      <c r="AP129" s="861"/>
      <c r="AQ129" s="862"/>
      <c r="AR129" s="862"/>
      <c r="AS129" s="862"/>
      <c r="AT129" s="863"/>
      <c r="AU129" s="284"/>
      <c r="AV129" s="284"/>
      <c r="AW129" s="284"/>
      <c r="AX129" s="827" t="s">
        <v>502</v>
      </c>
      <c r="AY129" s="828"/>
      <c r="AZ129" s="828"/>
      <c r="BA129" s="828"/>
      <c r="BB129" s="828"/>
      <c r="BC129" s="828"/>
      <c r="BD129" s="828"/>
      <c r="BE129" s="829"/>
      <c r="BF129" s="847" t="s">
        <v>503</v>
      </c>
      <c r="BG129" s="848"/>
      <c r="BH129" s="848"/>
      <c r="BI129" s="848"/>
      <c r="BJ129" s="848"/>
      <c r="BK129" s="848"/>
      <c r="BL129" s="849"/>
      <c r="BM129" s="847">
        <v>19.87</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504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505</v>
      </c>
      <c r="X130" s="855"/>
      <c r="Y130" s="855"/>
      <c r="Z130" s="856"/>
      <c r="AA130" s="857">
        <v>185728</v>
      </c>
      <c r="AB130" s="858"/>
      <c r="AC130" s="858"/>
      <c r="AD130" s="858"/>
      <c r="AE130" s="859"/>
      <c r="AF130" s="860">
        <v>180179</v>
      </c>
      <c r="AG130" s="858"/>
      <c r="AH130" s="858"/>
      <c r="AI130" s="858"/>
      <c r="AJ130" s="859"/>
      <c r="AK130" s="860">
        <v>171182</v>
      </c>
      <c r="AL130" s="858"/>
      <c r="AM130" s="858"/>
      <c r="AN130" s="858"/>
      <c r="AO130" s="859"/>
      <c r="AP130" s="861"/>
      <c r="AQ130" s="862"/>
      <c r="AR130" s="862"/>
      <c r="AS130" s="862"/>
      <c r="AT130" s="863"/>
      <c r="AU130" s="284"/>
      <c r="AV130" s="284"/>
      <c r="AW130" s="284"/>
      <c r="AX130" s="827" t="s">
        <v>506</v>
      </c>
      <c r="AY130" s="828"/>
      <c r="AZ130" s="828"/>
      <c r="BA130" s="828"/>
      <c r="BB130" s="828"/>
      <c r="BC130" s="828"/>
      <c r="BD130" s="828"/>
      <c r="BE130" s="829"/>
      <c r="BF130" s="830">
        <v>-2.4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507</v>
      </c>
      <c r="X131" s="838"/>
      <c r="Y131" s="838"/>
      <c r="Z131" s="839"/>
      <c r="AA131" s="840">
        <v>4913327</v>
      </c>
      <c r="AB131" s="841"/>
      <c r="AC131" s="841"/>
      <c r="AD131" s="841"/>
      <c r="AE131" s="842"/>
      <c r="AF131" s="843">
        <v>5625653</v>
      </c>
      <c r="AG131" s="841"/>
      <c r="AH131" s="841"/>
      <c r="AI131" s="841"/>
      <c r="AJ131" s="842"/>
      <c r="AK131" s="843">
        <v>5026363</v>
      </c>
      <c r="AL131" s="841"/>
      <c r="AM131" s="841"/>
      <c r="AN131" s="841"/>
      <c r="AO131" s="842"/>
      <c r="AP131" s="844"/>
      <c r="AQ131" s="845"/>
      <c r="AR131" s="845"/>
      <c r="AS131" s="845"/>
      <c r="AT131" s="846"/>
      <c r="AU131" s="284"/>
      <c r="AV131" s="284"/>
      <c r="AW131" s="284"/>
      <c r="AX131" s="805" t="s">
        <v>508</v>
      </c>
      <c r="AY131" s="806"/>
      <c r="AZ131" s="806"/>
      <c r="BA131" s="806"/>
      <c r="BB131" s="806"/>
      <c r="BC131" s="806"/>
      <c r="BD131" s="806"/>
      <c r="BE131" s="807"/>
      <c r="BF131" s="808" t="s">
        <v>409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509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510</v>
      </c>
      <c r="W132" s="818"/>
      <c r="X132" s="818"/>
      <c r="Y132" s="818"/>
      <c r="Z132" s="819"/>
      <c r="AA132" s="820">
        <v>-2.5761545809999999</v>
      </c>
      <c r="AB132" s="821"/>
      <c r="AC132" s="821"/>
      <c r="AD132" s="821"/>
      <c r="AE132" s="822"/>
      <c r="AF132" s="823">
        <v>-2.2750424659999999</v>
      </c>
      <c r="AG132" s="821"/>
      <c r="AH132" s="821"/>
      <c r="AI132" s="821"/>
      <c r="AJ132" s="822"/>
      <c r="AK132" s="823">
        <v>-2.5687161870000002</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511</v>
      </c>
      <c r="W133" s="797"/>
      <c r="X133" s="797"/>
      <c r="Y133" s="797"/>
      <c r="Z133" s="798"/>
      <c r="AA133" s="799">
        <v>-2.4</v>
      </c>
      <c r="AB133" s="800"/>
      <c r="AC133" s="800"/>
      <c r="AD133" s="800"/>
      <c r="AE133" s="801"/>
      <c r="AF133" s="799">
        <v>-2.2999999999999998</v>
      </c>
      <c r="AG133" s="800"/>
      <c r="AH133" s="800"/>
      <c r="AI133" s="800"/>
      <c r="AJ133" s="801"/>
      <c r="AK133" s="799">
        <v>-2.4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K6jmiETHA0vp9GPajho7eNeTV51+EMF1LaXObAj+Bxot0bf99+FILakr1m80qBfX8A/t/NJGUYZpNq2yUbTuqg==" saltValue="h7o290vnhb4UBW2QRVIcO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BK51" sqref="BK51"/>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512</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04IQYHlHeldAgynkbjsGLzEhzBkdP8v9yc0FFqhFhdQ+gjxd1yxBX1QLYe+8I2iOTO+Nv1IGY8Iz8ARJ8BvSiA==" saltValue="QJvu2VqA3V0k0g/BUrOX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5K+BJ43Oz7nCAU9ZOHCsGipgV/enSwF5lOVovCJDDQoApzUMgXXIk0wSPXsdosheZtUQMIDWBAkYZtDw0ympdg==" saltValue="aDSLQOR18cFsLcub/7zJp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1" workbookViewId="0">
      <selection activeCell="AF44" sqref="AF44"/>
    </sheetView>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514</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515</v>
      </c>
      <c r="AP7" s="303"/>
      <c r="AQ7" s="304" t="s">
        <v>516</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517</v>
      </c>
      <c r="AQ8" s="310" t="s">
        <v>518</v>
      </c>
      <c r="AR8" s="311" t="s">
        <v>519</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520</v>
      </c>
      <c r="AL9" s="1227"/>
      <c r="AM9" s="1227"/>
      <c r="AN9" s="1228"/>
      <c r="AO9" s="312">
        <v>1107308</v>
      </c>
      <c r="AP9" s="312">
        <v>106503</v>
      </c>
      <c r="AQ9" s="313">
        <v>190701</v>
      </c>
      <c r="AR9" s="314">
        <v>-44.2</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521</v>
      </c>
      <c r="AL10" s="1227"/>
      <c r="AM10" s="1227"/>
      <c r="AN10" s="1228"/>
      <c r="AO10" s="315">
        <v>130820</v>
      </c>
      <c r="AP10" s="315">
        <v>12582</v>
      </c>
      <c r="AQ10" s="316">
        <v>22807</v>
      </c>
      <c r="AR10" s="317">
        <v>-44.8</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522</v>
      </c>
      <c r="AL11" s="1227"/>
      <c r="AM11" s="1227"/>
      <c r="AN11" s="1228"/>
      <c r="AO11" s="315">
        <v>153491</v>
      </c>
      <c r="AP11" s="315">
        <v>14763</v>
      </c>
      <c r="AQ11" s="316">
        <v>29822</v>
      </c>
      <c r="AR11" s="317">
        <v>-50.5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523</v>
      </c>
      <c r="AL12" s="1227"/>
      <c r="AM12" s="1227"/>
      <c r="AN12" s="1228"/>
      <c r="AO12" s="315" t="s">
        <v>524</v>
      </c>
      <c r="AP12" s="315" t="s">
        <v>524</v>
      </c>
      <c r="AQ12" s="316">
        <v>3258</v>
      </c>
      <c r="AR12" s="317" t="s">
        <v>524</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525</v>
      </c>
      <c r="AL13" s="1227"/>
      <c r="AM13" s="1227"/>
      <c r="AN13" s="1228"/>
      <c r="AO13" s="315" t="s">
        <v>524</v>
      </c>
      <c r="AP13" s="315" t="s">
        <v>524</v>
      </c>
      <c r="AQ13" s="316">
        <v>24</v>
      </c>
      <c r="AR13" s="317" t="s">
        <v>524</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526</v>
      </c>
      <c r="AL14" s="1227"/>
      <c r="AM14" s="1227"/>
      <c r="AN14" s="1228"/>
      <c r="AO14" s="315">
        <v>66663</v>
      </c>
      <c r="AP14" s="315">
        <v>6412</v>
      </c>
      <c r="AQ14" s="316">
        <v>10094</v>
      </c>
      <c r="AR14" s="317">
        <v>-36.5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527</v>
      </c>
      <c r="AL15" s="1227"/>
      <c r="AM15" s="1227"/>
      <c r="AN15" s="1228"/>
      <c r="AO15" s="315" t="s">
        <v>524</v>
      </c>
      <c r="AP15" s="315" t="s">
        <v>524</v>
      </c>
      <c r="AQ15" s="316">
        <v>4017</v>
      </c>
      <c r="AR15" s="317" t="s">
        <v>524</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528</v>
      </c>
      <c r="AL16" s="1230"/>
      <c r="AM16" s="1230"/>
      <c r="AN16" s="1231"/>
      <c r="AO16" s="315">
        <v>-105493</v>
      </c>
      <c r="AP16" s="315">
        <v>-10146</v>
      </c>
      <c r="AQ16" s="316">
        <v>-17771</v>
      </c>
      <c r="AR16" s="317">
        <v>-42.9</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188</v>
      </c>
      <c r="AL17" s="1230"/>
      <c r="AM17" s="1230"/>
      <c r="AN17" s="1231"/>
      <c r="AO17" s="315">
        <v>1352789</v>
      </c>
      <c r="AP17" s="315">
        <v>130113</v>
      </c>
      <c r="AQ17" s="316">
        <v>242952</v>
      </c>
      <c r="AR17" s="317">
        <v>-46.4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529</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530</v>
      </c>
      <c r="AP20" s="323" t="s">
        <v>531</v>
      </c>
      <c r="AQ20" s="324" t="s">
        <v>532</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533</v>
      </c>
      <c r="AL21" s="1224"/>
      <c r="AM21" s="1224"/>
      <c r="AN21" s="1225"/>
      <c r="AO21" s="327">
        <v>11.54</v>
      </c>
      <c r="AP21" s="328">
        <v>21.84</v>
      </c>
      <c r="AQ21" s="329">
        <v>-10.3</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534</v>
      </c>
      <c r="AL22" s="1224"/>
      <c r="AM22" s="1224"/>
      <c r="AN22" s="1225"/>
      <c r="AO22" s="332">
        <v>93.7</v>
      </c>
      <c r="AP22" s="333">
        <v>95.6</v>
      </c>
      <c r="AQ22" s="334">
        <v>-1.9</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537</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515</v>
      </c>
      <c r="AP30" s="303"/>
      <c r="AQ30" s="304" t="s">
        <v>516</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517</v>
      </c>
      <c r="AQ31" s="310" t="s">
        <v>518</v>
      </c>
      <c r="AR31" s="311" t="s">
        <v>519</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538</v>
      </c>
      <c r="AL32" s="1215"/>
      <c r="AM32" s="1215"/>
      <c r="AN32" s="1216"/>
      <c r="AO32" s="342">
        <v>2866</v>
      </c>
      <c r="AP32" s="342">
        <v>276</v>
      </c>
      <c r="AQ32" s="343">
        <v>136235</v>
      </c>
      <c r="AR32" s="344">
        <v>-99.8</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539</v>
      </c>
      <c r="AL33" s="1215"/>
      <c r="AM33" s="1215"/>
      <c r="AN33" s="1216"/>
      <c r="AO33" s="342" t="s">
        <v>524</v>
      </c>
      <c r="AP33" s="342" t="s">
        <v>524</v>
      </c>
      <c r="AQ33" s="343" t="s">
        <v>524</v>
      </c>
      <c r="AR33" s="344" t="s">
        <v>524</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540</v>
      </c>
      <c r="AL34" s="1215"/>
      <c r="AM34" s="1215"/>
      <c r="AN34" s="1216"/>
      <c r="AO34" s="342" t="s">
        <v>524</v>
      </c>
      <c r="AP34" s="342" t="s">
        <v>524</v>
      </c>
      <c r="AQ34" s="343">
        <v>5</v>
      </c>
      <c r="AR34" s="344" t="s">
        <v>524</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541</v>
      </c>
      <c r="AL35" s="1215"/>
      <c r="AM35" s="1215"/>
      <c r="AN35" s="1216"/>
      <c r="AO35" s="342" t="s">
        <v>524</v>
      </c>
      <c r="AP35" s="342" t="s">
        <v>524</v>
      </c>
      <c r="AQ35" s="343">
        <v>32688</v>
      </c>
      <c r="AR35" s="344" t="s">
        <v>524</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542</v>
      </c>
      <c r="AL36" s="1215"/>
      <c r="AM36" s="1215"/>
      <c r="AN36" s="1216"/>
      <c r="AO36" s="342">
        <v>39203</v>
      </c>
      <c r="AP36" s="342">
        <v>3771</v>
      </c>
      <c r="AQ36" s="343">
        <v>4188</v>
      </c>
      <c r="AR36" s="344">
        <v>-10</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543</v>
      </c>
      <c r="AL37" s="1215"/>
      <c r="AM37" s="1215"/>
      <c r="AN37" s="1216"/>
      <c r="AO37" s="342" t="s">
        <v>524</v>
      </c>
      <c r="AP37" s="342" t="s">
        <v>524</v>
      </c>
      <c r="AQ37" s="343">
        <v>1212</v>
      </c>
      <c r="AR37" s="344" t="s">
        <v>524</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544</v>
      </c>
      <c r="AL38" s="1218"/>
      <c r="AM38" s="1218"/>
      <c r="AN38" s="1219"/>
      <c r="AO38" s="345" t="s">
        <v>524</v>
      </c>
      <c r="AP38" s="345" t="s">
        <v>524</v>
      </c>
      <c r="AQ38" s="346">
        <v>25</v>
      </c>
      <c r="AR38" s="334" t="s">
        <v>524</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545</v>
      </c>
      <c r="AL39" s="1218"/>
      <c r="AM39" s="1218"/>
      <c r="AN39" s="1219"/>
      <c r="AO39" s="342" t="s">
        <v>524</v>
      </c>
      <c r="AP39" s="342" t="s">
        <v>524</v>
      </c>
      <c r="AQ39" s="343">
        <v>-7598</v>
      </c>
      <c r="AR39" s="344" t="s">
        <v>524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546</v>
      </c>
      <c r="AL40" s="1215"/>
      <c r="AM40" s="1215"/>
      <c r="AN40" s="1216"/>
      <c r="AO40" s="342">
        <v>-171182</v>
      </c>
      <c r="AP40" s="342">
        <v>-16465</v>
      </c>
      <c r="AQ40" s="343">
        <v>-123844</v>
      </c>
      <c r="AR40" s="344">
        <v>-86.7</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302</v>
      </c>
      <c r="AL41" s="1221"/>
      <c r="AM41" s="1221"/>
      <c r="AN41" s="1222"/>
      <c r="AO41" s="342">
        <v>-129113</v>
      </c>
      <c r="AP41" s="342">
        <v>-12418</v>
      </c>
      <c r="AQ41" s="343">
        <v>42911</v>
      </c>
      <c r="AR41" s="344">
        <v>-128.9</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547</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549</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515</v>
      </c>
      <c r="AN49" s="1209" t="s">
        <v>550</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551</v>
      </c>
      <c r="AO50" s="359" t="s">
        <v>552</v>
      </c>
      <c r="AP50" s="360" t="s">
        <v>553</v>
      </c>
      <c r="AQ50" s="361" t="s">
        <v>554</v>
      </c>
      <c r="AR50" s="362" t="s">
        <v>555</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556</v>
      </c>
      <c r="AL51" s="355"/>
      <c r="AM51" s="363">
        <v>21125</v>
      </c>
      <c r="AN51" s="364">
        <v>1947</v>
      </c>
      <c r="AO51" s="365">
        <v>-51.2</v>
      </c>
      <c r="AP51" s="366">
        <v>91837</v>
      </c>
      <c r="AQ51" s="367">
        <v>11</v>
      </c>
      <c r="AR51" s="368">
        <v>-62.2</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557</v>
      </c>
      <c r="AM52" s="371">
        <v>21125</v>
      </c>
      <c r="AN52" s="372">
        <v>1947</v>
      </c>
      <c r="AO52" s="373">
        <v>-51.2</v>
      </c>
      <c r="AP52" s="374">
        <v>54439</v>
      </c>
      <c r="AQ52" s="375">
        <v>21.7</v>
      </c>
      <c r="AR52" s="376">
        <v>-72.900000000000006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558</v>
      </c>
      <c r="AL53" s="355"/>
      <c r="AM53" s="363">
        <v>169138</v>
      </c>
      <c r="AN53" s="364">
        <v>15706</v>
      </c>
      <c r="AO53" s="365">
        <v>706.7</v>
      </c>
      <c r="AP53" s="366">
        <v>287914</v>
      </c>
      <c r="AQ53" s="367">
        <v>213.5</v>
      </c>
      <c r="AR53" s="368">
        <v>493.2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557</v>
      </c>
      <c r="AM54" s="371">
        <v>104153</v>
      </c>
      <c r="AN54" s="372">
        <v>9672</v>
      </c>
      <c r="AO54" s="373">
        <v>396.8</v>
      </c>
      <c r="AP54" s="374">
        <v>146531</v>
      </c>
      <c r="AQ54" s="375">
        <v>169.2</v>
      </c>
      <c r="AR54" s="376">
        <v>227.6</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559</v>
      </c>
      <c r="AL55" s="355"/>
      <c r="AM55" s="363">
        <v>295158</v>
      </c>
      <c r="AN55" s="364">
        <v>27675</v>
      </c>
      <c r="AO55" s="365">
        <v>76.2</v>
      </c>
      <c r="AP55" s="366">
        <v>291945</v>
      </c>
      <c r="AQ55" s="367">
        <v>1.4</v>
      </c>
      <c r="AR55" s="368">
        <v>74.8</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557</v>
      </c>
      <c r="AM56" s="371">
        <v>82725</v>
      </c>
      <c r="AN56" s="372">
        <v>7757</v>
      </c>
      <c r="AO56" s="373">
        <v>-19.8</v>
      </c>
      <c r="AP56" s="374">
        <v>127651</v>
      </c>
      <c r="AQ56" s="375">
        <v>-12.9</v>
      </c>
      <c r="AR56" s="376">
        <v>-6.9</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560</v>
      </c>
      <c r="AL57" s="355"/>
      <c r="AM57" s="363">
        <v>2878278</v>
      </c>
      <c r="AN57" s="364">
        <v>273263</v>
      </c>
      <c r="AO57" s="365">
        <v>887.4</v>
      </c>
      <c r="AP57" s="366">
        <v>291173</v>
      </c>
      <c r="AQ57" s="367">
        <v>-0.3</v>
      </c>
      <c r="AR57" s="368">
        <v>887.7</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557</v>
      </c>
      <c r="AM58" s="371">
        <v>1515277</v>
      </c>
      <c r="AN58" s="372">
        <v>143860</v>
      </c>
      <c r="AO58" s="373">
        <v>1754.6</v>
      </c>
      <c r="AP58" s="374">
        <v>119071</v>
      </c>
      <c r="AQ58" s="375">
        <v>-6.7</v>
      </c>
      <c r="AR58" s="376">
        <v>1761.3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561</v>
      </c>
      <c r="AL59" s="355"/>
      <c r="AM59" s="363">
        <v>11179019</v>
      </c>
      <c r="AN59" s="364">
        <v>1075216</v>
      </c>
      <c r="AO59" s="365">
        <v>293.5</v>
      </c>
      <c r="AP59" s="366">
        <v>271581</v>
      </c>
      <c r="AQ59" s="367">
        <v>-6.7</v>
      </c>
      <c r="AR59" s="368">
        <v>300.2</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557</v>
      </c>
      <c r="AM60" s="371">
        <v>4907020</v>
      </c>
      <c r="AN60" s="372">
        <v>471965</v>
      </c>
      <c r="AO60" s="373">
        <v>228.1</v>
      </c>
      <c r="AP60" s="374">
        <v>117844</v>
      </c>
      <c r="AQ60" s="375">
        <v>-1</v>
      </c>
      <c r="AR60" s="376">
        <v>229.1</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562</v>
      </c>
      <c r="AL61" s="377"/>
      <c r="AM61" s="378">
        <v>2908544</v>
      </c>
      <c r="AN61" s="379">
        <v>278761</v>
      </c>
      <c r="AO61" s="380">
        <v>382.5</v>
      </c>
      <c r="AP61" s="381">
        <v>246890</v>
      </c>
      <c r="AQ61" s="382">
        <v>43.8</v>
      </c>
      <c r="AR61" s="368">
        <v>338.7</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557</v>
      </c>
      <c r="AM62" s="371">
        <v>1326060</v>
      </c>
      <c r="AN62" s="372">
        <v>127040</v>
      </c>
      <c r="AO62" s="373">
        <v>461.7</v>
      </c>
      <c r="AP62" s="374">
        <v>113107</v>
      </c>
      <c r="AQ62" s="375">
        <v>34.1</v>
      </c>
      <c r="AR62" s="376">
        <v>427.6</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Gew92vOytgJir0mzxmCtuadYPQsxp2bZN2S4rYUc6XSMyu1IO5udU5chX4wig8dpMZRbAODbSpKTKzDW/AP0A==" saltValue="mJTl/1epYsBH+psBJb/rf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8" zoomScaleNormal="100" zoomScaleSheetLayoutView="55" workbookViewId="0">
      <selection activeCell="AG103" sqref="AG103"/>
    </sheetView>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564</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3ENwph9XW8HqF19H3qb+NoddFweaTslyH0gUL/MJNrXnRqd1ifH8lOkIyfUHUMKhVEnM27oCUZ2q8s8I1z6Gdw==" saltValue="4V5h9I4XuvyhujN7p7d0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AE100" sqref="AE100"/>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Sk5Tjm4tTRQ4lv8t28EUzsP74/prCScISMVc8CQuByKs1Npv4IJ9PNyi9eGUlFrF9HLvowx5EFJ9z1BTyEzeQ==" saltValue="gE5eZq79TVTtKd6BFn7F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31" zoomScaleSheetLayoutView="100" workbookViewId="0">
      <selection activeCell="O45" sqref="O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32" t="s">
        <v>3</v>
      </c>
      <c r="D47" s="1232"/>
      <c r="E47" s="1233"/>
      <c r="F47" s="11">
        <v>160.25</v>
      </c>
      <c r="G47" s="12">
        <v>141.80000000000001</v>
      </c>
      <c r="H47" s="12">
        <v>167.11</v>
      </c>
      <c r="I47" s="12">
        <v>149.32</v>
      </c>
      <c r="J47" s="13">
        <v>172.53</v>
      </c>
    </row>
    <row r="48" spans="2:10" ht="57.75" customHeight="1">
      <c r="B48" s="14"/>
      <c r="C48" s="1234" t="s">
        <v>4</v>
      </c>
      <c r="D48" s="1234"/>
      <c r="E48" s="1235"/>
      <c r="F48" s="15">
        <v>10.85</v>
      </c>
      <c r="G48" s="16">
        <v>6.3</v>
      </c>
      <c r="H48" s="16">
        <v>5.25</v>
      </c>
      <c r="I48" s="16">
        <v>9.84</v>
      </c>
      <c r="J48" s="17">
        <v>26.59</v>
      </c>
    </row>
    <row r="49" spans="2:10" ht="57.75" customHeight="1" thickBot="1">
      <c r="B49" s="18"/>
      <c r="C49" s="1236" t="s">
        <v>5</v>
      </c>
      <c r="D49" s="1236"/>
      <c r="E49" s="1237"/>
      <c r="F49" s="19">
        <v>12.41</v>
      </c>
      <c r="G49" s="20" t="s">
        <v>571</v>
      </c>
      <c r="H49" s="20" t="s">
        <v>572</v>
      </c>
      <c r="I49" s="20">
        <v>5.38</v>
      </c>
      <c r="J49" s="21">
        <v>15.74</v>
      </c>
    </row>
    <row r="50" spans="2:10" ht="13.5" customHeight="1"/>
    <row r="51" spans="2:10" ht="13.5" hidden="1" customHeight="1"/>
    <row r="52" spans="2:10" ht="13.5" hidden="1" customHeight="1"/>
    <row r="53" spans="2:10" ht="13.5" hidden="1" customHeight="1"/>
  </sheetData>
  <sheetProtection algorithmName="SHA-512" hashValue="GJs3PdnwgVJ67pMqa7gZ+5QxkAy6m3Ia/wMPscLslJCi2Ja9fH7QSSexL+zbT3V2x/iGbveKpvF4I9/ScssNpw==" saltValue="cIL2k393SNJWQzU7HkFV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