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1"/>
  <workbookPr codeName="ThisWorkbook"/>
  <mc:AlternateContent xmlns:mc="http://schemas.openxmlformats.org/markup-compatibility/2006">
    <mc:Choice Requires="x15">
      <x15ac:absPath xmlns:x15ac="http://schemas.microsoft.com/office/spreadsheetml/2010/11/ac" url="\\fsv2.e-naraha.local\組織別\01総務課\財政係\01財政処理用\R02報告・処理・回答\u【追加依頼】財政状況資料集の追加分（公会計分）のダウンロードについて（9.25）\回答\"/>
    </mc:Choice>
  </mc:AlternateContent>
  <xr:revisionPtr revIDLastSave="0" documentId="13_ncr:1_{9CFAC307-23A9-4F24-B2BF-5D71BDA84FFE}" xr6:coauthVersionLast="36" xr6:coauthVersionMax="36" xr10:uidLastSave="{00000000-0000-0000-0000-000000000000}"/>
  <bookViews>
    <workbookView xWindow="0" yWindow="0" windowWidth="20490" windowHeight="7455" tabRatio="738"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AM35" i="10"/>
  <c r="C35" i="10"/>
  <c r="CO34" i="10"/>
  <c r="BW34" i="10"/>
  <c r="AM34" i="10"/>
  <c r="U34" i="10"/>
  <c r="U35" i="10" s="1"/>
  <c r="U36"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<sst xmlns="http://schemas.openxmlformats.org/spreadsheetml/2006/main" count="1123" uniqueCount="607">
  <si>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</si>
  <si>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</si>
  <si>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</si>
  <si>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</si>
  <si>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</si>
  <si>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</si>
  <si>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</si>
  <si>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</si>
  <si>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</si>
  <si>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</si>
  <si>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</si>
  <si>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</si>
  <si>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</si>
  <si>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</si>
  <si>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</si>
  <si>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</si>
  <si>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</si>
  <si>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</si>
  <si>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</si>
  <si>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</si>
  <si>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</si>
  <si>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</si>
  <si>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</si>
  <si>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</si>
  <si>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</si>
  <si>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</si>
  <si>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</si>
  <si>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</si>
  <si>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</si>
  <si>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</si>
  <si>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</si>
  <si>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</si>
  <si>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</si>
  <si>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</si>
  <si>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</si>
  <si>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</si>
  <si>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</si>
  <si>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</si>
  <si>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</si>
  <si>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</si>
  <si>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</si>
  <si>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</si>
  <si>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</si>
  <si>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</si>
  <si>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</si>
  <si>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</si>
  <si>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</si>
  <si>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</si>
  <si>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</si>
  <si>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</si>
  <si>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</si>
  <si>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</si>
  <si>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</si>
  <si>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</si>
  <si>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</si>
  <si>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</si>
  <si>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</si>
  <si>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</si>
  <si>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</si>
  <si>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</si>
  <si>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</si>
  <si>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</si>
  <si>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</si>
  <si>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</si>
  <si>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</si>
  <si>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</si>
  <si>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</si>
  <si>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</si>
  <si>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</si>
  <si>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</si>
  <si>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</si>
  <si>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</si>
  <si>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</si>
  <si>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</si>
  <si>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</si>
  <si>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</si>
  <si>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</si>
  <si>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</si>
  <si>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</si>
  <si>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</si>
  <si>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</si>
  <si>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</si>
  <si>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</si>
  <si>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</si>
  <si>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</si>
  <si>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</si>
  <si>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</si>
  <si>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</si>
  <si>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</si>
  <si>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</si>
  <si>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</si>
  <si>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</si>
  <si>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</si>
  <si>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</si>
  <si>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</si>
  <si>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</si>
  <si>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</si>
  <si>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</si>
  <si>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楢葉町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</si>
  <si>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</si>
  <si>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</si>
  <si>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</si>
  <si>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</si>
  <si>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</si>
  <si>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</si>
  <si>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</si>
  <si>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</si>
  <si>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</si>
  <si>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</si>
  <si>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</si>
  <si>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</si>
  <si>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</si>
  <si>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</si>
  <si>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</si>
  <si>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</si>
  <si>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</si>
  <si>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</si>
  <si>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</si>
  <si>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</si>
  <si>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</si>
  <si>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</si>
  <si>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</si>
  <si>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</si>
  <si>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</si>
  <si>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</si>
  <si>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-87.3</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</si>
  <si>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</si>
  <si>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</si>
  <si>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</si>
  <si>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</si>
  <si>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</si>
  <si>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</si>
  <si>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</si>
  <si>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</si>
  <si>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</si>
  <si>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</si>
  <si>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</si>
  <si>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</si>
  <si>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</si>
  <si>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</si>
  <si>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</si>
  <si>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</si>
  <si>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</si>
  <si>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</si>
  <si>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</si>
  <si>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</si>
  <si>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</si>
  <si>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</si>
  <si>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</si>
  <si>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</si>
  <si>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</si>
  <si>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</si>
  <si>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</si>
  <si>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4"/>
  </si>
  <si>
    <t>うち日本人(％)</t>
    <phoneticPr fontId="5"/>
  </si>
  <si>
    <t>-2.5</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</si>
  <si>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</si>
  <si>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</si>
  <si>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</si>
  <si>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</si>
  <si>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</si>
  <si>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</si>
  <si>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</si>
  <si>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</si>
  <si>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</si>
  <si>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</si>
  <si>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</si>
  <si>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</si>
  <si>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</si>
  <si>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</si>
  <si>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</si>
  <si>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</si>
  <si>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</si>
  <si>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</si>
  <si>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</si>
  <si>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</si>
  <si>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</si>
  <si>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</si>
  <si>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</si>
  <si>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</si>
  <si>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</si>
  <si>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</si>
  <si>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</si>
  <si>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</si>
  <si>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</si>
  <si>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</si>
  <si>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</si>
  <si>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</si>
  <si>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</si>
  <si>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</si>
  <si>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</si>
  <si>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</si>
  <si>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</si>
  <si>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</si>
  <si>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</si>
  <si>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</si>
  <si>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</si>
  <si>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</si>
  <si>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</si>
  <si>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</si>
  <si>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</si>
  <si>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</si>
  <si>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</si>
  <si>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</si>
  <si>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</si>
  <si>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</si>
  <si>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</si>
  <si>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</si>
  <si>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</si>
  <si>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</si>
  <si>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</si>
  <si>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</si>
  <si>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</si>
  <si>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</si>
  <si>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</si>
  <si>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</si>
  <si>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福島県楢葉町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</si>
  <si>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</si>
  <si>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</si>
  <si>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</si>
  <si>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</si>
  <si>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</si>
  <si>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</si>
  <si>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</si>
  <si>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</si>
  <si>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</si>
  <si>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</si>
  <si>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</si>
  <si>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</si>
  <si>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</si>
  <si>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</si>
  <si>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</si>
  <si>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</si>
  <si>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</si>
  <si>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</si>
  <si>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</si>
  <si>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</si>
  <si>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</si>
  <si>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</si>
  <si>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</si>
  <si>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</si>
  <si>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</si>
  <si>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</si>
  <si>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</si>
  <si>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</si>
  <si>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</si>
  <si>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</si>
  <si>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</si>
  <si>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</si>
  <si>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</si>
  <si>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</si>
  <si>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</si>
  <si>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</si>
  <si>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</si>
  <si>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</si>
  <si>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</si>
  <si>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</si>
  <si>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</si>
  <si>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</si>
  <si>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</si>
  <si>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</si>
  <si>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</si>
  <si>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</si>
  <si>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</si>
  <si>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</si>
  <si>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</si>
  <si>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</si>
  <si>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</si>
  <si>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</si>
  <si>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</si>
  <si>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</si>
  <si>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</si>
  <si>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</si>
  <si>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</si>
  <si>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</si>
  <si>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</si>
  <si>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</si>
  <si>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</si>
  <si>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</si>
  <si>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</si>
  <si>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</si>
  <si>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</si>
  <si>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</si>
  <si>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</si>
  <si>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</si>
  <si>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</si>
  <si>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</si>
  <si>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</si>
  <si>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</si>
  <si>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</si>
  <si>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</si>
  <si>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</si>
  <si>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</si>
  <si>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</si>
  <si>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</si>
  <si>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</si>
  <si>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</si>
  <si>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</si>
  <si>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</si>
  <si>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</si>
  <si>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</si>
  <si>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</si>
  <si>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</si>
  <si>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</si>
  <si>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</si>
  <si>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</si>
  <si>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</si>
  <si>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</si>
  <si>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</si>
  <si>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</si>
  <si>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</si>
  <si>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</si>
  <si>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</si>
  <si>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</si>
  <si>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</si>
  <si>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</si>
  <si>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</si>
  <si>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</si>
  <si>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</si>
  <si>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</si>
  <si>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</si>
  <si>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</si>
  <si>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</si>
  <si>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</si>
  <si>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</si>
  <si>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</si>
  <si>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</si>
  <si>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</si>
  <si>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</si>
  <si>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</si>
  <si>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</si>
  <si>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</si>
  <si>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</si>
  <si>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宅地造成</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</si>
  <si>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</si>
  <si>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</si>
  <si>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</si>
  <si>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</si>
  <si>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</si>
  <si>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</si>
  <si>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</si>
  <si>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工業用水道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</si>
  <si>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</si>
  <si>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</si>
  <si>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</si>
  <si>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</si>
  <si>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</si>
  <si>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</si>
  <si>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</si>
  <si>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</si>
  <si>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</si>
  <si>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</si>
  <si>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</si>
  <si>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</si>
  <si>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</si>
  <si>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</si>
  <si>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</si>
  <si>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</si>
  <si>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</si>
  <si>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</si>
  <si>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</si>
  <si>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</si>
  <si>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</si>
  <si>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</si>
  <si>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</si>
  <si>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</si>
  <si>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</si>
  <si>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</si>
  <si>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福島県楢葉町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</si>
  <si>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</si>
  <si>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</si>
  <si>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</si>
  <si>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</si>
  <si>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</si>
  <si>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</si>
  <si>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</si>
  <si>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</si>
  <si>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</si>
  <si>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</si>
  <si>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</si>
  <si>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</si>
  <si>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</si>
  <si>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</si>
  <si>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</si>
  <si>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</si>
  <si>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</si>
  <si>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</si>
  <si>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</si>
  <si>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</si>
  <si>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</si>
  <si>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</si>
  <si>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</si>
  <si>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</si>
  <si>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</si>
  <si>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</si>
  <si>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</si>
  <si>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</si>
  <si>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</si>
  <si>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</si>
  <si>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</si>
  <si>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</si>
  <si>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</si>
  <si>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</si>
  <si>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</si>
  <si>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</si>
  <si>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</si>
  <si>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</si>
  <si>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法非適用企業</t>
    <phoneticPr fontId="5"/>
  </si>
  <si>
    <t>住宅用地造成事業特別会計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</si>
  <si>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</si>
  <si>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</si>
  <si>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</si>
  <si>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</si>
  <si>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</si>
  <si>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</si>
  <si>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</si>
  <si>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</si>
  <si>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</si>
  <si>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</si>
  <si>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</si>
  <si>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</si>
  <si>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</si>
  <si>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</si>
  <si>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</si>
  <si>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</si>
  <si>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</si>
  <si>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</si>
  <si>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</si>
  <si>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</si>
  <si>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</si>
  <si>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</si>
  <si>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</si>
  <si>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</si>
  <si>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</si>
  <si>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</si>
  <si>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</si>
  <si>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</si>
  <si>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</si>
  <si>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</si>
  <si>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</si>
  <si>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</si>
  <si>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</si>
  <si>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</si>
  <si>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</si>
  <si>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</si>
  <si>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</si>
  <si>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</si>
  <si>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</si>
  <si>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</si>
  <si>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</si>
  <si>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</si>
  <si>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</si>
  <si>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</si>
  <si>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</si>
  <si>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</si>
  <si>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</si>
  <si>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</si>
  <si>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</si>
  <si>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</si>
  <si>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</si>
  <si>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</si>
  <si>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</si>
  <si>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</si>
  <si>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</si>
  <si>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</si>
  <si>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</si>
  <si>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</si>
  <si>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</si>
  <si>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</si>
  <si>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</si>
  <si>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</si>
  <si>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</si>
  <si>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</si>
  <si>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</si>
  <si>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</si>
  <si>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</si>
  <si>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</si>
  <si>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</si>
  <si>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</si>
  <si>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</si>
  <si>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</si>
  <si>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</si>
  <si>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</si>
  <si>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</si>
  <si>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</si>
  <si>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</si>
  <si>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</si>
  <si>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</si>
  <si>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</si>
  <si>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</si>
  <si>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</si>
  <si>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</si>
  <si>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</si>
  <si>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</si>
  <si>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</si>
  <si>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</si>
  <si>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</si>
  <si>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</si>
  <si>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</si>
  <si>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</si>
  <si>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</si>
  <si>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</si>
  <si>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</si>
  <si>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</si>
  <si>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</si>
  <si>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</si>
  <si>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</si>
  <si>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</si>
  <si>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</si>
  <si>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</si>
  <si>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</si>
  <si>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</si>
  <si>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</si>
  <si>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</si>
  <si>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</si>
  <si>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</si>
  <si>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</si>
  <si>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</si>
  <si>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</si>
  <si>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</si>
  <si>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</si>
  <si>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</si>
  <si>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</si>
  <si>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</si>
  <si>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</si>
  <si>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</si>
  <si>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</si>
  <si>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</si>
  <si>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</si>
  <si>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</si>
  <si>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</si>
  <si>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</si>
  <si>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</si>
  <si>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</si>
  <si>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</si>
  <si>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</si>
  <si>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</si>
  <si>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</si>
  <si>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</si>
  <si>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</si>
  <si>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</si>
  <si>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</si>
  <si>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</si>
  <si>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</si>
  <si>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</si>
  <si>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</si>
  <si>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</si>
  <si>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</si>
  <si>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</si>
  <si>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</si>
  <si>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</si>
  <si>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</si>
  <si>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</si>
  <si>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</si>
  <si>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</si>
  <si>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</si>
  <si>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</si>
  <si>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</si>
  <si>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</si>
  <si>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</si>
  <si>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38.26</t>
  </si>
  <si>
    <t>▲ 69.31</t>
  </si>
  <si>
    <t>一般会計</t>
  </si>
  <si>
    <t>住宅用地造成事業特別会計</t>
  </si>
  <si>
    <t>介護保険特別会計</t>
  </si>
  <si>
    <t>国民健康保険特別会計</t>
  </si>
  <si>
    <t>下水道事業特別会計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</si>
  <si>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</si>
  <si>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</si>
  <si>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</si>
  <si>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</si>
  <si>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</si>
  <si>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</si>
  <si>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</si>
  <si>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</si>
  <si>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双葉地方水道企業団　水道事業会計</t>
    <rPh sb="0" eb="2">
      <t>フタバ</t>
    </rPh>
    <rPh sb="2" eb="4">
      <t>チホウ</t>
    </rPh>
    <rPh sb="4" eb="6">
      <t>スイドウ</t>
    </rPh>
    <rPh sb="6" eb="8">
      <t>キギョウ</t>
    </rPh>
    <rPh sb="8" eb="9">
      <t>ダン</t>
    </rPh>
    <rPh sb="10" eb="12">
      <t>スイドウ</t>
    </rPh>
    <rPh sb="12" eb="14">
      <t>ジギョウ</t>
    </rPh>
    <rPh sb="14" eb="16">
      <t>カイケイ</t>
    </rPh>
    <phoneticPr fontId="2"/>
  </si>
  <si>
    <t>双葉地方水道事業団　工業用水道事業会計</t>
    <rPh sb="0" eb="2">
      <t>フタバ</t>
    </rPh>
    <rPh sb="2" eb="4">
      <t>チホウ</t>
    </rPh>
    <rPh sb="4" eb="6">
      <t>スイドウ</t>
    </rPh>
    <rPh sb="6" eb="9">
      <t>ジギョウダン</t>
    </rPh>
    <rPh sb="10" eb="12">
      <t>コウギョウ</t>
    </rPh>
    <rPh sb="12" eb="14">
      <t>ヨウスイ</t>
    </rPh>
    <rPh sb="14" eb="15">
      <t>ドウ</t>
    </rPh>
    <rPh sb="15" eb="17">
      <t>ジギョウ</t>
    </rPh>
    <rPh sb="17" eb="19">
      <t>カイケイ</t>
    </rPh>
    <phoneticPr fontId="2"/>
  </si>
  <si>
    <t>双葉地方広域市町村圏組合　一般会計</t>
    <rPh sb="0" eb="2">
      <t>フタバ</t>
    </rPh>
    <rPh sb="2" eb="4">
      <t>チホウ</t>
    </rPh>
    <rPh sb="4" eb="6">
      <t>コウイキ</t>
    </rPh>
    <rPh sb="6" eb="9">
      <t>シチョウソン</t>
    </rPh>
    <rPh sb="9" eb="10">
      <t>ケン</t>
    </rPh>
    <rPh sb="10" eb="12">
      <t>クミアイ</t>
    </rPh>
    <rPh sb="13" eb="15">
      <t>イッパン</t>
    </rPh>
    <rPh sb="15" eb="17">
      <t>カイケイ</t>
    </rPh>
    <phoneticPr fontId="2"/>
  </si>
  <si>
    <t>双葉地方広域市町村圏組合　下水道事業特別会計</t>
    <rPh sb="0" eb="2">
      <t>フタバ</t>
    </rPh>
    <rPh sb="2" eb="4">
      <t>チホウ</t>
    </rPh>
    <rPh sb="4" eb="6">
      <t>コウイキ</t>
    </rPh>
    <rPh sb="6" eb="9">
      <t>シチョウソン</t>
    </rPh>
    <rPh sb="9" eb="10">
      <t>ケン</t>
    </rPh>
    <rPh sb="10" eb="12">
      <t>クミアイ</t>
    </rPh>
    <rPh sb="13" eb="16">
      <t>ゲスイドウ</t>
    </rPh>
    <rPh sb="16" eb="18">
      <t>ジギョウ</t>
    </rPh>
    <rPh sb="18" eb="20">
      <t>トクベツ</t>
    </rPh>
    <rPh sb="20" eb="22">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</si>
  <si>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</si>
  <si>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</si>
  <si>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</si>
  <si>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</si>
  <si>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</si>
  <si>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</si>
  <si>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</si>
  <si>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楢葉町振興公社</t>
    <rPh sb="0" eb="2">
      <t>ナラハ</t>
    </rPh>
    <rPh sb="2" eb="3">
      <t>マチ</t>
    </rPh>
    <rPh sb="3" eb="5">
      <t>シンコウ</t>
    </rPh>
    <rPh sb="5" eb="7">
      <t>コウシャ</t>
    </rPh>
    <phoneticPr fontId="2"/>
  </si>
  <si>
    <t>ならはみらい</t>
    <phoneticPr fontId="2"/>
  </si>
  <si>
    <t>特定廃棄物埋立処分事業地域振興交付金基金</t>
    <rPh sb="0" eb="2">
      <t>トクテイ</t>
    </rPh>
    <rPh sb="2" eb="5">
      <t>ハイキブツ</t>
    </rPh>
    <rPh sb="5" eb="7">
      <t>ウメタテ</t>
    </rPh>
    <rPh sb="7" eb="9">
      <t>ショブン</t>
    </rPh>
    <rPh sb="9" eb="11">
      <t>ジギョウ</t>
    </rPh>
    <rPh sb="11" eb="13">
      <t>チイキ</t>
    </rPh>
    <rPh sb="13" eb="15">
      <t>シンコウ</t>
    </rPh>
    <rPh sb="15" eb="18">
      <t>コウフキン</t>
    </rPh>
    <rPh sb="18" eb="20">
      <t>キキン</t>
    </rPh>
    <phoneticPr fontId="11"/>
  </si>
  <si>
    <t>公共用施設維持運営基金</t>
    <rPh sb="0" eb="3">
      <t>コウキョウヨウ</t>
    </rPh>
    <rPh sb="3" eb="5">
      <t>シセツ</t>
    </rPh>
    <rPh sb="5" eb="7">
      <t>イジ</t>
    </rPh>
    <rPh sb="7" eb="9">
      <t>ウンエイ</t>
    </rPh>
    <rPh sb="9" eb="11">
      <t>キキン</t>
    </rPh>
    <phoneticPr fontId="11"/>
  </si>
  <si>
    <t>公共施設等総合管理基金</t>
    <rPh sb="0" eb="2">
      <t>コウキョウ</t>
    </rPh>
    <rPh sb="2" eb="4">
      <t>シセツ</t>
    </rPh>
    <rPh sb="4" eb="5">
      <t>トウ</t>
    </rPh>
    <rPh sb="5" eb="7">
      <t>ソウゴウ</t>
    </rPh>
    <rPh sb="7" eb="9">
      <t>カンリ</t>
    </rPh>
    <rPh sb="9" eb="11">
      <t>キキン</t>
    </rPh>
    <phoneticPr fontId="11"/>
  </si>
  <si>
    <t>公共用施設維持補修基金</t>
    <rPh sb="0" eb="3">
      <t>コウキョウヨウ</t>
    </rPh>
    <rPh sb="3" eb="5">
      <t>シセツ</t>
    </rPh>
    <rPh sb="5" eb="7">
      <t>イジ</t>
    </rPh>
    <rPh sb="7" eb="9">
      <t>ホシュウ</t>
    </rPh>
    <rPh sb="9" eb="11">
      <t>キキン</t>
    </rPh>
    <phoneticPr fontId="11"/>
  </si>
  <si>
    <t>福島再生加速化交付金（帰還環境整備）基金</t>
    <rPh sb="0" eb="2">
      <t>フクシマ</t>
    </rPh>
    <rPh sb="2" eb="4">
      <t>サイセイ</t>
    </rPh>
    <rPh sb="4" eb="7">
      <t>カソクカ</t>
    </rPh>
    <rPh sb="7" eb="10">
      <t>コウフキン</t>
    </rPh>
    <rPh sb="11" eb="13">
      <t>キカン</t>
    </rPh>
    <rPh sb="13" eb="15">
      <t>カンキョウ</t>
    </rPh>
    <rPh sb="15" eb="17">
      <t>セイビ</t>
    </rPh>
    <rPh sb="18" eb="20">
      <t>キキン</t>
    </rPh>
    <phoneticPr fontId="11"/>
  </si>
  <si>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</si>
  <si>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</si>
  <si>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</si>
  <si>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</si>
  <si>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</si>
  <si>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地方債を計画的に償還しており、新たな起債も組んでいないことから、将来負担額は年々減少傾向にあり、将来負担比率は発生していない。</t>
    <rPh sb="0" eb="3">
      <t>チホウサイ</t>
    </rPh>
    <rPh sb="4" eb="7">
      <t>ケイカクテキ</t>
    </rPh>
    <rPh sb="8" eb="10">
      <t>ショウカン</t>
    </rPh>
    <rPh sb="15" eb="16">
      <t>アラ</t>
    </rPh>
    <rPh sb="18" eb="20">
      <t>キサイ</t>
    </rPh>
    <rPh sb="21" eb="22">
      <t>ク</t>
    </rPh>
    <rPh sb="32" eb="37">
      <t>ショウライフタンガク</t>
    </rPh>
    <rPh sb="38" eb="44">
      <t>ネンネンゲンショウケイコウ</t>
    </rPh>
    <rPh sb="48" eb="54">
      <t>ショウライフタンヒリツ</t>
    </rPh>
    <rPh sb="55" eb="57">
      <t>ハッセイ</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</si>
  <si>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</si>
  <si>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</si>
  <si>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</si>
  <si>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</si>
  <si>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</si>
  <si>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</si>
  <si>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将来負担額を充当可能額が上回っていることにより、また、実質公債費比率においては新規の起債を抑制して計画的に償還していることにより、共に基準値を下回っている。今後、復興事業や公共施設の更新等に係る地方債の新規発行による将来負担額の増加、及び、基金取崩による充当可能財源の減少に伴う数値の悪化が懸念される。</t>
    <rPh sb="94" eb="98">
      <t>コウキョウシセツ</t>
    </rPh>
    <rPh sb="99" eb="101">
      <t>コウシン</t>
    </rPh>
    <rPh sb="103" eb="104">
      <t>カカ</t>
    </rPh>
    <rPh sb="105" eb="108">
      <t>チホウサイ</t>
    </rPh>
    <rPh sb="116" eb="121">
      <t>ショウライフタンガク</t>
    </rPh>
    <rPh sb="122" eb="124">
      <t>ゾウカ</t>
    </rPh>
    <rPh sb="125" eb="126">
      <t>オヨ</t>
    </rPh>
    <rPh sb="145" eb="146">
      <t>トモナ</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</si>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</sst>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9"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D05830C-3FEE-45ED-A9F8-F6972F5CE45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119685</c:v>
                </c:pt>
                <c:pt idx="1">
                  <c:v>245039</c:v>
                </c:pt>
                <c:pt idx="2">
                  <c:v>237994</c:v>
                </c:pt>
                <c:pt idx="3">
                  <c:v>267911</c:v>
                </c:pt>
                <c:pt idx="4">
                  <c:v>228215</c:v>
                </c:pt>
              </c:numCache>
            </c:numRef>
          </c:val>
          <c:smooth val="0"/>
          <c:extLst>
            <c:ext xmlns:c16="http://schemas.microsoft.com/office/drawing/2014/chart" uri="{C3380CC4-5D6E-409C-BE32-E72D297353CC}">
              <c16:uniqueId val="{00000000-089D-4093-AE37-B4BC25265F2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525988</c:v>
                </c:pt>
                <c:pt idx="1">
                  <c:v>656651</c:v>
                </c:pt>
                <c:pt idx="2">
                  <c:v>882086</c:v>
                </c:pt>
                <c:pt idx="3">
                  <c:v>987569</c:v>
                </c:pt>
                <c:pt idx="4">
                  <c:v>1294784</c:v>
                </c:pt>
              </c:numCache>
            </c:numRef>
          </c:val>
          <c:smooth val="0"/>
          <c:extLst>
            <c:ext xmlns:c16="http://schemas.microsoft.com/office/drawing/2014/chart" uri="{C3380CC4-5D6E-409C-BE32-E72D297353CC}">
              <c16:uniqueId val="{00000001-089D-4093-AE37-B4BC25265F2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50.17</c:v>
                </c:pt>
                <c:pt idx="1">
                  <c:v>8.85</c:v>
                </c:pt>
                <c:pt idx="2">
                  <c:v>47.96</c:v>
                </c:pt>
                <c:pt idx="3">
                  <c:v>96.69</c:v>
                </c:pt>
                <c:pt idx="4">
                  <c:v>25.1</c:v>
                </c:pt>
              </c:numCache>
            </c:numRef>
          </c:val>
          <c:extLst>
            <c:ext xmlns:c16="http://schemas.microsoft.com/office/drawing/2014/chart" uri="{C3380CC4-5D6E-409C-BE32-E72D297353CC}">
              <c16:uniqueId val="{00000000-6BCB-4690-A03C-F5C67C3F764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104.2</c:v>
                </c:pt>
                <c:pt idx="1">
                  <c:v>121.5</c:v>
                </c:pt>
                <c:pt idx="2">
                  <c:v>124.06</c:v>
                </c:pt>
                <c:pt idx="3">
                  <c:v>111.75</c:v>
                </c:pt>
                <c:pt idx="4">
                  <c:v>163.94</c:v>
                </c:pt>
              </c:numCache>
            </c:numRef>
          </c:val>
          <c:extLst>
            <c:ext xmlns:c16="http://schemas.microsoft.com/office/drawing/2014/chart" uri="{C3380CC4-5D6E-409C-BE32-E72D297353CC}">
              <c16:uniqueId val="{00000001-6BCB-4690-A03C-F5C67C3F764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9.6199999999999992</c:v>
                </c:pt>
                <c:pt idx="1">
                  <c:v>-38.26</c:v>
                </c:pt>
                <c:pt idx="2">
                  <c:v>34.950000000000003</c:v>
                </c:pt>
                <c:pt idx="3">
                  <c:v>10.26</c:v>
                </c:pt>
                <c:pt idx="4">
                  <c:v>-69.31</c:v>
                </c:pt>
              </c:numCache>
            </c:numRef>
          </c:val>
          <c:smooth val="0"/>
          <c:extLst>
            <c:ext xmlns:c16="http://schemas.microsoft.com/office/drawing/2014/chart" uri="{C3380CC4-5D6E-409C-BE32-E72D297353CC}">
              <c16:uniqueId val="{00000002-6BCB-4690-A03C-F5C67C3F764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80E-4CF6-9C3D-287380462EA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80E-4CF6-9C3D-287380462EA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80E-4CF6-9C3D-287380462EA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80E-4CF6-9C3D-287380462EA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0.04</c:v>
                </c:pt>
                <c:pt idx="4">
                  <c:v>#N/A</c:v>
                </c:pt>
                <c:pt idx="5">
                  <c:v>0</c:v>
                </c:pt>
                <c:pt idx="6">
                  <c:v>#N/A</c:v>
                </c:pt>
                <c:pt idx="7">
                  <c:v>0</c:v>
                </c:pt>
                <c:pt idx="8">
                  <c:v>#N/A</c:v>
                </c:pt>
                <c:pt idx="9">
                  <c:v>0.01</c:v>
                </c:pt>
              </c:numCache>
            </c:numRef>
          </c:val>
          <c:extLst>
            <c:ext xmlns:c16="http://schemas.microsoft.com/office/drawing/2014/chart" uri="{C3380CC4-5D6E-409C-BE32-E72D297353CC}">
              <c16:uniqueId val="{00000004-C80E-4CF6-9C3D-287380462EA9}"/>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2.5099999999999998</c:v>
                </c:pt>
                <c:pt idx="2">
                  <c:v>#N/A</c:v>
                </c:pt>
                <c:pt idx="3">
                  <c:v>4.6399999999999997</c:v>
                </c:pt>
                <c:pt idx="4">
                  <c:v>#N/A</c:v>
                </c:pt>
                <c:pt idx="5">
                  <c:v>1.5</c:v>
                </c:pt>
                <c:pt idx="6">
                  <c:v>#N/A</c:v>
                </c:pt>
                <c:pt idx="7">
                  <c:v>2.15</c:v>
                </c:pt>
                <c:pt idx="8">
                  <c:v>#N/A</c:v>
                </c:pt>
                <c:pt idx="9">
                  <c:v>1.28</c:v>
                </c:pt>
              </c:numCache>
            </c:numRef>
          </c:val>
          <c:extLst>
            <c:ext xmlns:c16="http://schemas.microsoft.com/office/drawing/2014/chart" uri="{C3380CC4-5D6E-409C-BE32-E72D297353CC}">
              <c16:uniqueId val="{00000005-C80E-4CF6-9C3D-287380462EA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13.16</c:v>
                </c:pt>
                <c:pt idx="2">
                  <c:v>#N/A</c:v>
                </c:pt>
                <c:pt idx="3">
                  <c:v>15.39</c:v>
                </c:pt>
                <c:pt idx="4">
                  <c:v>#N/A</c:v>
                </c:pt>
                <c:pt idx="5">
                  <c:v>18.98</c:v>
                </c:pt>
                <c:pt idx="6">
                  <c:v>#N/A</c:v>
                </c:pt>
                <c:pt idx="7">
                  <c:v>17.600000000000001</c:v>
                </c:pt>
                <c:pt idx="8">
                  <c:v>#N/A</c:v>
                </c:pt>
                <c:pt idx="9">
                  <c:v>2.65</c:v>
                </c:pt>
              </c:numCache>
            </c:numRef>
          </c:val>
          <c:extLst>
            <c:ext xmlns:c16="http://schemas.microsoft.com/office/drawing/2014/chart" uri="{C3380CC4-5D6E-409C-BE32-E72D297353CC}">
              <c16:uniqueId val="{00000006-C80E-4CF6-9C3D-287380462EA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0.99</c:v>
                </c:pt>
                <c:pt idx="2">
                  <c:v>#N/A</c:v>
                </c:pt>
                <c:pt idx="3">
                  <c:v>3.51</c:v>
                </c:pt>
                <c:pt idx="4">
                  <c:v>#N/A</c:v>
                </c:pt>
                <c:pt idx="5">
                  <c:v>4.4800000000000004</c:v>
                </c:pt>
                <c:pt idx="6">
                  <c:v>#N/A</c:v>
                </c:pt>
                <c:pt idx="7">
                  <c:v>3.42</c:v>
                </c:pt>
                <c:pt idx="8">
                  <c:v>#N/A</c:v>
                </c:pt>
                <c:pt idx="9">
                  <c:v>3.82</c:v>
                </c:pt>
              </c:numCache>
            </c:numRef>
          </c:val>
          <c:extLst>
            <c:ext xmlns:c16="http://schemas.microsoft.com/office/drawing/2014/chart" uri="{C3380CC4-5D6E-409C-BE32-E72D297353CC}">
              <c16:uniqueId val="{00000007-C80E-4CF6-9C3D-287380462EA9}"/>
            </c:ext>
          </c:extLst>
        </c:ser>
        <c:ser>
          <c:idx val="8"/>
          <c:order val="8"/>
          <c:tx>
            <c:strRef>
              <c:f>データシート!$A$35</c:f>
              <c:strCache>
                <c:ptCount val="1"/>
                <c:pt idx="0">
                  <c:v>住宅用地造成事業特別会計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2.0499999999999998</c:v>
                </c:pt>
                <c:pt idx="2">
                  <c:v>#N/A</c:v>
                </c:pt>
                <c:pt idx="3">
                  <c:v>3.58</c:v>
                </c:pt>
                <c:pt idx="4">
                  <c:v>#N/A</c:v>
                </c:pt>
                <c:pt idx="5">
                  <c:v>8.81</c:v>
                </c:pt>
                <c:pt idx="6">
                  <c:v>#N/A</c:v>
                </c:pt>
                <c:pt idx="7">
                  <c:v>2.81</c:v>
                </c:pt>
                <c:pt idx="8">
                  <c:v>#N/A</c:v>
                </c:pt>
                <c:pt idx="9">
                  <c:v>15.53</c:v>
                </c:pt>
              </c:numCache>
            </c:numRef>
          </c:val>
          <c:extLst>
            <c:ext xmlns:c16="http://schemas.microsoft.com/office/drawing/2014/chart" uri="{C3380CC4-5D6E-409C-BE32-E72D297353CC}">
              <c16:uniqueId val="{00000008-C80E-4CF6-9C3D-287380462EA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50.16</c:v>
                </c:pt>
                <c:pt idx="2">
                  <c:v>#N/A</c:v>
                </c:pt>
                <c:pt idx="3">
                  <c:v>8.85</c:v>
                </c:pt>
                <c:pt idx="4">
                  <c:v>#N/A</c:v>
                </c:pt>
                <c:pt idx="5">
                  <c:v>47.95</c:v>
                </c:pt>
                <c:pt idx="6">
                  <c:v>#N/A</c:v>
                </c:pt>
                <c:pt idx="7">
                  <c:v>96.68</c:v>
                </c:pt>
                <c:pt idx="8">
                  <c:v>#N/A</c:v>
                </c:pt>
                <c:pt idx="9">
                  <c:v>25.09</c:v>
                </c:pt>
              </c:numCache>
            </c:numRef>
          </c:val>
          <c:extLst>
            <c:ext xmlns:c16="http://schemas.microsoft.com/office/drawing/2014/chart" uri="{C3380CC4-5D6E-409C-BE32-E72D297353CC}">
              <c16:uniqueId val="{00000009-C80E-4CF6-9C3D-287380462EA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357</c:v>
                </c:pt>
                <c:pt idx="5">
                  <c:v>362</c:v>
                </c:pt>
                <c:pt idx="8">
                  <c:v>375</c:v>
                </c:pt>
                <c:pt idx="11">
                  <c:v>388</c:v>
                </c:pt>
                <c:pt idx="14">
                  <c:v>400</c:v>
                </c:pt>
              </c:numCache>
            </c:numRef>
          </c:val>
          <c:extLst>
            <c:ext xmlns:c16="http://schemas.microsoft.com/office/drawing/2014/chart" uri="{C3380CC4-5D6E-409C-BE32-E72D297353CC}">
              <c16:uniqueId val="{00000000-9009-4C1A-A77F-3B5FA49C4F9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009-4C1A-A77F-3B5FA49C4F9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009-4C1A-A77F-3B5FA49C4F9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65</c:v>
                </c:pt>
                <c:pt idx="3">
                  <c:v>58</c:v>
                </c:pt>
                <c:pt idx="6">
                  <c:v>61</c:v>
                </c:pt>
                <c:pt idx="9">
                  <c:v>58</c:v>
                </c:pt>
                <c:pt idx="12">
                  <c:v>47</c:v>
                </c:pt>
              </c:numCache>
            </c:numRef>
          </c:val>
          <c:extLst>
            <c:ext xmlns:c16="http://schemas.microsoft.com/office/drawing/2014/chart" uri="{C3380CC4-5D6E-409C-BE32-E72D297353CC}">
              <c16:uniqueId val="{00000003-9009-4C1A-A77F-3B5FA49C4F9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213</c:v>
                </c:pt>
                <c:pt idx="3">
                  <c:v>212</c:v>
                </c:pt>
                <c:pt idx="6">
                  <c:v>217</c:v>
                </c:pt>
                <c:pt idx="9">
                  <c:v>216</c:v>
                </c:pt>
                <c:pt idx="12">
                  <c:v>214</c:v>
                </c:pt>
              </c:numCache>
            </c:numRef>
          </c:val>
          <c:extLst>
            <c:ext xmlns:c16="http://schemas.microsoft.com/office/drawing/2014/chart" uri="{C3380CC4-5D6E-409C-BE32-E72D297353CC}">
              <c16:uniqueId val="{00000004-9009-4C1A-A77F-3B5FA49C4F9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009-4C1A-A77F-3B5FA49C4F9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009-4C1A-A77F-3B5FA49C4F9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238</c:v>
                </c:pt>
                <c:pt idx="3">
                  <c:v>236</c:v>
                </c:pt>
                <c:pt idx="6">
                  <c:v>214</c:v>
                </c:pt>
                <c:pt idx="9">
                  <c:v>189</c:v>
                </c:pt>
                <c:pt idx="12">
                  <c:v>170</c:v>
                </c:pt>
              </c:numCache>
            </c:numRef>
          </c:val>
          <c:extLst>
            <c:ext xmlns:c16="http://schemas.microsoft.com/office/drawing/2014/chart" uri="{C3380CC4-5D6E-409C-BE32-E72D297353CC}">
              <c16:uniqueId val="{00000007-9009-4C1A-A77F-3B5FA49C4F9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159</c:v>
                </c:pt>
                <c:pt idx="2">
                  <c:v>#N/A</c:v>
                </c:pt>
                <c:pt idx="3">
                  <c:v>#N/A</c:v>
                </c:pt>
                <c:pt idx="4">
                  <c:v>144</c:v>
                </c:pt>
                <c:pt idx="5">
                  <c:v>#N/A</c:v>
                </c:pt>
                <c:pt idx="6">
                  <c:v>#N/A</c:v>
                </c:pt>
                <c:pt idx="7">
                  <c:v>117</c:v>
                </c:pt>
                <c:pt idx="8">
                  <c:v>#N/A</c:v>
                </c:pt>
                <c:pt idx="9">
                  <c:v>#N/A</c:v>
                </c:pt>
                <c:pt idx="10">
                  <c:v>75</c:v>
                </c:pt>
                <c:pt idx="11">
                  <c:v>#N/A</c:v>
                </c:pt>
                <c:pt idx="12">
                  <c:v>#N/A</c:v>
                </c:pt>
                <c:pt idx="13">
                  <c:v>31</c:v>
                </c:pt>
                <c:pt idx="14">
                  <c:v>#N/A</c:v>
                </c:pt>
              </c:numCache>
            </c:numRef>
          </c:val>
          <c:smooth val="0"/>
          <c:extLst>
            <c:ext xmlns:c16="http://schemas.microsoft.com/office/drawing/2014/chart" uri="{C3380CC4-5D6E-409C-BE32-E72D297353CC}">
              <c16:uniqueId val="{00000008-9009-4C1A-A77F-3B5FA49C4F9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4615</c:v>
                </c:pt>
                <c:pt idx="5">
                  <c:v>4660</c:v>
                </c:pt>
                <c:pt idx="8">
                  <c:v>4571</c:v>
                </c:pt>
                <c:pt idx="11">
                  <c:v>4370</c:v>
                </c:pt>
                <c:pt idx="14">
                  <c:v>4209</c:v>
                </c:pt>
              </c:numCache>
            </c:numRef>
          </c:val>
          <c:extLst>
            <c:ext xmlns:c16="http://schemas.microsoft.com/office/drawing/2014/chart" uri="{C3380CC4-5D6E-409C-BE32-E72D297353CC}">
              <c16:uniqueId val="{00000000-EC82-40F6-9AC8-DFE62358E84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21</c:v>
                </c:pt>
                <c:pt idx="11">
                  <c:v>21</c:v>
                </c:pt>
                <c:pt idx="14">
                  <c:v>18</c:v>
                </c:pt>
              </c:numCache>
            </c:numRef>
          </c:val>
          <c:extLst>
            <c:ext xmlns:c16="http://schemas.microsoft.com/office/drawing/2014/chart" uri="{C3380CC4-5D6E-409C-BE32-E72D297353CC}">
              <c16:uniqueId val="{00000001-EC82-40F6-9AC8-DFE62358E84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5278</c:v>
                </c:pt>
                <c:pt idx="5">
                  <c:v>5594</c:v>
                </c:pt>
                <c:pt idx="8">
                  <c:v>6184</c:v>
                </c:pt>
                <c:pt idx="11">
                  <c:v>6324</c:v>
                </c:pt>
                <c:pt idx="14">
                  <c:v>8267</c:v>
                </c:pt>
              </c:numCache>
            </c:numRef>
          </c:val>
          <c:extLst>
            <c:ext xmlns:c16="http://schemas.microsoft.com/office/drawing/2014/chart" uri="{C3380CC4-5D6E-409C-BE32-E72D297353CC}">
              <c16:uniqueId val="{00000002-EC82-40F6-9AC8-DFE62358E84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C82-40F6-9AC8-DFE62358E84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C82-40F6-9AC8-DFE62358E84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11</c:v>
                </c:pt>
                <c:pt idx="3">
                  <c:v>9</c:v>
                </c:pt>
                <c:pt idx="6">
                  <c:v>8</c:v>
                </c:pt>
                <c:pt idx="9">
                  <c:v>7</c:v>
                </c:pt>
                <c:pt idx="12">
                  <c:v>5</c:v>
                </c:pt>
              </c:numCache>
            </c:numRef>
          </c:val>
          <c:extLst>
            <c:ext xmlns:c16="http://schemas.microsoft.com/office/drawing/2014/chart" uri="{C3380CC4-5D6E-409C-BE32-E72D297353CC}">
              <c16:uniqueId val="{00000005-EC82-40F6-9AC8-DFE62358E84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488</c:v>
                </c:pt>
                <c:pt idx="3">
                  <c:v>547</c:v>
                </c:pt>
                <c:pt idx="6">
                  <c:v>584</c:v>
                </c:pt>
                <c:pt idx="9">
                  <c:v>841</c:v>
                </c:pt>
                <c:pt idx="12">
                  <c:v>542</c:v>
                </c:pt>
              </c:numCache>
            </c:numRef>
          </c:val>
          <c:extLst>
            <c:ext xmlns:c16="http://schemas.microsoft.com/office/drawing/2014/chart" uri="{C3380CC4-5D6E-409C-BE32-E72D297353CC}">
              <c16:uniqueId val="{00000006-EC82-40F6-9AC8-DFE62358E84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120</c:v>
                </c:pt>
                <c:pt idx="3">
                  <c:v>106</c:v>
                </c:pt>
                <c:pt idx="6">
                  <c:v>94</c:v>
                </c:pt>
                <c:pt idx="9">
                  <c:v>83</c:v>
                </c:pt>
                <c:pt idx="12">
                  <c:v>71</c:v>
                </c:pt>
              </c:numCache>
            </c:numRef>
          </c:val>
          <c:extLst>
            <c:ext xmlns:c16="http://schemas.microsoft.com/office/drawing/2014/chart" uri="{C3380CC4-5D6E-409C-BE32-E72D297353CC}">
              <c16:uniqueId val="{00000007-EC82-40F6-9AC8-DFE62358E84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2149</c:v>
                </c:pt>
                <c:pt idx="3">
                  <c:v>1996</c:v>
                </c:pt>
                <c:pt idx="6">
                  <c:v>2026</c:v>
                </c:pt>
                <c:pt idx="9">
                  <c:v>1842</c:v>
                </c:pt>
                <c:pt idx="12">
                  <c:v>1655</c:v>
                </c:pt>
              </c:numCache>
            </c:numRef>
          </c:val>
          <c:extLst>
            <c:ext xmlns:c16="http://schemas.microsoft.com/office/drawing/2014/chart" uri="{C3380CC4-5D6E-409C-BE32-E72D297353CC}">
              <c16:uniqueId val="{00000008-EC82-40F6-9AC8-DFE62358E84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C82-40F6-9AC8-DFE62358E84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1725</c:v>
                </c:pt>
                <c:pt idx="3">
                  <c:v>1510</c:v>
                </c:pt>
                <c:pt idx="6">
                  <c:v>1312</c:v>
                </c:pt>
                <c:pt idx="9">
                  <c:v>1133</c:v>
                </c:pt>
                <c:pt idx="12">
                  <c:v>975</c:v>
                </c:pt>
              </c:numCache>
            </c:numRef>
          </c:val>
          <c:extLst>
            <c:ext xmlns:c16="http://schemas.microsoft.com/office/drawing/2014/chart" uri="{C3380CC4-5D6E-409C-BE32-E72D297353CC}">
              <c16:uniqueId val="{0000000A-EC82-40F6-9AC8-DFE62358E84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C82-40F6-9AC8-DFE62358E84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3662</c:v>
                </c:pt>
                <c:pt idx="1">
                  <c:v>3312</c:v>
                </c:pt>
                <c:pt idx="2">
                  <c:v>4831</c:v>
                </c:pt>
              </c:numCache>
            </c:numRef>
          </c:val>
          <c:extLst>
            <c:ext xmlns:c16="http://schemas.microsoft.com/office/drawing/2014/chart" uri="{C3380CC4-5D6E-409C-BE32-E72D297353CC}">
              <c16:uniqueId val="{00000000-3EBC-4513-8619-38672DCAE3E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83</c:v>
                </c:pt>
                <c:pt idx="1">
                  <c:v>83</c:v>
                </c:pt>
                <c:pt idx="2">
                  <c:v>83</c:v>
                </c:pt>
              </c:numCache>
            </c:numRef>
          </c:val>
          <c:extLst>
            <c:ext xmlns:c16="http://schemas.microsoft.com/office/drawing/2014/chart" uri="{C3380CC4-5D6E-409C-BE32-E72D297353CC}">
              <c16:uniqueId val="{00000001-3EBC-4513-8619-38672DCAE3E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7228</c:v>
                </c:pt>
                <c:pt idx="1">
                  <c:v>10043</c:v>
                </c:pt>
                <c:pt idx="2">
                  <c:v>10589</c:v>
                </c:pt>
              </c:numCache>
            </c:numRef>
          </c:val>
          <c:extLst>
            <c:ext xmlns:c16="http://schemas.microsoft.com/office/drawing/2014/chart" uri="{C3380CC4-5D6E-409C-BE32-E72D297353CC}">
              <c16:uniqueId val="{00000002-3EBC-4513-8619-38672DCAE3E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{745B6BB9-0E7E-469D-8C0E-A104C6A4D054}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D21E-4849-A35A-3743DD3CC6C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{FB7C9578-EE17-4CC1-AB06-3F0F1B4A354B}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21E-4849-A35A-3743DD3CC6C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{47FEAE23-39F3-4845-A5A2-4F38EC82BED7}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21E-4849-A35A-3743DD3CC6C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{382207D1-A4CA-40CE-AAF1-9BE1F6CE2B7A}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21E-4849-A35A-3743DD3CC6C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{66F9ABA9-D9E7-4DB6-987F-9CD3024DBD48}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21E-4849-A35A-3743DD3CC6C5}"/>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{78F92487-4685-4709-95EA-5CD0F9625094}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D21E-4849-A35A-3743DD3CC6C5}"/>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{4FCCF5EC-E249-4CBF-9C3E-B288B69CCE85}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D21E-4849-A35A-3743DD3CC6C5}"/>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{908CA400-477E-4A97-B352-3B170E35C6C7}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D21E-4849-A35A-3743DD3CC6C5}"/>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{E4CC390A-545C-4FF2-B0AD-D4389848CE86}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D21E-4849-A35A-3743DD3CC6C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51.7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21E-4849-A35A-3743DD3CC6C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{A4F0690F-B58C-4501-A2A4-833E28E40C23}</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D21E-4849-A35A-3743DD3CC6C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{C71EF57B-F5ED-45FE-9BBE-E2A81B39766C}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21E-4849-A35A-3743DD3CC6C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{7E7A33B7-6D53-4DD8-AE66-F8F5026F394A}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21E-4849-A35A-3743DD3CC6C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{E0CD57C1-ECBE-43E8-8C52-D3F53994DE67}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21E-4849-A35A-3743DD3CC6C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{7C48FC20-54DA-45BC-9B98-D5B233DE4E9E}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21E-4849-A35A-3743DD3CC6C5}"/>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{DA072160-C4CD-48BF-B515-DDE5852C0D05}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D21E-4849-A35A-3743DD3CC6C5}"/>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{0433138C-F648-469A-A685-C863257D2BA9}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D21E-4849-A35A-3743DD3CC6C5}"/>
                </c:ext>
              </c:extLst>
            </c:dLbl>
            <c:dLbl>
              <c:idx val="24"/>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{96F508DB-BD44-4990-B3CF-8BB41F5028AF}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D21E-4849-A35A-3743DD3CC6C5}"/>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{C55AC32D-AFA3-46C6-9F19-DDB27DA09A5B}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D21E-4849-A35A-3743DD3CC6C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58.4</c:v>
                </c:pt>
              </c:numCache>
            </c:numRef>
          </c:xVal>
          <c:yVal>
            <c:numRef>
              <c:f>公会計指標分析・財政指標組合せ分析表!$BP$55:$DC$55</c:f>
              <c:numCache>
                <c:formatCode>#,##0.0;"▲ "#,##0.0</c:formatCode>
                <c:ptCount val="40"/>
                <c:pt idx="24">
                  <c:v>0</c:v>
                </c:pt>
              </c:numCache>
            </c:numRef>
          </c:yVal>
          <c:smooth val="0"/>
          <c:extLst>
            <c:ext xmlns:c16="http://schemas.microsoft.com/office/drawing/2014/chart" uri="{C3380CC4-5D6E-409C-BE32-E72D297353CC}">
              <c16:uniqueId val="{00000013-D21E-4849-A35A-3743DD3CC6C5}"/>
            </c:ext>
          </c:extLst>
        </c:ser>
        <c:dLbls>
          <c:showLegendKey val="0"/>
          <c:showVal val="1"/>
          <c:showCatName val="0"/>
          <c:showSerName val="0"/>
          <c:showPercent val="0"/>
          <c:showBubbleSize val="0"/>
        </c:dLbls>
        <c:axId val="46179840"/>
        <c:axId val="46181760"/>
      </c:scatterChart>
      <c:valAx>
        <c:axId val="46179840"/>
        <c:scaling>
          <c:orientation val="minMax"/>
          <c:max val="70.099999999999994"/>
          <c:min val="46.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{766F64BD-7FED-4BD7-BFD0-942E966EFBFC}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2BA8-4916-A566-6C5ACB89D09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{66E188A1-DFC4-4936-8CA3-E39CB915AF11}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BA8-4916-A566-6C5ACB89D09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{0FF37505-0356-4563-8876-214CA5F089C0}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BA8-4916-A566-6C5ACB89D09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{9D9D84ED-F872-443E-8543-A1CE4221A2E8}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BA8-4916-A566-6C5ACB89D09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{B1CC1380-C469-44A3-A5A0-34C9EDE1B8F2}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BA8-4916-A566-6C5ACB89D09D}"/>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{3AB2FD64-3B98-4BE4-BEDF-E83953E78847}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2BA8-4916-A566-6C5ACB89D09D}"/>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{88134C7E-40C7-4F98-B59C-DC494E92C6AD}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2BA8-4916-A566-6C5ACB89D09D}"/>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{718E57E4-7CA0-492C-B936-EAB728D33682}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2BA8-4916-A566-6C5ACB89D09D}"/>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{638554FD-C55D-4A7C-9CFB-C03CBBF14CFB}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2BA8-4916-A566-6C5ACB89D09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5.9</c:v>
                </c:pt>
                <c:pt idx="8">
                  <c:v>5.4</c:v>
                </c:pt>
                <c:pt idx="16">
                  <c:v>5.4</c:v>
                </c:pt>
                <c:pt idx="24">
                  <c:v>4.2</c:v>
                </c:pt>
                <c:pt idx="32">
                  <c:v>2.8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BA8-4916-A566-6C5ACB89D09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{015AE4FD-A297-4EB3-B038-2BAB7D49D017}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2BA8-4916-A566-6C5ACB89D09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{B603CB93-1274-4DF8-B81A-2B2F9E60EB14}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BA8-4916-A566-6C5ACB89D09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{28AE47DA-6611-4237-A169-704C9F3B0E38}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BA8-4916-A566-6C5ACB89D09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{70D0CE7D-F99E-4E09-9D3E-EA729A9D4E60}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BA8-4916-A566-6C5ACB89D09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{BCFB6C4F-9D6D-43FB-88FB-958A96170718}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BA8-4916-A566-6C5ACB89D09D}"/>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{97995EED-8614-46F4-A9D6-57C0881E5053}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2BA8-4916-A566-6C5ACB89D09D}"/>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{E8090C1C-AF2C-4A4B-97AA-007CCD649D77}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2BA8-4916-A566-6C5ACB89D09D}"/>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{480939B1-1DF0-45E7-AEFA-872C54B95969}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2BA8-4916-A566-6C5ACB89D09D}"/>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{169D945D-1268-4CB0-A710-8E691C03B10A}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2BA8-4916-A566-6C5ACB89D09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7.2</c:v>
                </c:pt>
                <c:pt idx="16">
                  <c:v>6</c:v>
                </c:pt>
                <c:pt idx="24">
                  <c:v>5.6</c:v>
                </c:pt>
                <c:pt idx="32">
                  <c:v>5.3</c:v>
                </c:pt>
              </c:numCache>
            </c:numRef>
          </c:xVal>
          <c:yVal>
            <c:numRef>
              <c:f>公会計指標分析・財政指標組合せ分析表!$BP$77:$DC$77</c:f>
              <c:numCache>
                <c:formatCode>#,##0.0;"▲ "#,##0.0</c:formatCode>
                <c:ptCount val="40"/>
                <c:pt idx="0">
                  <c:v>17.899999999999999</c:v>
                </c:pt>
                <c:pt idx="8">
                  <c:v>0</c:v>
                </c:pt>
                <c:pt idx="16">
                  <c:v>0</c:v>
                </c:pt>
                <c:pt idx="24">
                  <c:v>0</c:v>
                </c:pt>
                <c:pt idx="32">
                  <c:v>0</c:v>
                </c:pt>
              </c:numCache>
            </c:numRef>
          </c:yVal>
          <c:smooth val="0"/>
          <c:extLst>
            <c:ext xmlns:c16="http://schemas.microsoft.com/office/drawing/2014/chart" uri="{C3380CC4-5D6E-409C-BE32-E72D297353CC}">
              <c16:uniqueId val="{00000013-2BA8-4916-A566-6C5ACB89D09D}"/>
            </c:ext>
          </c:extLst>
        </c:ser>
        <c:dLbls>
          <c:showLegendKey val="0"/>
          <c:showVal val="1"/>
          <c:showCatName val="0"/>
          <c:showSerName val="0"/>
          <c:showPercent val="0"/>
          <c:showBubbleSize val="0"/>
        </c:dLbls>
        <c:axId val="84219776"/>
        <c:axId val="84234240"/>
      </c:scatterChart>
      <c:valAx>
        <c:axId val="84219776"/>
        <c:scaling>
          <c:orientation val="minMax"/>
          <c:max val="9.9"/>
          <c:min val="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1"/>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福島県楢葉町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町債の借入を計画的に削減している為、公債費支出は減少している。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000">
              <a:effectLst/>
            </a:rPr>
            <a:t>満期一括償還地方債を利用していない。</a:t>
          </a:r>
          <a:endParaRPr lang="en-US"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福島県楢葉町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町債の借入を計画的に削減している為、公債費支出は減少している。・組合等の地方債残高の減少による負担見込額は年々減少傾向にある。・震災業務対応の為の任期付職員等の増加により退職手当負担見込額が増加傾向にあったが、退職等の要因により</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からは減少傾向となっている。・特別養護老人ホームが返済不能になった場合の債務保証をしているが、同施設において計画的に返済しており、年々数値は減少している。・公共施設等総合管理基金等への積立により、充当可能基金が増加している。</a:t>
          </a:r>
        </a:p>
        <a:p>
          <a:r>
            <a:rPr kumimoji="1" lang="ja-JP" altLang="en-US" sz="1400">
              <a:latin typeface="ＭＳ ゴシック" pitchFamily="49" charset="-128"/>
              <a:ea typeface="ＭＳ ゴシック" pitchFamily="49" charset="-128"/>
            </a:rPr>
            <a:t>以上のことから、将来負担額に対し、充当可能基金を含めた充当可能財源が上回っている。</a:t>
          </a:r>
        </a:p>
        <a:p>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及び</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退職手当負担見込額の数値を次のとおり訂正する。</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誤</a:t>
          </a:r>
          <a:r>
            <a:rPr kumimoji="1" lang="en-US" altLang="ja-JP" sz="1400">
              <a:latin typeface="ＭＳ ゴシック" pitchFamily="49" charset="-128"/>
              <a:ea typeface="ＭＳ ゴシック" pitchFamily="49" charset="-128"/>
            </a:rPr>
            <a:t>)841→(</a:t>
          </a:r>
          <a:r>
            <a:rPr kumimoji="1" lang="ja-JP" altLang="en-US" sz="1400">
              <a:latin typeface="ＭＳ ゴシック" pitchFamily="49" charset="-128"/>
              <a:ea typeface="ＭＳ ゴシック" pitchFamily="49" charset="-128"/>
            </a:rPr>
            <a:t>正</a:t>
          </a:r>
          <a:r>
            <a:rPr kumimoji="1" lang="en-US" altLang="ja-JP" sz="1400">
              <a:latin typeface="ＭＳ ゴシック" pitchFamily="49" charset="-128"/>
              <a:ea typeface="ＭＳ ゴシック" pitchFamily="49" charset="-128"/>
            </a:rPr>
            <a:t>)571</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誤</a:t>
          </a:r>
          <a:r>
            <a:rPr kumimoji="1" lang="en-US" altLang="ja-JP" sz="1400">
              <a:latin typeface="ＭＳ ゴシック" pitchFamily="49" charset="-128"/>
              <a:ea typeface="ＭＳ ゴシック" pitchFamily="49" charset="-128"/>
            </a:rPr>
            <a:t>)542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正</a:t>
          </a:r>
          <a:r>
            <a:rPr kumimoji="1" lang="en-US" altLang="ja-JP" sz="1400">
              <a:latin typeface="ＭＳ ゴシック" pitchFamily="49" charset="-128"/>
              <a:ea typeface="ＭＳ ゴシック" pitchFamily="49" charset="-128"/>
            </a:rPr>
            <a:t>)525</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福島県楢葉町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年度においては、財政調整準備基金の増加が主な要因となり、基金全体の残高は前年度と比較して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・各基金の目的に応じた適切な運用を行っていく。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廃棄物埋立処分事業地域振興交付金基金：福島県内において生じた特定廃棄物の埋立処分事業の実施に伴う影響を緩和する為に必要な風評対策及び地域振興等に係る幅広い事業に要する資金を積み立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・福島再生加速化交付金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帰還環境整備</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基金：福島復興再生特別措置法</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項に規定する帰還環境整備交付金事業等の実施に要する経費に充てる資金を積み立てるもの。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廃棄物埋立処分事業地域振興交付金基金の屋内体育施設整備、新駅整備等による取り崩しを行っている一方、福島再生加速化交付金（帰還環境整備）基金の産業再生エリア整備、農業基盤整備等による積み立てを行っており、その他特定目的基金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・各基金の統廃合等も検討しながら、目的に応じた適切な運用を行っていく。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年度においては、実質収支額の増加が主な要因となり財政調整準備基金への積立額が増加したことにより、残高は前年度と比較して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復旧復興事業による基金の取り崩し、また、公共施設の維持管理等による単独費の支出増加が予測されるが、不測の災害等に対応する為に必要な基金残高に基づいた下限値を意識しながら、計画的な運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・地方債については計画的に償還しており、減債基金の残高は利子による増加のみとなっており、ほぼ変動はない。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・現段階で新たに起債を行う予定は無く、今後も地方債の計画的な償還を続けていく。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CCB285B-6FEC-4375-95BE-62EFA94CA0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6D653A-D8A8-4CB8-A6C3-B4D318991E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39280397-B733-4F73-B02A-A9DF998D55D1}"/>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id="{794EC941-6437-45FE-8D82-49AA9DB397BA}"/>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a:extLst>
            <a:ext uri="{FF2B5EF4-FFF2-40B4-BE49-F238E27FC236}">
              <a16:creationId xmlns:a16="http://schemas.microsoft.com/office/drawing/2014/main" id="{64B812AA-EC78-4EF8-BF94-F676D3C1139A}"/>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0E581229-58FA-4A7B-B205-09AA283E043B}"/>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29FF2E7F-4603-4A58-A56A-6D058DDBE9E2}"/>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8D96A00A-D924-4B94-BFEA-706A3AE670C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B0E5C5D1-7E7C-4E93-8F21-723E05A49D3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90CA3B1F-EB52-4572-A7F2-411E7125B2A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58BB7F03-B620-45E5-89F2-20F91E78C91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B3B7E338-1ECD-410B-ABC3-9E3E500BA04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5F65A8FA-7613-4AE2-8F20-67299806F7C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AEE3FD2C-C2CA-4108-968D-7A9CC930CDA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7FA31CE-F758-4B40-AA9F-C30D59E97AF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21EB1B29-2DB5-420C-9C55-BA6A33F4CA6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4ED12499-A4BC-4EDD-8D4F-B40F9433843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8854EF7-FAF9-4063-B113-7ED402CFE79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6,972
6,941
103.64
21,147,621
19,613,322
739,512
2,946,802
975,222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CB902664-5995-4A4B-ABEE-ABBA0BC87E0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5377598F-1648-4C42-A6B1-69E76630E27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94AA9DD4-3FF4-4F79-887A-29A9D25661E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AFC732FB-42D2-4790-AA3B-CDF85CCD162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E85C54BD-185A-436B-BC32-E560C82E90A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1EBD974F-C993-48F6-A99C-A9728FFE962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EEF9DECF-DC6E-48E6-8C91-47938AB860F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722E7025-17EE-4A13-9825-23785CD8DA2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34641472-0D0F-4CE6-9BA1-CF064849CCE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2AA4ED5F-1F79-461F-AED5-3CB23AC0062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4CD1E1DE-6DEC-47BC-BE2B-9857AB7EEFF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4217CA71-D972-43A9-BAFA-AF1E190BA84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7ADC1CE5-8F35-49F0-8C1D-8F4081E5D56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23586D79-A6B0-4F45-A38B-ADF54E6FBDF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10BC67D8-7240-4815-A2F9-6B714927A76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84C59E4E-390A-4A62-9BA7-09C6C4CFD1E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D41FE0DD-06CC-4FF9-AEC6-20DFA7D24B4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a:extLst>
            <a:ext uri="{FF2B5EF4-FFF2-40B4-BE49-F238E27FC236}">
              <a16:creationId xmlns:a16="http://schemas.microsoft.com/office/drawing/2014/main" id="{AC301376-1BC1-4508-B4E5-D4A8CA11FF68}"/>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8" name="テキスト ボックス 37">
          <a:extLst>
            <a:ext uri="{FF2B5EF4-FFF2-40B4-BE49-F238E27FC236}">
              <a16:creationId xmlns:a16="http://schemas.microsoft.com/office/drawing/2014/main" id="{4E7F8D73-291B-4FB5-A133-D75099C1FCAA}"/>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9" name="テキスト ボックス 38">
          <a:extLst>
            <a:ext uri="{FF2B5EF4-FFF2-40B4-BE49-F238E27FC236}">
              <a16:creationId xmlns:a16="http://schemas.microsoft.com/office/drawing/2014/main" id="{FAB25EA4-A5B3-4DA6-9EAD-3CBD5A2A22C5}"/>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0" name="テキスト ボックス 39">
          <a:extLst>
            <a:ext uri="{FF2B5EF4-FFF2-40B4-BE49-F238E27FC236}">
              <a16:creationId xmlns:a16="http://schemas.microsoft.com/office/drawing/2014/main" id="{4F6A3C36-C05E-4166-9E87-D24792424D5A}"/>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id="{4E031461-EFD6-49BF-8F1D-6244CB0065D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id="{514AD994-1AAD-4F35-8FD4-4118AE7BF38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a:extLst>
            <a:ext uri="{FF2B5EF4-FFF2-40B4-BE49-F238E27FC236}">
              <a16:creationId xmlns:a16="http://schemas.microsoft.com/office/drawing/2014/main" id="{B741F7B8-7ED5-4623-8D1C-55E5006D0752}"/>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id="{C61B8B62-CF09-4BC2-8879-2E6A502C6FD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id="{0683E1BA-0411-41E2-B0DF-25C967C01B0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id="{27EC9970-BE2A-4A8D-89CE-8AF229566DF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id="{18AF4813-412E-43D4-8297-F447E77A6A1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id="{73B97EB4-98FF-4607-85CE-97D18FA5A88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id="{EA312533-F35E-4472-B465-73479E20BB6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id="{74F02583-09D6-48CB-A3DE-91BB7D04498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id="{11FF7528-586B-4521-87A2-9E4ADD30166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id="{8755C650-CC87-42E1-8AC7-332D492DDB6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id="{45C23E6B-5B31-4DB3-9B93-A8A2B4F02F2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東日本大震災及び原子力発電所事故により被災した建物の解体、及び、復旧復興に係る新たな施設の整備により、類似団体と比較すると有形固定資産減価償却率は低い傾向にある。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年度：精査中</a:t>
          </a:r>
        </a:p>
      </xdr:txBody>
    </xdr:sp>
    <xdr:clientData/>
  </xdr:twoCellAnchor>
  <xdr:oneCellAnchor>
    <xdr:from>
      <xdr:col>4</xdr:col>
      <xdr:colOff>174625</xdr:colOff>
      <xdr:row>23</xdr:row>
      <xdr:rowOff>47625</xdr:rowOff>
    </xdr:from>
    <xdr:ext cx="349839" cy="225703"/>
    <xdr:sp macro="" textlink="">
      <xdr:nvSpPr>
        <xdr:cNvPr id="54" name="テキスト ボックス 53">
          <a:extLst>
            <a:ext uri="{FF2B5EF4-FFF2-40B4-BE49-F238E27FC236}">
              <a16:creationId xmlns:a16="http://schemas.microsoft.com/office/drawing/2014/main" id="{EA6806CA-46D0-4B0F-BB21-5D446DDB7AE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a:extLst>
            <a:ext uri="{FF2B5EF4-FFF2-40B4-BE49-F238E27FC236}">
              <a16:creationId xmlns:a16="http://schemas.microsoft.com/office/drawing/2014/main" id="{11444737-BE41-45F8-BF6F-98B0BAA9B70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a:extLst>
            <a:ext uri="{FF2B5EF4-FFF2-40B4-BE49-F238E27FC236}">
              <a16:creationId xmlns:a16="http://schemas.microsoft.com/office/drawing/2014/main" id="{853FB8CC-44E4-4686-BEA9-2158B82B07BF}"/>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7" name="直線コネクタ 56">
          <a:extLst>
            <a:ext uri="{FF2B5EF4-FFF2-40B4-BE49-F238E27FC236}">
              <a16:creationId xmlns:a16="http://schemas.microsoft.com/office/drawing/2014/main" id="{5D850E21-71A1-4D1C-980B-22903C594D8C}"/>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8" name="テキスト ボックス 57">
          <a:extLst>
            <a:ext uri="{FF2B5EF4-FFF2-40B4-BE49-F238E27FC236}">
              <a16:creationId xmlns:a16="http://schemas.microsoft.com/office/drawing/2014/main" id="{B151E0A0-B42C-44B8-BF8B-A18BF792B99A}"/>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9" name="直線コネクタ 58">
          <a:extLst>
            <a:ext uri="{FF2B5EF4-FFF2-40B4-BE49-F238E27FC236}">
              <a16:creationId xmlns:a16="http://schemas.microsoft.com/office/drawing/2014/main" id="{6D0C6CAB-23D7-4F00-8FE0-84C5797C884B}"/>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0" name="テキスト ボックス 59">
          <a:extLst>
            <a:ext uri="{FF2B5EF4-FFF2-40B4-BE49-F238E27FC236}">
              <a16:creationId xmlns:a16="http://schemas.microsoft.com/office/drawing/2014/main" id="{F3D04801-3B55-48E6-B9FB-D8E950CBAFBF}"/>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1" name="直線コネクタ 60">
          <a:extLst>
            <a:ext uri="{FF2B5EF4-FFF2-40B4-BE49-F238E27FC236}">
              <a16:creationId xmlns:a16="http://schemas.microsoft.com/office/drawing/2014/main" id="{05C48DC8-9550-4D75-B8FF-68EEB5E35E3B}"/>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2" name="テキスト ボックス 61">
          <a:extLst>
            <a:ext uri="{FF2B5EF4-FFF2-40B4-BE49-F238E27FC236}">
              <a16:creationId xmlns:a16="http://schemas.microsoft.com/office/drawing/2014/main" id="{84E76B20-1316-401B-A563-D83BCE4FC433}"/>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3" name="直線コネクタ 62">
          <a:extLst>
            <a:ext uri="{FF2B5EF4-FFF2-40B4-BE49-F238E27FC236}">
              <a16:creationId xmlns:a16="http://schemas.microsoft.com/office/drawing/2014/main" id="{576D2FF4-E582-482B-9A7D-622BB3E8D38F}"/>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4" name="テキスト ボックス 63">
          <a:extLst>
            <a:ext uri="{FF2B5EF4-FFF2-40B4-BE49-F238E27FC236}">
              <a16:creationId xmlns:a16="http://schemas.microsoft.com/office/drawing/2014/main" id="{F29B3AA5-0604-4CDC-9444-7B9B3FD5A795}"/>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5" name="直線コネクタ 64">
          <a:extLst>
            <a:ext uri="{FF2B5EF4-FFF2-40B4-BE49-F238E27FC236}">
              <a16:creationId xmlns:a16="http://schemas.microsoft.com/office/drawing/2014/main" id="{89C9C7E3-4B33-4269-91A0-FE6112645A1E}"/>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6" name="テキスト ボックス 65">
          <a:extLst>
            <a:ext uri="{FF2B5EF4-FFF2-40B4-BE49-F238E27FC236}">
              <a16:creationId xmlns:a16="http://schemas.microsoft.com/office/drawing/2014/main" id="{1F1AF017-CCA7-49EF-B68D-A9D5B00875B3}"/>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7" name="直線コネクタ 66">
          <a:extLst>
            <a:ext uri="{FF2B5EF4-FFF2-40B4-BE49-F238E27FC236}">
              <a16:creationId xmlns:a16="http://schemas.microsoft.com/office/drawing/2014/main" id="{99B32E74-A311-41DB-8EA5-9F81C000BB4C}"/>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8" name="テキスト ボックス 67">
          <a:extLst>
            <a:ext uri="{FF2B5EF4-FFF2-40B4-BE49-F238E27FC236}">
              <a16:creationId xmlns:a16="http://schemas.microsoft.com/office/drawing/2014/main" id="{F55E4407-C035-40BB-B2A0-B72645A2D804}"/>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id="{48C13689-B8AD-4700-8FC3-1A9BE7BF2F5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0" name="テキスト ボックス 69">
          <a:extLst>
            <a:ext uri="{FF2B5EF4-FFF2-40B4-BE49-F238E27FC236}">
              <a16:creationId xmlns:a16="http://schemas.microsoft.com/office/drawing/2014/main" id="{5D99E86E-7CC3-48CC-BD11-82090947D45C}"/>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id="{89D207FE-E666-499F-A528-EBF90836405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73569</xdr:rowOff>
    </xdr:from>
    <xdr:to>
      <xdr:col>23</xdr:col>
      <xdr:colOff>85090</xdr:colOff>
      <xdr:row>35</xdr:row>
      <xdr:rowOff>77560</xdr:rowOff>
    </xdr:to>
    <xdr:cxnSp macro="">
      <xdr:nvCxnSpPr>
        <xdr:cNvPr id="72" name="直線コネクタ 71">
          <a:extLst>
            <a:ext uri="{FF2B5EF4-FFF2-40B4-BE49-F238E27FC236}">
              <a16:creationId xmlns:a16="http://schemas.microsoft.com/office/drawing/2014/main" id="{91D1F0A2-1FAD-4089-B8B7-4A7BA120F290}"/>
            </a:ext>
          </a:extLst>
        </xdr:cNvPr>
        <xdr:cNvCxnSpPr/>
      </xdr:nvCxnSpPr>
      <xdr:spPr>
        <a:xfrm flipV="1">
          <a:off x="4760595" y="5474244"/>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81387</xdr:rowOff>
    </xdr:from>
    <xdr:ext cx="405111" cy="259045"/>
    <xdr:sp macro="" textlink="">
      <xdr:nvSpPr>
        <xdr:cNvPr id="73" name="有形固定資産減価償却率最小値テキスト">
          <a:extLst>
            <a:ext uri="{FF2B5EF4-FFF2-40B4-BE49-F238E27FC236}">
              <a16:creationId xmlns:a16="http://schemas.microsoft.com/office/drawing/2014/main" id="{40A0701C-1C76-414C-82A3-245D28423F6A}"/>
            </a:ext>
          </a:extLst>
        </xdr:cNvPr>
        <xdr:cNvSpPr txBox="1"/>
      </xdr:nvSpPr>
      <xdr:spPr>
        <a:xfrm>
          <a:off x="4813300"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77560</xdr:rowOff>
    </xdr:from>
    <xdr:to>
      <xdr:col>23</xdr:col>
      <xdr:colOff>174625</xdr:colOff>
      <xdr:row>35</xdr:row>
      <xdr:rowOff>77560</xdr:rowOff>
    </xdr:to>
    <xdr:cxnSp macro="">
      <xdr:nvCxnSpPr>
        <xdr:cNvPr id="74" name="直線コネクタ 73">
          <a:extLst>
            <a:ext uri="{FF2B5EF4-FFF2-40B4-BE49-F238E27FC236}">
              <a16:creationId xmlns:a16="http://schemas.microsoft.com/office/drawing/2014/main" id="{BB086BF8-1A50-4A45-B4A4-68142BD3626E}"/>
            </a:ext>
          </a:extLst>
        </xdr:cNvPr>
        <xdr:cNvCxnSpPr/>
      </xdr:nvCxnSpPr>
      <xdr:spPr>
        <a:xfrm>
          <a:off x="4673600" y="684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20246</xdr:rowOff>
    </xdr:from>
    <xdr:ext cx="405111" cy="259045"/>
    <xdr:sp macro="" textlink="">
      <xdr:nvSpPr>
        <xdr:cNvPr id="75" name="有形固定資産減価償却率最大値テキスト">
          <a:extLst>
            <a:ext uri="{FF2B5EF4-FFF2-40B4-BE49-F238E27FC236}">
              <a16:creationId xmlns:a16="http://schemas.microsoft.com/office/drawing/2014/main" id="{59920163-0C31-44BB-81CB-7DFFC4666207}"/>
            </a:ext>
          </a:extLst>
        </xdr:cNvPr>
        <xdr:cNvSpPr txBox="1"/>
      </xdr:nvSpPr>
      <xdr:spPr>
        <a:xfrm>
          <a:off x="4813300" y="524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73569</xdr:rowOff>
    </xdr:from>
    <xdr:to>
      <xdr:col>23</xdr:col>
      <xdr:colOff>174625</xdr:colOff>
      <xdr:row>27</xdr:row>
      <xdr:rowOff>73569</xdr:rowOff>
    </xdr:to>
    <xdr:cxnSp macro="">
      <xdr:nvCxnSpPr>
        <xdr:cNvPr id="76" name="直線コネクタ 75">
          <a:extLst>
            <a:ext uri="{FF2B5EF4-FFF2-40B4-BE49-F238E27FC236}">
              <a16:creationId xmlns:a16="http://schemas.microsoft.com/office/drawing/2014/main" id="{F5E1475E-A7CB-4F0C-8672-69044CC482D0}"/>
            </a:ext>
          </a:extLst>
        </xdr:cNvPr>
        <xdr:cNvCxnSpPr/>
      </xdr:nvCxnSpPr>
      <xdr:spPr>
        <a:xfrm>
          <a:off x="4673600" y="5474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3192</xdr:rowOff>
    </xdr:from>
    <xdr:ext cx="405111" cy="259045"/>
    <xdr:sp macro="" textlink="">
      <xdr:nvSpPr>
        <xdr:cNvPr id="77" name="有形固定資産減価償却率平均値テキスト">
          <a:extLst>
            <a:ext uri="{FF2B5EF4-FFF2-40B4-BE49-F238E27FC236}">
              <a16:creationId xmlns:a16="http://schemas.microsoft.com/office/drawing/2014/main" id="{D0779C5C-07C9-46DA-A05D-8C513B3D338A}"/>
            </a:ext>
          </a:extLst>
        </xdr:cNvPr>
        <xdr:cNvSpPr txBox="1"/>
      </xdr:nvSpPr>
      <xdr:spPr>
        <a:xfrm>
          <a:off x="4813300" y="6089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24765</xdr:rowOff>
    </xdr:from>
    <xdr:to>
      <xdr:col>23</xdr:col>
      <xdr:colOff>136525</xdr:colOff>
      <xdr:row>31</xdr:row>
      <xdr:rowOff>126365</xdr:rowOff>
    </xdr:to>
    <xdr:sp macro="" textlink="">
      <xdr:nvSpPr>
        <xdr:cNvPr id="78" name="フローチャート: 判断 77">
          <a:extLst>
            <a:ext uri="{FF2B5EF4-FFF2-40B4-BE49-F238E27FC236}">
              <a16:creationId xmlns:a16="http://schemas.microsoft.com/office/drawing/2014/main" id="{A97DD533-4E9F-4FCF-9B20-81686A7E589A}"/>
            </a:ext>
          </a:extLst>
        </xdr:cNvPr>
        <xdr:cNvSpPr/>
      </xdr:nvSpPr>
      <xdr:spPr>
        <a:xfrm>
          <a:off x="47117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98788</xdr:rowOff>
    </xdr:from>
    <xdr:to>
      <xdr:col>19</xdr:col>
      <xdr:colOff>187325</xdr:colOff>
      <xdr:row>32</xdr:row>
      <xdr:rowOff>28938</xdr:rowOff>
    </xdr:to>
    <xdr:sp macro="" textlink="">
      <xdr:nvSpPr>
        <xdr:cNvPr id="79" name="フローチャート: 判断 78">
          <a:extLst>
            <a:ext uri="{FF2B5EF4-FFF2-40B4-BE49-F238E27FC236}">
              <a16:creationId xmlns:a16="http://schemas.microsoft.com/office/drawing/2014/main" id="{6D20DF0B-00CF-4405-A411-6FF5129FE619}"/>
            </a:ext>
          </a:extLst>
        </xdr:cNvPr>
        <xdr:cNvSpPr/>
      </xdr:nvSpPr>
      <xdr:spPr>
        <a:xfrm>
          <a:off x="4000500" y="618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126547</xdr:rowOff>
    </xdr:from>
    <xdr:to>
      <xdr:col>15</xdr:col>
      <xdr:colOff>187325</xdr:colOff>
      <xdr:row>32</xdr:row>
      <xdr:rowOff>56697</xdr:rowOff>
    </xdr:to>
    <xdr:sp macro="" textlink="">
      <xdr:nvSpPr>
        <xdr:cNvPr id="80" name="フローチャート: 判断 79">
          <a:extLst>
            <a:ext uri="{FF2B5EF4-FFF2-40B4-BE49-F238E27FC236}">
              <a16:creationId xmlns:a16="http://schemas.microsoft.com/office/drawing/2014/main" id="{FBE5AB50-F783-48B3-BF5F-636025BB0440}"/>
            </a:ext>
          </a:extLst>
        </xdr:cNvPr>
        <xdr:cNvSpPr/>
      </xdr:nvSpPr>
      <xdr:spPr>
        <a:xfrm>
          <a:off x="3238500" y="621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7529</xdr:rowOff>
    </xdr:from>
    <xdr:to>
      <xdr:col>11</xdr:col>
      <xdr:colOff>187325</xdr:colOff>
      <xdr:row>32</xdr:row>
      <xdr:rowOff>109129</xdr:rowOff>
    </xdr:to>
    <xdr:sp macro="" textlink="">
      <xdr:nvSpPr>
        <xdr:cNvPr id="81" name="フローチャート: 判断 80">
          <a:extLst>
            <a:ext uri="{FF2B5EF4-FFF2-40B4-BE49-F238E27FC236}">
              <a16:creationId xmlns:a16="http://schemas.microsoft.com/office/drawing/2014/main" id="{A610B855-3DBF-43EA-87FB-20CC1C1E6854}"/>
            </a:ext>
          </a:extLst>
        </xdr:cNvPr>
        <xdr:cNvSpPr/>
      </xdr:nvSpPr>
      <xdr:spPr>
        <a:xfrm>
          <a:off x="2476500" y="626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DBEC7756-F138-4294-AB72-D95BED57F01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37B107E9-99CA-4D5B-830C-972C9FBC9F8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73013F96-27B2-4C0F-8B27-6B102972A93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ABFEB618-6056-48A4-8BD4-19A81C33972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286060D1-15D4-4947-87BF-90FABEA8738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133985</xdr:rowOff>
    </xdr:from>
    <xdr:to>
      <xdr:col>19</xdr:col>
      <xdr:colOff>187325</xdr:colOff>
      <xdr:row>33</xdr:row>
      <xdr:rowOff>64135</xdr:rowOff>
    </xdr:to>
    <xdr:sp macro="" textlink="">
      <xdr:nvSpPr>
        <xdr:cNvPr id="87" name="楕円 86">
          <a:extLst>
            <a:ext uri="{FF2B5EF4-FFF2-40B4-BE49-F238E27FC236}">
              <a16:creationId xmlns:a16="http://schemas.microsoft.com/office/drawing/2014/main" id="{289B671E-3178-4464-9E60-634E4EED0213}"/>
            </a:ext>
          </a:extLst>
        </xdr:cNvPr>
        <xdr:cNvSpPr/>
      </xdr:nvSpPr>
      <xdr:spPr>
        <a:xfrm>
          <a:off x="4000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30</xdr:row>
      <xdr:rowOff>45465</xdr:rowOff>
    </xdr:from>
    <xdr:ext cx="405111" cy="259045"/>
    <xdr:sp macro="" textlink="">
      <xdr:nvSpPr>
        <xdr:cNvPr id="88" name="n_1aveValue有形固定資産減価償却率">
          <a:extLst>
            <a:ext uri="{FF2B5EF4-FFF2-40B4-BE49-F238E27FC236}">
              <a16:creationId xmlns:a16="http://schemas.microsoft.com/office/drawing/2014/main" id="{DA051AB1-097E-4A08-9F65-39D4CBB341F0}"/>
            </a:ext>
          </a:extLst>
        </xdr:cNvPr>
        <xdr:cNvSpPr txBox="1"/>
      </xdr:nvSpPr>
      <xdr:spPr>
        <a:xfrm>
          <a:off x="3836044" y="5960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73224</xdr:rowOff>
    </xdr:from>
    <xdr:ext cx="405111" cy="259045"/>
    <xdr:sp macro="" textlink="">
      <xdr:nvSpPr>
        <xdr:cNvPr id="89" name="n_2aveValue有形固定資産減価償却率">
          <a:extLst>
            <a:ext uri="{FF2B5EF4-FFF2-40B4-BE49-F238E27FC236}">
              <a16:creationId xmlns:a16="http://schemas.microsoft.com/office/drawing/2014/main" id="{E89CA57C-B4C2-45D0-8517-3882E15E48F7}"/>
            </a:ext>
          </a:extLst>
        </xdr:cNvPr>
        <xdr:cNvSpPr txBox="1"/>
      </xdr:nvSpPr>
      <xdr:spPr>
        <a:xfrm>
          <a:off x="3086744" y="5988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125656</xdr:rowOff>
    </xdr:from>
    <xdr:ext cx="405111" cy="259045"/>
    <xdr:sp macro="" textlink="">
      <xdr:nvSpPr>
        <xdr:cNvPr id="90" name="n_3aveValue有形固定資産減価償却率">
          <a:extLst>
            <a:ext uri="{FF2B5EF4-FFF2-40B4-BE49-F238E27FC236}">
              <a16:creationId xmlns:a16="http://schemas.microsoft.com/office/drawing/2014/main" id="{56BB1212-100A-4A16-9ED1-94C8146433BA}"/>
            </a:ext>
          </a:extLst>
        </xdr:cNvPr>
        <xdr:cNvSpPr txBox="1"/>
      </xdr:nvSpPr>
      <xdr:spPr>
        <a:xfrm>
          <a:off x="2324744" y="6040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55262</xdr:rowOff>
    </xdr:from>
    <xdr:ext cx="405111" cy="259045"/>
    <xdr:sp macro="" textlink="">
      <xdr:nvSpPr>
        <xdr:cNvPr id="91" name="n_1mainValue有形固定資産減価償却率">
          <a:extLst>
            <a:ext uri="{FF2B5EF4-FFF2-40B4-BE49-F238E27FC236}">
              <a16:creationId xmlns:a16="http://schemas.microsoft.com/office/drawing/2014/main" id="{872DCFA9-FE2A-414F-9A75-EA2C191892F3}"/>
            </a:ext>
          </a:extLst>
        </xdr:cNvPr>
        <xdr:cNvSpPr txBox="1"/>
      </xdr:nvSpPr>
      <xdr:spPr>
        <a:xfrm>
          <a:off x="38360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a:extLst>
            <a:ext uri="{FF2B5EF4-FFF2-40B4-BE49-F238E27FC236}">
              <a16:creationId xmlns:a16="http://schemas.microsoft.com/office/drawing/2014/main" id="{230C680D-3582-4AD4-BDA2-DB6CA3A8D95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a:extLst>
            <a:ext uri="{FF2B5EF4-FFF2-40B4-BE49-F238E27FC236}">
              <a16:creationId xmlns:a16="http://schemas.microsoft.com/office/drawing/2014/main" id="{91F2DE49-51AF-48C9-B6E3-0DC61FAF716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94" name="正方形/長方形 93">
          <a:extLst>
            <a:ext uri="{FF2B5EF4-FFF2-40B4-BE49-F238E27FC236}">
              <a16:creationId xmlns:a16="http://schemas.microsoft.com/office/drawing/2014/main" id="{AC0B7432-3C41-44E3-B782-50CD2768D575}"/>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a:extLst>
            <a:ext uri="{FF2B5EF4-FFF2-40B4-BE49-F238E27FC236}">
              <a16:creationId xmlns:a16="http://schemas.microsoft.com/office/drawing/2014/main" id="{B69FA338-8CEC-4982-9E6A-F53D0E0B365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a:extLst>
            <a:ext uri="{FF2B5EF4-FFF2-40B4-BE49-F238E27FC236}">
              <a16:creationId xmlns:a16="http://schemas.microsoft.com/office/drawing/2014/main" id="{D193CB3C-6857-45A1-BF4F-14D62F65377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a:extLst>
            <a:ext uri="{FF2B5EF4-FFF2-40B4-BE49-F238E27FC236}">
              <a16:creationId xmlns:a16="http://schemas.microsoft.com/office/drawing/2014/main" id="{436E53F6-3D30-4312-89F8-35A30B7143D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a:extLst>
            <a:ext uri="{FF2B5EF4-FFF2-40B4-BE49-F238E27FC236}">
              <a16:creationId xmlns:a16="http://schemas.microsoft.com/office/drawing/2014/main" id="{61F5F624-CDED-43CB-A3D9-7B8BEE9BE01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a:extLst>
            <a:ext uri="{FF2B5EF4-FFF2-40B4-BE49-F238E27FC236}">
              <a16:creationId xmlns:a16="http://schemas.microsoft.com/office/drawing/2014/main" id="{AD95A083-52F3-4E9F-96BE-28DEC61637F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a:extLst>
            <a:ext uri="{FF2B5EF4-FFF2-40B4-BE49-F238E27FC236}">
              <a16:creationId xmlns:a16="http://schemas.microsoft.com/office/drawing/2014/main" id="{E51257D4-36D3-4493-8D6A-9138D511F06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a:extLst>
            <a:ext uri="{FF2B5EF4-FFF2-40B4-BE49-F238E27FC236}">
              <a16:creationId xmlns:a16="http://schemas.microsoft.com/office/drawing/2014/main" id="{A8456D4B-4BD4-4EE1-A615-C6D4C9EA1C9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a:extLst>
            <a:ext uri="{FF2B5EF4-FFF2-40B4-BE49-F238E27FC236}">
              <a16:creationId xmlns:a16="http://schemas.microsoft.com/office/drawing/2014/main" id="{33278D48-08B9-4F0F-AFEC-8F6473824B5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a:extLst>
            <a:ext uri="{FF2B5EF4-FFF2-40B4-BE49-F238E27FC236}">
              <a16:creationId xmlns:a16="http://schemas.microsoft.com/office/drawing/2014/main" id="{B2FD0D5F-8820-4510-B7FC-1E6ECDE190D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a:extLst>
            <a:ext uri="{FF2B5EF4-FFF2-40B4-BE49-F238E27FC236}">
              <a16:creationId xmlns:a16="http://schemas.microsoft.com/office/drawing/2014/main" id="{9AE27E9E-68F3-4577-95F2-E9E08EB3CD2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地方債等の将来負担額を充当可能基金残高が上回っている。</a:t>
          </a:r>
        </a:p>
      </xdr:txBody>
    </xdr:sp>
    <xdr:clientData/>
  </xdr:twoCellAnchor>
  <xdr:oneCellAnchor>
    <xdr:from>
      <xdr:col>57</xdr:col>
      <xdr:colOff>111125</xdr:colOff>
      <xdr:row>23</xdr:row>
      <xdr:rowOff>47625</xdr:rowOff>
    </xdr:from>
    <xdr:ext cx="349839" cy="225703"/>
    <xdr:sp macro="" textlink="">
      <xdr:nvSpPr>
        <xdr:cNvPr id="105" name="テキスト ボックス 104">
          <a:extLst>
            <a:ext uri="{FF2B5EF4-FFF2-40B4-BE49-F238E27FC236}">
              <a16:creationId xmlns:a16="http://schemas.microsoft.com/office/drawing/2014/main" id="{D68C2208-FB2A-4E7D-9921-848BBBF03FF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a:extLst>
            <a:ext uri="{FF2B5EF4-FFF2-40B4-BE49-F238E27FC236}">
              <a16:creationId xmlns:a16="http://schemas.microsoft.com/office/drawing/2014/main" id="{C37D0B53-1CF6-4F00-8E08-E8E9DA50B7D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a:extLst>
            <a:ext uri="{FF2B5EF4-FFF2-40B4-BE49-F238E27FC236}">
              <a16:creationId xmlns:a16="http://schemas.microsoft.com/office/drawing/2014/main" id="{8BD50B3A-2044-462F-A85E-586E24C44C4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a:extLst>
            <a:ext uri="{FF2B5EF4-FFF2-40B4-BE49-F238E27FC236}">
              <a16:creationId xmlns:a16="http://schemas.microsoft.com/office/drawing/2014/main" id="{E02CDE98-A917-441B-88A3-77AC007EDB42}"/>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a:extLst>
            <a:ext uri="{FF2B5EF4-FFF2-40B4-BE49-F238E27FC236}">
              <a16:creationId xmlns:a16="http://schemas.microsoft.com/office/drawing/2014/main" id="{33F4D231-5F3A-42BF-9311-E3988075F37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0" name="テキスト ボックス 109">
          <a:extLst>
            <a:ext uri="{FF2B5EF4-FFF2-40B4-BE49-F238E27FC236}">
              <a16:creationId xmlns:a16="http://schemas.microsoft.com/office/drawing/2014/main" id="{8D4707E0-78F1-424B-80F2-AE01500B996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a:extLst>
            <a:ext uri="{FF2B5EF4-FFF2-40B4-BE49-F238E27FC236}">
              <a16:creationId xmlns:a16="http://schemas.microsoft.com/office/drawing/2014/main" id="{761133C0-F281-4361-AEAF-FDC0A4EC595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2" name="テキスト ボックス 111">
          <a:extLst>
            <a:ext uri="{FF2B5EF4-FFF2-40B4-BE49-F238E27FC236}">
              <a16:creationId xmlns:a16="http://schemas.microsoft.com/office/drawing/2014/main" id="{6372D367-EC16-4793-B512-22FF8326BC98}"/>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a:extLst>
            <a:ext uri="{FF2B5EF4-FFF2-40B4-BE49-F238E27FC236}">
              <a16:creationId xmlns:a16="http://schemas.microsoft.com/office/drawing/2014/main" id="{E4C4702D-35EE-425D-B63D-7F9279C79A7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4" name="テキスト ボックス 113">
          <a:extLst>
            <a:ext uri="{FF2B5EF4-FFF2-40B4-BE49-F238E27FC236}">
              <a16:creationId xmlns:a16="http://schemas.microsoft.com/office/drawing/2014/main" id="{2371BD57-8D9E-42B6-B51A-F02DBD679AE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a:extLst>
            <a:ext uri="{FF2B5EF4-FFF2-40B4-BE49-F238E27FC236}">
              <a16:creationId xmlns:a16="http://schemas.microsoft.com/office/drawing/2014/main" id="{646E915D-59F3-44FB-95A2-8C4788144C1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6" name="テキスト ボックス 115">
          <a:extLst>
            <a:ext uri="{FF2B5EF4-FFF2-40B4-BE49-F238E27FC236}">
              <a16:creationId xmlns:a16="http://schemas.microsoft.com/office/drawing/2014/main" id="{1B341A5C-A299-4162-B4E0-404F3C755AF9}"/>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id="{9313928E-B5E1-4D37-AB88-F0D83227FCF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a:extLst>
            <a:ext uri="{FF2B5EF4-FFF2-40B4-BE49-F238E27FC236}">
              <a16:creationId xmlns:a16="http://schemas.microsoft.com/office/drawing/2014/main" id="{3B2BA045-F003-4539-BDD7-ED3BFF65013C}"/>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a:extLst>
            <a:ext uri="{FF2B5EF4-FFF2-40B4-BE49-F238E27FC236}">
              <a16:creationId xmlns:a16="http://schemas.microsoft.com/office/drawing/2014/main" id="{4599236B-178C-4A22-9325-F36B6131EB3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122781</xdr:rowOff>
    </xdr:from>
    <xdr:to>
      <xdr:col>76</xdr:col>
      <xdr:colOff>21589</xdr:colOff>
      <xdr:row>34</xdr:row>
      <xdr:rowOff>151342</xdr:rowOff>
    </xdr:to>
    <xdr:cxnSp macro="">
      <xdr:nvCxnSpPr>
        <xdr:cNvPr id="120" name="直線コネクタ 119">
          <a:extLst>
            <a:ext uri="{FF2B5EF4-FFF2-40B4-BE49-F238E27FC236}">
              <a16:creationId xmlns:a16="http://schemas.microsoft.com/office/drawing/2014/main" id="{326D16A9-6F94-4F5A-9778-123B14E8BEE5}"/>
            </a:ext>
          </a:extLst>
        </xdr:cNvPr>
        <xdr:cNvCxnSpPr/>
      </xdr:nvCxnSpPr>
      <xdr:spPr>
        <a:xfrm flipV="1">
          <a:off x="14793595" y="5523456"/>
          <a:ext cx="1269" cy="122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比率最小値テキスト">
          <a:extLst>
            <a:ext uri="{FF2B5EF4-FFF2-40B4-BE49-F238E27FC236}">
              <a16:creationId xmlns:a16="http://schemas.microsoft.com/office/drawing/2014/main" id="{F3439960-D7F4-49B7-B674-A29C188B7C71}"/>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a:extLst>
            <a:ext uri="{FF2B5EF4-FFF2-40B4-BE49-F238E27FC236}">
              <a16:creationId xmlns:a16="http://schemas.microsoft.com/office/drawing/2014/main" id="{B9258CF1-FB23-46EA-91BC-1F2B01089805}"/>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69458</xdr:rowOff>
    </xdr:from>
    <xdr:ext cx="560923" cy="259045"/>
    <xdr:sp macro="" textlink="">
      <xdr:nvSpPr>
        <xdr:cNvPr id="123" name="債務償還比率最大値テキスト">
          <a:extLst>
            <a:ext uri="{FF2B5EF4-FFF2-40B4-BE49-F238E27FC236}">
              <a16:creationId xmlns:a16="http://schemas.microsoft.com/office/drawing/2014/main" id="{866676F0-31B6-4716-B7B4-957FABC11F93}"/>
            </a:ext>
          </a:extLst>
        </xdr:cNvPr>
        <xdr:cNvSpPr txBox="1"/>
      </xdr:nvSpPr>
      <xdr:spPr>
        <a:xfrm>
          <a:off x="14846300" y="529868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122781</xdr:rowOff>
    </xdr:from>
    <xdr:to>
      <xdr:col>76</xdr:col>
      <xdr:colOff>111125</xdr:colOff>
      <xdr:row>27</xdr:row>
      <xdr:rowOff>122781</xdr:rowOff>
    </xdr:to>
    <xdr:cxnSp macro="">
      <xdr:nvCxnSpPr>
        <xdr:cNvPr id="124" name="直線コネクタ 123">
          <a:extLst>
            <a:ext uri="{FF2B5EF4-FFF2-40B4-BE49-F238E27FC236}">
              <a16:creationId xmlns:a16="http://schemas.microsoft.com/office/drawing/2014/main" id="{9860CEB9-AACF-4C10-843F-C9EA8C887652}"/>
            </a:ext>
          </a:extLst>
        </xdr:cNvPr>
        <xdr:cNvCxnSpPr/>
      </xdr:nvCxnSpPr>
      <xdr:spPr>
        <a:xfrm>
          <a:off x="14706600" y="552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15158</xdr:rowOff>
    </xdr:from>
    <xdr:ext cx="469744" cy="259045"/>
    <xdr:sp macro="" textlink="">
      <xdr:nvSpPr>
        <xdr:cNvPr id="125" name="債務償還比率平均値テキスト">
          <a:extLst>
            <a:ext uri="{FF2B5EF4-FFF2-40B4-BE49-F238E27FC236}">
              <a16:creationId xmlns:a16="http://schemas.microsoft.com/office/drawing/2014/main" id="{CA6DC005-0563-4E53-BF7D-8557CF310FB1}"/>
            </a:ext>
          </a:extLst>
        </xdr:cNvPr>
        <xdr:cNvSpPr txBox="1"/>
      </xdr:nvSpPr>
      <xdr:spPr>
        <a:xfrm>
          <a:off x="14846300" y="6273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163731</xdr:rowOff>
    </xdr:from>
    <xdr:to>
      <xdr:col>76</xdr:col>
      <xdr:colOff>73025</xdr:colOff>
      <xdr:row>33</xdr:row>
      <xdr:rowOff>93881</xdr:rowOff>
    </xdr:to>
    <xdr:sp macro="" textlink="">
      <xdr:nvSpPr>
        <xdr:cNvPr id="126" name="フローチャート: 判断 125">
          <a:extLst>
            <a:ext uri="{FF2B5EF4-FFF2-40B4-BE49-F238E27FC236}">
              <a16:creationId xmlns:a16="http://schemas.microsoft.com/office/drawing/2014/main" id="{546491D8-8E4A-4B71-8847-65B3FB25FEA6}"/>
            </a:ext>
          </a:extLst>
        </xdr:cNvPr>
        <xdr:cNvSpPr/>
      </xdr:nvSpPr>
      <xdr:spPr>
        <a:xfrm>
          <a:off x="14744700" y="642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140102</xdr:rowOff>
    </xdr:from>
    <xdr:to>
      <xdr:col>72</xdr:col>
      <xdr:colOff>123825</xdr:colOff>
      <xdr:row>33</xdr:row>
      <xdr:rowOff>70252</xdr:rowOff>
    </xdr:to>
    <xdr:sp macro="" textlink="">
      <xdr:nvSpPr>
        <xdr:cNvPr id="127" name="フローチャート: 判断 126">
          <a:extLst>
            <a:ext uri="{FF2B5EF4-FFF2-40B4-BE49-F238E27FC236}">
              <a16:creationId xmlns:a16="http://schemas.microsoft.com/office/drawing/2014/main" id="{76FA09E0-B864-4E2A-BDD9-86360C7955BD}"/>
            </a:ext>
          </a:extLst>
        </xdr:cNvPr>
        <xdr:cNvSpPr/>
      </xdr:nvSpPr>
      <xdr:spPr>
        <a:xfrm>
          <a:off x="14033500" y="639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E77F7DD6-69F3-481F-AC85-52F9A179838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747FECC3-A5B9-495F-A00E-5E5EB015768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FFFB8073-6E68-4006-9C48-ECDF6AE4B68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55B77642-B8BB-4352-A6F5-D607A63B759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1D0F66F8-CB4F-498B-AADA-20A154905C5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86779</xdr:rowOff>
    </xdr:from>
    <xdr:ext cx="469744" cy="259045"/>
    <xdr:sp macro="" textlink="">
      <xdr:nvSpPr>
        <xdr:cNvPr id="133" name="n_1aveValue債務償還比率">
          <a:extLst>
            <a:ext uri="{FF2B5EF4-FFF2-40B4-BE49-F238E27FC236}">
              <a16:creationId xmlns:a16="http://schemas.microsoft.com/office/drawing/2014/main" id="{48717473-2924-4939-9241-F943862F263D}"/>
            </a:ext>
          </a:extLst>
        </xdr:cNvPr>
        <xdr:cNvSpPr txBox="1"/>
      </xdr:nvSpPr>
      <xdr:spPr>
        <a:xfrm>
          <a:off x="13836727" y="617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a:extLst>
            <a:ext uri="{FF2B5EF4-FFF2-40B4-BE49-F238E27FC236}">
              <a16:creationId xmlns:a16="http://schemas.microsoft.com/office/drawing/2014/main" id="{86A98995-CD35-4027-B2DD-8ADF36ACFA6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a:extLst>
            <a:ext uri="{FF2B5EF4-FFF2-40B4-BE49-F238E27FC236}">
              <a16:creationId xmlns:a16="http://schemas.microsoft.com/office/drawing/2014/main" id="{A465CC4C-992B-4869-8A16-13B2128A57E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a:extLst>
            <a:ext uri="{FF2B5EF4-FFF2-40B4-BE49-F238E27FC236}">
              <a16:creationId xmlns:a16="http://schemas.microsoft.com/office/drawing/2014/main" id="{FA1915EB-C0AE-4A80-B2F8-467F080FA3D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a:extLst>
            <a:ext uri="{FF2B5EF4-FFF2-40B4-BE49-F238E27FC236}">
              <a16:creationId xmlns:a16="http://schemas.microsoft.com/office/drawing/2014/main" id="{174EE5C0-58A4-420D-9479-0182C8D0AAA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a:extLst>
            <a:ext uri="{FF2B5EF4-FFF2-40B4-BE49-F238E27FC236}">
              <a16:creationId xmlns:a16="http://schemas.microsoft.com/office/drawing/2014/main" id="{9F8FA4C9-704E-4E2F-ABCA-C56E4AA7B8F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a:extLst>
            <a:ext uri="{FF2B5EF4-FFF2-40B4-BE49-F238E27FC236}">
              <a16:creationId xmlns:a16="http://schemas.microsoft.com/office/drawing/2014/main" id="{2A3D39DC-5562-446D-9D8A-2123EDC5CA9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8373EC0-C619-4168-86BB-55116F21A90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1370F4A-BC0D-4AB2-B7A2-F41081398F5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D1E0E0D-F033-4DBD-B0DD-61246E5D0F6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5DA4040-4AA0-45C0-86DD-7894F5B81A8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1DFAEDD-5B86-48A6-BFBC-8B9ACCB97FC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79D3E22-23B6-4C58-BAA1-C2313F3A058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9BA1DA5-392C-4931-A27A-C7715F5C40C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5D8C82F-A6AD-4A27-BB54-0DF4B42631C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30143A7-4D52-4B4A-B915-13BD29E3C48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87CEC80-96F6-48DD-A4D8-87502462A17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6,972
6,941
103.64
21,147,621
19,613,322
739,512
2,946,802
975,222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AC0BBA7-5648-4E0F-8AC6-BDBE775A9B3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09C7A6B-F357-4452-95A6-F9BAA7C46D5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BD5B12D-7720-42F5-8000-946C697C8EB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BF29C66-AAE6-4D05-B7C8-8283DF45C78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4491924-2004-44C7-A97C-F2729BE09E5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12B4890-2B24-4DF1-9E1C-C869FF7402A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640B834-8775-4B4F-9C50-9D8C8E4100C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DC7AB4A-8204-4B78-B0EC-2A5BD706A5E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EF1DA65-1BC4-4435-BBB1-8B212E08AC9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0DB19DF-B8F3-4451-B1AD-61736321573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DCA9A77-6FE1-4DF4-83F1-C23DF7C4385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6F1FF50-970D-4262-8667-09DF212BC91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A204584-E39A-4CF9-9EC8-9D173685221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824328F-38BB-47C3-B9D7-0E0F4AF4BCD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4E1A48A-0C59-42A6-B1C9-01C0F723B1D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E6E4682-8C5E-42EB-A06D-02789AB0236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06CBAC9-9A71-4A78-83C3-552FF80C0A1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0C31B41-DB17-4C5B-9C9B-ABE4F3D777D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F51F8D3-0828-48B2-B98B-02D8E7B2EDB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A914A572-0BC2-441D-8317-F44B1D05485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2881CC5D-5D21-4DFC-AE7B-D10EBB7864D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26AD0009-D5A1-4433-915D-9C9EE5A2DD2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B7CC2552-0A70-4E7A-8936-D5919D705E3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F08BFC98-633E-40CF-BE46-42065199F03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663579A4-B94C-4BE9-98D3-6EA8746B66D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60A552FA-1912-465D-BB32-AEF86C46DD7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926F5CA8-E881-4BA6-9835-A33885C35B7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5A067818-65B8-4EFC-AE15-96F9193C293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EC927506-8EE7-4FF3-A4EC-28D5419158F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DA50D33A-CBCF-4DBD-806E-E04B1C4E755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7E7D2DC5-DC10-4CF0-BFAF-FFD6E6D248E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56DEF156-9025-436D-9D2B-08556968911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CE4A08E1-7359-4CBF-B664-DF246E7485D8}"/>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5E5FF253-EC0C-4631-A957-57911D7FEBB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B197A43C-7CB5-4554-9823-8613C42FFE9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B68C6A78-8691-4E9B-AA60-F8FAB0FD501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E7228046-F0B0-4354-A4CD-2EE8526A6FD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CF972FB2-5174-47AD-A0A8-D999F0FC282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B84C1163-0F68-4A65-A0F8-0B8D713CF86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61A4F4BC-9C64-4E1E-BA3B-9FFA321DCE2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DD1C2A49-4189-4B6D-A30F-2A18AC80813D}"/>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DAD68B04-A9AA-4188-B7CD-DE6565ADCBA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32B8151D-8D24-492A-9D6F-32A9E3E52BA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798D5955-6084-4D4B-82AF-3865D5D7661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19050</xdr:rowOff>
    </xdr:from>
    <xdr:to>
      <xdr:col>24</xdr:col>
      <xdr:colOff>62865</xdr:colOff>
      <xdr:row>41</xdr:row>
      <xdr:rowOff>123825</xdr:rowOff>
    </xdr:to>
    <xdr:cxnSp macro="">
      <xdr:nvCxnSpPr>
        <xdr:cNvPr id="56" name="直線コネクタ 55">
          <a:extLst>
            <a:ext uri="{FF2B5EF4-FFF2-40B4-BE49-F238E27FC236}">
              <a16:creationId xmlns:a16="http://schemas.microsoft.com/office/drawing/2014/main" id="{F33A999C-D301-4FCA-9BF8-41857DB11280}"/>
            </a:ext>
          </a:extLst>
        </xdr:cNvPr>
        <xdr:cNvCxnSpPr/>
      </xdr:nvCxnSpPr>
      <xdr:spPr>
        <a:xfrm flipV="1">
          <a:off x="4634865" y="584835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127652</xdr:rowOff>
    </xdr:from>
    <xdr:ext cx="405111" cy="259045"/>
    <xdr:sp macro="" textlink="">
      <xdr:nvSpPr>
        <xdr:cNvPr id="57" name="【道路】&#10;有形固定資産減価償却率最小値テキスト">
          <a:extLst>
            <a:ext uri="{FF2B5EF4-FFF2-40B4-BE49-F238E27FC236}">
              <a16:creationId xmlns:a16="http://schemas.microsoft.com/office/drawing/2014/main" id="{083C5D9D-A99D-49A3-9911-26F6237A5BEF}"/>
            </a:ext>
          </a:extLst>
        </xdr:cNvPr>
        <xdr:cNvSpPr txBox="1"/>
      </xdr:nvSpPr>
      <xdr:spPr>
        <a:xfrm>
          <a:off x="4673600" y="715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123825</xdr:rowOff>
    </xdr:from>
    <xdr:to>
      <xdr:col>24</xdr:col>
      <xdr:colOff>152400</xdr:colOff>
      <xdr:row>41</xdr:row>
      <xdr:rowOff>123825</xdr:rowOff>
    </xdr:to>
    <xdr:cxnSp macro="">
      <xdr:nvCxnSpPr>
        <xdr:cNvPr id="58" name="直線コネクタ 57">
          <a:extLst>
            <a:ext uri="{FF2B5EF4-FFF2-40B4-BE49-F238E27FC236}">
              <a16:creationId xmlns:a16="http://schemas.microsoft.com/office/drawing/2014/main" id="{77562D7F-3FD5-498E-A472-86336FFBD70D}"/>
            </a:ext>
          </a:extLst>
        </xdr:cNvPr>
        <xdr:cNvCxnSpPr/>
      </xdr:nvCxnSpPr>
      <xdr:spPr>
        <a:xfrm>
          <a:off x="4546600" y="715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137177</xdr:rowOff>
    </xdr:from>
    <xdr:ext cx="405111" cy="259045"/>
    <xdr:sp macro="" textlink="">
      <xdr:nvSpPr>
        <xdr:cNvPr id="59" name="【道路】&#10;有形固定資産減価償却率最大値テキスト">
          <a:extLst>
            <a:ext uri="{FF2B5EF4-FFF2-40B4-BE49-F238E27FC236}">
              <a16:creationId xmlns:a16="http://schemas.microsoft.com/office/drawing/2014/main" id="{5918CDA8-90FD-4A55-9F5E-898E36EDFC25}"/>
            </a:ext>
          </a:extLst>
        </xdr:cNvPr>
        <xdr:cNvSpPr txBox="1"/>
      </xdr:nvSpPr>
      <xdr:spPr>
        <a:xfrm>
          <a:off x="4673600" y="56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19050</xdr:rowOff>
    </xdr:from>
    <xdr:to>
      <xdr:col>24</xdr:col>
      <xdr:colOff>152400</xdr:colOff>
      <xdr:row>34</xdr:row>
      <xdr:rowOff>19050</xdr:rowOff>
    </xdr:to>
    <xdr:cxnSp macro="">
      <xdr:nvCxnSpPr>
        <xdr:cNvPr id="60" name="直線コネクタ 59">
          <a:extLst>
            <a:ext uri="{FF2B5EF4-FFF2-40B4-BE49-F238E27FC236}">
              <a16:creationId xmlns:a16="http://schemas.microsoft.com/office/drawing/2014/main" id="{D61A18F4-B491-4695-94C1-C3053F96EFED}"/>
            </a:ext>
          </a:extLst>
        </xdr:cNvPr>
        <xdr:cNvCxnSpPr/>
      </xdr:nvCxnSpPr>
      <xdr:spPr>
        <a:xfrm>
          <a:off x="4546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57167</xdr:rowOff>
    </xdr:from>
    <xdr:ext cx="405111" cy="259045"/>
    <xdr:sp macro="" textlink="">
      <xdr:nvSpPr>
        <xdr:cNvPr id="61" name="【道路】&#10;有形固定資産減価償却率平均値テキスト">
          <a:extLst>
            <a:ext uri="{FF2B5EF4-FFF2-40B4-BE49-F238E27FC236}">
              <a16:creationId xmlns:a16="http://schemas.microsoft.com/office/drawing/2014/main" id="{58A16406-2043-45B9-B881-514A1481903C}"/>
            </a:ext>
          </a:extLst>
        </xdr:cNvPr>
        <xdr:cNvSpPr txBox="1"/>
      </xdr:nvSpPr>
      <xdr:spPr>
        <a:xfrm>
          <a:off x="4673600" y="6400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78740</xdr:rowOff>
    </xdr:from>
    <xdr:to>
      <xdr:col>24</xdr:col>
      <xdr:colOff>114300</xdr:colOff>
      <xdr:row>38</xdr:row>
      <xdr:rowOff>8890</xdr:rowOff>
    </xdr:to>
    <xdr:sp macro="" textlink="">
      <xdr:nvSpPr>
        <xdr:cNvPr id="62" name="フローチャート: 判断 61">
          <a:extLst>
            <a:ext uri="{FF2B5EF4-FFF2-40B4-BE49-F238E27FC236}">
              <a16:creationId xmlns:a16="http://schemas.microsoft.com/office/drawing/2014/main" id="{119E5C2A-28DA-475D-A601-AF969BBB58A4}"/>
            </a:ext>
          </a:extLst>
        </xdr:cNvPr>
        <xdr:cNvSpPr/>
      </xdr:nvSpPr>
      <xdr:spPr>
        <a:xfrm>
          <a:off x="45847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3" name="フローチャート: 判断 62">
          <a:extLst>
            <a:ext uri="{FF2B5EF4-FFF2-40B4-BE49-F238E27FC236}">
              <a16:creationId xmlns:a16="http://schemas.microsoft.com/office/drawing/2014/main" id="{2D6C4D97-73C9-464D-8A5C-9803ECCBC17F}"/>
            </a:ext>
          </a:extLst>
        </xdr:cNvPr>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156845</xdr:rowOff>
    </xdr:from>
    <xdr:to>
      <xdr:col>15</xdr:col>
      <xdr:colOff>101600</xdr:colOff>
      <xdr:row>38</xdr:row>
      <xdr:rowOff>86995</xdr:rowOff>
    </xdr:to>
    <xdr:sp macro="" textlink="">
      <xdr:nvSpPr>
        <xdr:cNvPr id="64" name="フローチャート: 判断 63">
          <a:extLst>
            <a:ext uri="{FF2B5EF4-FFF2-40B4-BE49-F238E27FC236}">
              <a16:creationId xmlns:a16="http://schemas.microsoft.com/office/drawing/2014/main" id="{352EB256-A0CA-4040-854F-8770BFF96D64}"/>
            </a:ext>
          </a:extLst>
        </xdr:cNvPr>
        <xdr:cNvSpPr/>
      </xdr:nvSpPr>
      <xdr:spPr>
        <a:xfrm>
          <a:off x="2857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156845</xdr:rowOff>
    </xdr:from>
    <xdr:to>
      <xdr:col>10</xdr:col>
      <xdr:colOff>165100</xdr:colOff>
      <xdr:row>38</xdr:row>
      <xdr:rowOff>86995</xdr:rowOff>
    </xdr:to>
    <xdr:sp macro="" textlink="">
      <xdr:nvSpPr>
        <xdr:cNvPr id="65" name="フローチャート: 判断 64">
          <a:extLst>
            <a:ext uri="{FF2B5EF4-FFF2-40B4-BE49-F238E27FC236}">
              <a16:creationId xmlns:a16="http://schemas.microsoft.com/office/drawing/2014/main" id="{2637DB7C-12A8-4499-A193-BE71B98114A0}"/>
            </a:ext>
          </a:extLst>
        </xdr:cNvPr>
        <xdr:cNvSpPr/>
      </xdr:nvSpPr>
      <xdr:spPr>
        <a:xfrm>
          <a:off x="1968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B1C5D41E-7AC0-4E45-90A0-A7B81083B64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04570DD-9213-4655-900C-4FF3AC0C001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493C765-1C12-4A5A-B322-DB08F649EB6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A28CC83-4B05-4870-BB3D-F55001A6971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538345F-5036-4854-80EC-F4A987A4467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90170</xdr:rowOff>
    </xdr:from>
    <xdr:to>
      <xdr:col>20</xdr:col>
      <xdr:colOff>38100</xdr:colOff>
      <xdr:row>38</xdr:row>
      <xdr:rowOff>20320</xdr:rowOff>
    </xdr:to>
    <xdr:sp macro="" textlink="">
      <xdr:nvSpPr>
        <xdr:cNvPr id="71" name="楕円 70">
          <a:extLst>
            <a:ext uri="{FF2B5EF4-FFF2-40B4-BE49-F238E27FC236}">
              <a16:creationId xmlns:a16="http://schemas.microsoft.com/office/drawing/2014/main" id="{8A41258E-F7BF-4050-9D92-B2CA5368B525}"/>
            </a:ext>
          </a:extLst>
        </xdr:cNvPr>
        <xdr:cNvSpPr/>
      </xdr:nvSpPr>
      <xdr:spPr>
        <a:xfrm>
          <a:off x="3746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24782</xdr:rowOff>
    </xdr:from>
    <xdr:ext cx="405111" cy="259045"/>
    <xdr:sp macro="" textlink="">
      <xdr:nvSpPr>
        <xdr:cNvPr id="72" name="n_1aveValue【道路】&#10;有形固定資産減価償却率">
          <a:extLst>
            <a:ext uri="{FF2B5EF4-FFF2-40B4-BE49-F238E27FC236}">
              <a16:creationId xmlns:a16="http://schemas.microsoft.com/office/drawing/2014/main" id="{B702370F-553E-43CD-ABA9-98B8A369F295}"/>
            </a:ext>
          </a:extLst>
        </xdr:cNvPr>
        <xdr:cNvSpPr txBox="1"/>
      </xdr:nvSpPr>
      <xdr:spPr>
        <a:xfrm>
          <a:off x="35820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103522</xdr:rowOff>
    </xdr:from>
    <xdr:ext cx="405111" cy="259045"/>
    <xdr:sp macro="" textlink="">
      <xdr:nvSpPr>
        <xdr:cNvPr id="73" name="n_2aveValue【道路】&#10;有形固定資産減価償却率">
          <a:extLst>
            <a:ext uri="{FF2B5EF4-FFF2-40B4-BE49-F238E27FC236}">
              <a16:creationId xmlns:a16="http://schemas.microsoft.com/office/drawing/2014/main" id="{82FA21AF-832A-4863-94C3-001EDCFD341B}"/>
            </a:ext>
          </a:extLst>
        </xdr:cNvPr>
        <xdr:cNvSpPr txBox="1"/>
      </xdr:nvSpPr>
      <xdr:spPr>
        <a:xfrm>
          <a:off x="2705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103522</xdr:rowOff>
    </xdr:from>
    <xdr:ext cx="405111" cy="259045"/>
    <xdr:sp macro="" textlink="">
      <xdr:nvSpPr>
        <xdr:cNvPr id="74" name="n_3aveValue【道路】&#10;有形固定資産減価償却率">
          <a:extLst>
            <a:ext uri="{FF2B5EF4-FFF2-40B4-BE49-F238E27FC236}">
              <a16:creationId xmlns:a16="http://schemas.microsoft.com/office/drawing/2014/main" id="{41E80DCB-4C66-453C-BBC7-2B26310ABC49}"/>
            </a:ext>
          </a:extLst>
        </xdr:cNvPr>
        <xdr:cNvSpPr txBox="1"/>
      </xdr:nvSpPr>
      <xdr:spPr>
        <a:xfrm>
          <a:off x="1816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36847</xdr:rowOff>
    </xdr:from>
    <xdr:ext cx="405111" cy="259045"/>
    <xdr:sp macro="" textlink="">
      <xdr:nvSpPr>
        <xdr:cNvPr id="75" name="n_1mainValue【道路】&#10;有形固定資産減価償却率">
          <a:extLst>
            <a:ext uri="{FF2B5EF4-FFF2-40B4-BE49-F238E27FC236}">
              <a16:creationId xmlns:a16="http://schemas.microsoft.com/office/drawing/2014/main" id="{D053B5DA-29F3-4774-9696-B11B2B8EB210}"/>
            </a:ext>
          </a:extLst>
        </xdr:cNvPr>
        <xdr:cNvSpPr txBox="1"/>
      </xdr:nvSpPr>
      <xdr:spPr>
        <a:xfrm>
          <a:off x="35820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a:extLst>
            <a:ext uri="{FF2B5EF4-FFF2-40B4-BE49-F238E27FC236}">
              <a16:creationId xmlns:a16="http://schemas.microsoft.com/office/drawing/2014/main" id="{141704C4-BE20-4C67-A8DB-7BD25BD4B75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a:extLst>
            <a:ext uri="{FF2B5EF4-FFF2-40B4-BE49-F238E27FC236}">
              <a16:creationId xmlns:a16="http://schemas.microsoft.com/office/drawing/2014/main" id="{547CFA66-2C46-44F6-973D-4D8A9D82E28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a:extLst>
            <a:ext uri="{FF2B5EF4-FFF2-40B4-BE49-F238E27FC236}">
              <a16:creationId xmlns:a16="http://schemas.microsoft.com/office/drawing/2014/main" id="{3959C7FB-C66D-472B-9B39-B4D03CC05E1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a:extLst>
            <a:ext uri="{FF2B5EF4-FFF2-40B4-BE49-F238E27FC236}">
              <a16:creationId xmlns:a16="http://schemas.microsoft.com/office/drawing/2014/main" id="{E765700C-856F-470F-9191-9AFFE7CEF49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a:extLst>
            <a:ext uri="{FF2B5EF4-FFF2-40B4-BE49-F238E27FC236}">
              <a16:creationId xmlns:a16="http://schemas.microsoft.com/office/drawing/2014/main" id="{795D3900-BEA7-4CDA-B339-099AC4049AA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a:extLst>
            <a:ext uri="{FF2B5EF4-FFF2-40B4-BE49-F238E27FC236}">
              <a16:creationId xmlns:a16="http://schemas.microsoft.com/office/drawing/2014/main" id="{A81DB47B-2054-42C7-8E45-568A53AF9ED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a:extLst>
            <a:ext uri="{FF2B5EF4-FFF2-40B4-BE49-F238E27FC236}">
              <a16:creationId xmlns:a16="http://schemas.microsoft.com/office/drawing/2014/main" id="{7C5D9E9E-D863-4CB1-9F7C-4D43952C50C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a:extLst>
            <a:ext uri="{FF2B5EF4-FFF2-40B4-BE49-F238E27FC236}">
              <a16:creationId xmlns:a16="http://schemas.microsoft.com/office/drawing/2014/main" id="{7FA58C3B-82C1-4F13-B1A1-B864F053F6F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4" name="テキスト ボックス 83">
          <a:extLst>
            <a:ext uri="{FF2B5EF4-FFF2-40B4-BE49-F238E27FC236}">
              <a16:creationId xmlns:a16="http://schemas.microsoft.com/office/drawing/2014/main" id="{C32C3469-FA6E-489E-B139-E8A9D6E865A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a:extLst>
            <a:ext uri="{FF2B5EF4-FFF2-40B4-BE49-F238E27FC236}">
              <a16:creationId xmlns:a16="http://schemas.microsoft.com/office/drawing/2014/main" id="{CBD09EC3-6075-447E-A735-C988B421807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6" name="直線コネクタ 85">
          <a:extLst>
            <a:ext uri="{FF2B5EF4-FFF2-40B4-BE49-F238E27FC236}">
              <a16:creationId xmlns:a16="http://schemas.microsoft.com/office/drawing/2014/main" id="{DA8C0427-F89C-4DE5-842D-7770DC08D0E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7" name="テキスト ボックス 86">
          <a:extLst>
            <a:ext uri="{FF2B5EF4-FFF2-40B4-BE49-F238E27FC236}">
              <a16:creationId xmlns:a16="http://schemas.microsoft.com/office/drawing/2014/main" id="{DA4D0C7C-ACB9-4BB3-A10C-E036C2FDAD0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8" name="直線コネクタ 87">
          <a:extLst>
            <a:ext uri="{FF2B5EF4-FFF2-40B4-BE49-F238E27FC236}">
              <a16:creationId xmlns:a16="http://schemas.microsoft.com/office/drawing/2014/main" id="{9043F106-BAEB-4527-AF1C-2471EFA1E4A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89" name="テキスト ボックス 88">
          <a:extLst>
            <a:ext uri="{FF2B5EF4-FFF2-40B4-BE49-F238E27FC236}">
              <a16:creationId xmlns:a16="http://schemas.microsoft.com/office/drawing/2014/main" id="{6EFC0D4E-1B8B-45CE-9B3E-5D2A711BA842}"/>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0" name="直線コネクタ 89">
          <a:extLst>
            <a:ext uri="{FF2B5EF4-FFF2-40B4-BE49-F238E27FC236}">
              <a16:creationId xmlns:a16="http://schemas.microsoft.com/office/drawing/2014/main" id="{DF9CC9F4-3B56-4F6D-A3B7-4D50F9BDCFD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1" name="テキスト ボックス 90">
          <a:extLst>
            <a:ext uri="{FF2B5EF4-FFF2-40B4-BE49-F238E27FC236}">
              <a16:creationId xmlns:a16="http://schemas.microsoft.com/office/drawing/2014/main" id="{8538179A-4F6C-4E77-A109-6A7D7587D3E4}"/>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2" name="直線コネクタ 91">
          <a:extLst>
            <a:ext uri="{FF2B5EF4-FFF2-40B4-BE49-F238E27FC236}">
              <a16:creationId xmlns:a16="http://schemas.microsoft.com/office/drawing/2014/main" id="{4345D5F2-2CF3-4CD6-8A20-6A4B52A6163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3" name="テキスト ボックス 92">
          <a:extLst>
            <a:ext uri="{FF2B5EF4-FFF2-40B4-BE49-F238E27FC236}">
              <a16:creationId xmlns:a16="http://schemas.microsoft.com/office/drawing/2014/main" id="{5D0FE265-7422-4BF3-8E71-4335DA80AFFA}"/>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4" name="直線コネクタ 93">
          <a:extLst>
            <a:ext uri="{FF2B5EF4-FFF2-40B4-BE49-F238E27FC236}">
              <a16:creationId xmlns:a16="http://schemas.microsoft.com/office/drawing/2014/main" id="{496D6791-53CB-4949-B590-3CBDE764D25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5" name="テキスト ボックス 94">
          <a:extLst>
            <a:ext uri="{FF2B5EF4-FFF2-40B4-BE49-F238E27FC236}">
              <a16:creationId xmlns:a16="http://schemas.microsoft.com/office/drawing/2014/main" id="{60AA4464-4D3E-48AB-99A3-95F496D5859D}"/>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a:extLst>
            <a:ext uri="{FF2B5EF4-FFF2-40B4-BE49-F238E27FC236}">
              <a16:creationId xmlns:a16="http://schemas.microsoft.com/office/drawing/2014/main" id="{DE99C279-387F-4757-990C-F2827811DAA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7" name="テキスト ボックス 96">
          <a:extLst>
            <a:ext uri="{FF2B5EF4-FFF2-40B4-BE49-F238E27FC236}">
              <a16:creationId xmlns:a16="http://schemas.microsoft.com/office/drawing/2014/main" id="{512871C6-8116-4A13-89AB-51F4CF6C48E8}"/>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a:extLst>
            <a:ext uri="{FF2B5EF4-FFF2-40B4-BE49-F238E27FC236}">
              <a16:creationId xmlns:a16="http://schemas.microsoft.com/office/drawing/2014/main" id="{2DE10635-4FD6-48AA-871A-FCBF4CCFAE9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101636</xdr:rowOff>
    </xdr:from>
    <xdr:to>
      <xdr:col>54</xdr:col>
      <xdr:colOff>189865</xdr:colOff>
      <xdr:row>41</xdr:row>
      <xdr:rowOff>148979</xdr:rowOff>
    </xdr:to>
    <xdr:cxnSp macro="">
      <xdr:nvCxnSpPr>
        <xdr:cNvPr id="99" name="直線コネクタ 98">
          <a:extLst>
            <a:ext uri="{FF2B5EF4-FFF2-40B4-BE49-F238E27FC236}">
              <a16:creationId xmlns:a16="http://schemas.microsoft.com/office/drawing/2014/main" id="{AB896A91-B093-4C53-A297-9B1C3E791D87}"/>
            </a:ext>
          </a:extLst>
        </xdr:cNvPr>
        <xdr:cNvCxnSpPr/>
      </xdr:nvCxnSpPr>
      <xdr:spPr>
        <a:xfrm flipV="1">
          <a:off x="10476865" y="5759486"/>
          <a:ext cx="0" cy="141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152806</xdr:rowOff>
    </xdr:from>
    <xdr:ext cx="469744" cy="259045"/>
    <xdr:sp macro="" textlink="">
      <xdr:nvSpPr>
        <xdr:cNvPr id="100" name="【道路】&#10;一人当たり延長最小値テキスト">
          <a:extLst>
            <a:ext uri="{FF2B5EF4-FFF2-40B4-BE49-F238E27FC236}">
              <a16:creationId xmlns:a16="http://schemas.microsoft.com/office/drawing/2014/main" id="{E10B7706-C306-41E7-B593-28E5C4F2F8B1}"/>
            </a:ext>
          </a:extLst>
        </xdr:cNvPr>
        <xdr:cNvSpPr txBox="1"/>
      </xdr:nvSpPr>
      <xdr:spPr>
        <a:xfrm>
          <a:off x="10515600" y="718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148979</xdr:rowOff>
    </xdr:from>
    <xdr:to>
      <xdr:col>55</xdr:col>
      <xdr:colOff>88900</xdr:colOff>
      <xdr:row>41</xdr:row>
      <xdr:rowOff>148979</xdr:rowOff>
    </xdr:to>
    <xdr:cxnSp macro="">
      <xdr:nvCxnSpPr>
        <xdr:cNvPr id="101" name="直線コネクタ 100">
          <a:extLst>
            <a:ext uri="{FF2B5EF4-FFF2-40B4-BE49-F238E27FC236}">
              <a16:creationId xmlns:a16="http://schemas.microsoft.com/office/drawing/2014/main" id="{16242507-7D42-466D-BF43-3DE7554D9D18}"/>
            </a:ext>
          </a:extLst>
        </xdr:cNvPr>
        <xdr:cNvCxnSpPr/>
      </xdr:nvCxnSpPr>
      <xdr:spPr>
        <a:xfrm>
          <a:off x="10388600" y="7178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48313</xdr:rowOff>
    </xdr:from>
    <xdr:ext cx="599010" cy="259045"/>
    <xdr:sp macro="" textlink="">
      <xdr:nvSpPr>
        <xdr:cNvPr id="102" name="【道路】&#10;一人当たり延長最大値テキスト">
          <a:extLst>
            <a:ext uri="{FF2B5EF4-FFF2-40B4-BE49-F238E27FC236}">
              <a16:creationId xmlns:a16="http://schemas.microsoft.com/office/drawing/2014/main" id="{B1A294DD-671C-4E6E-BEBE-A686DB576A89}"/>
            </a:ext>
          </a:extLst>
        </xdr:cNvPr>
        <xdr:cNvSpPr txBox="1"/>
      </xdr:nvSpPr>
      <xdr:spPr>
        <a:xfrm>
          <a:off x="10515600" y="553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101636</xdr:rowOff>
    </xdr:from>
    <xdr:to>
      <xdr:col>55</xdr:col>
      <xdr:colOff>88900</xdr:colOff>
      <xdr:row>33</xdr:row>
      <xdr:rowOff>101636</xdr:rowOff>
    </xdr:to>
    <xdr:cxnSp macro="">
      <xdr:nvCxnSpPr>
        <xdr:cNvPr id="103" name="直線コネクタ 102">
          <a:extLst>
            <a:ext uri="{FF2B5EF4-FFF2-40B4-BE49-F238E27FC236}">
              <a16:creationId xmlns:a16="http://schemas.microsoft.com/office/drawing/2014/main" id="{C719F104-C527-4ABF-B436-1203412F4952}"/>
            </a:ext>
          </a:extLst>
        </xdr:cNvPr>
        <xdr:cNvCxnSpPr/>
      </xdr:nvCxnSpPr>
      <xdr:spPr>
        <a:xfrm>
          <a:off x="10388600" y="575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96220</xdr:rowOff>
    </xdr:from>
    <xdr:ext cx="534377" cy="259045"/>
    <xdr:sp macro="" textlink="">
      <xdr:nvSpPr>
        <xdr:cNvPr id="104" name="【道路】&#10;一人当たり延長平均値テキスト">
          <a:extLst>
            <a:ext uri="{FF2B5EF4-FFF2-40B4-BE49-F238E27FC236}">
              <a16:creationId xmlns:a16="http://schemas.microsoft.com/office/drawing/2014/main" id="{D20BF672-F391-45B0-A635-879BC22F8DAE}"/>
            </a:ext>
          </a:extLst>
        </xdr:cNvPr>
        <xdr:cNvSpPr txBox="1"/>
      </xdr:nvSpPr>
      <xdr:spPr>
        <a:xfrm>
          <a:off x="10515600" y="6782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117793</xdr:rowOff>
    </xdr:from>
    <xdr:to>
      <xdr:col>55</xdr:col>
      <xdr:colOff>50800</xdr:colOff>
      <xdr:row>40</xdr:row>
      <xdr:rowOff>47943</xdr:rowOff>
    </xdr:to>
    <xdr:sp macro="" textlink="">
      <xdr:nvSpPr>
        <xdr:cNvPr id="105" name="フローチャート: 判断 104">
          <a:extLst>
            <a:ext uri="{FF2B5EF4-FFF2-40B4-BE49-F238E27FC236}">
              <a16:creationId xmlns:a16="http://schemas.microsoft.com/office/drawing/2014/main" id="{CE8CF86D-16A0-4460-9E19-5278654F9B4D}"/>
            </a:ext>
          </a:extLst>
        </xdr:cNvPr>
        <xdr:cNvSpPr/>
      </xdr:nvSpPr>
      <xdr:spPr>
        <a:xfrm>
          <a:off x="10426700" y="680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94186</xdr:rowOff>
    </xdr:from>
    <xdr:to>
      <xdr:col>50</xdr:col>
      <xdr:colOff>165100</xdr:colOff>
      <xdr:row>40</xdr:row>
      <xdr:rowOff>24336</xdr:rowOff>
    </xdr:to>
    <xdr:sp macro="" textlink="">
      <xdr:nvSpPr>
        <xdr:cNvPr id="106" name="フローチャート: 判断 105">
          <a:extLst>
            <a:ext uri="{FF2B5EF4-FFF2-40B4-BE49-F238E27FC236}">
              <a16:creationId xmlns:a16="http://schemas.microsoft.com/office/drawing/2014/main" id="{AD59C24D-A67B-4633-954D-95EED3BA4ADA}"/>
            </a:ext>
          </a:extLst>
        </xdr:cNvPr>
        <xdr:cNvSpPr/>
      </xdr:nvSpPr>
      <xdr:spPr>
        <a:xfrm>
          <a:off x="9588500" y="678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89408</xdr:rowOff>
    </xdr:from>
    <xdr:to>
      <xdr:col>46</xdr:col>
      <xdr:colOff>38100</xdr:colOff>
      <xdr:row>40</xdr:row>
      <xdr:rowOff>19558</xdr:rowOff>
    </xdr:to>
    <xdr:sp macro="" textlink="">
      <xdr:nvSpPr>
        <xdr:cNvPr id="107" name="フローチャート: 判断 106">
          <a:extLst>
            <a:ext uri="{FF2B5EF4-FFF2-40B4-BE49-F238E27FC236}">
              <a16:creationId xmlns:a16="http://schemas.microsoft.com/office/drawing/2014/main" id="{540E3F99-A5B7-41C1-8B55-9F5B98A56F4D}"/>
            </a:ext>
          </a:extLst>
        </xdr:cNvPr>
        <xdr:cNvSpPr/>
      </xdr:nvSpPr>
      <xdr:spPr>
        <a:xfrm>
          <a:off x="8699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84013</xdr:rowOff>
    </xdr:from>
    <xdr:to>
      <xdr:col>41</xdr:col>
      <xdr:colOff>101600</xdr:colOff>
      <xdr:row>40</xdr:row>
      <xdr:rowOff>14163</xdr:rowOff>
    </xdr:to>
    <xdr:sp macro="" textlink="">
      <xdr:nvSpPr>
        <xdr:cNvPr id="108" name="フローチャート: 判断 107">
          <a:extLst>
            <a:ext uri="{FF2B5EF4-FFF2-40B4-BE49-F238E27FC236}">
              <a16:creationId xmlns:a16="http://schemas.microsoft.com/office/drawing/2014/main" id="{B6C7C904-3B6D-4513-925B-7B07F310E438}"/>
            </a:ext>
          </a:extLst>
        </xdr:cNvPr>
        <xdr:cNvSpPr/>
      </xdr:nvSpPr>
      <xdr:spPr>
        <a:xfrm>
          <a:off x="7810500" y="677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68B8F8E4-D4E1-471A-B239-360C5540A80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69D5D1B8-F311-4A16-8F3B-0E9AC03CDBD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1C9D344F-95FF-41A8-AF43-98F15657014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FFDDDD02-7ADB-4F7F-B706-03F27ABBE0E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DEA65397-7315-4013-A229-A97058F958E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135592</xdr:rowOff>
    </xdr:from>
    <xdr:to>
      <xdr:col>50</xdr:col>
      <xdr:colOff>165100</xdr:colOff>
      <xdr:row>41</xdr:row>
      <xdr:rowOff>65742</xdr:rowOff>
    </xdr:to>
    <xdr:sp macro="" textlink="">
      <xdr:nvSpPr>
        <xdr:cNvPr id="114" name="楕円 113">
          <a:extLst>
            <a:ext uri="{FF2B5EF4-FFF2-40B4-BE49-F238E27FC236}">
              <a16:creationId xmlns:a16="http://schemas.microsoft.com/office/drawing/2014/main" id="{0CE88671-4C95-4BCA-9E87-2DCD978E7CAB}"/>
            </a:ext>
          </a:extLst>
        </xdr:cNvPr>
        <xdr:cNvSpPr/>
      </xdr:nvSpPr>
      <xdr:spPr>
        <a:xfrm>
          <a:off x="9588500" y="699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38</xdr:row>
      <xdr:rowOff>40863</xdr:rowOff>
    </xdr:from>
    <xdr:ext cx="534377" cy="259045"/>
    <xdr:sp macro="" textlink="">
      <xdr:nvSpPr>
        <xdr:cNvPr id="115" name="n_1aveValue【道路】&#10;一人当たり延長">
          <a:extLst>
            <a:ext uri="{FF2B5EF4-FFF2-40B4-BE49-F238E27FC236}">
              <a16:creationId xmlns:a16="http://schemas.microsoft.com/office/drawing/2014/main" id="{ECE6A90B-2A18-4AE5-9D1E-858275771730}"/>
            </a:ext>
          </a:extLst>
        </xdr:cNvPr>
        <xdr:cNvSpPr txBox="1"/>
      </xdr:nvSpPr>
      <xdr:spPr>
        <a:xfrm>
          <a:off x="9359411" y="655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36085</xdr:rowOff>
    </xdr:from>
    <xdr:ext cx="534377" cy="259045"/>
    <xdr:sp macro="" textlink="">
      <xdr:nvSpPr>
        <xdr:cNvPr id="116" name="n_2aveValue【道路】&#10;一人当たり延長">
          <a:extLst>
            <a:ext uri="{FF2B5EF4-FFF2-40B4-BE49-F238E27FC236}">
              <a16:creationId xmlns:a16="http://schemas.microsoft.com/office/drawing/2014/main" id="{5D42AB3B-A513-4E5E-A4C9-61FE337ED30B}"/>
            </a:ext>
          </a:extLst>
        </xdr:cNvPr>
        <xdr:cNvSpPr txBox="1"/>
      </xdr:nvSpPr>
      <xdr:spPr>
        <a:xfrm>
          <a:off x="8483111" y="655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30690</xdr:rowOff>
    </xdr:from>
    <xdr:ext cx="534377" cy="259045"/>
    <xdr:sp macro="" textlink="">
      <xdr:nvSpPr>
        <xdr:cNvPr id="117" name="n_3aveValue【道路】&#10;一人当たり延長">
          <a:extLst>
            <a:ext uri="{FF2B5EF4-FFF2-40B4-BE49-F238E27FC236}">
              <a16:creationId xmlns:a16="http://schemas.microsoft.com/office/drawing/2014/main" id="{7F934A04-0720-456C-B9E1-42EA9FBAD92F}"/>
            </a:ext>
          </a:extLst>
        </xdr:cNvPr>
        <xdr:cNvSpPr txBox="1"/>
      </xdr:nvSpPr>
      <xdr:spPr>
        <a:xfrm>
          <a:off x="7594111" y="654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56869</xdr:rowOff>
    </xdr:from>
    <xdr:ext cx="534377" cy="259045"/>
    <xdr:sp macro="" textlink="">
      <xdr:nvSpPr>
        <xdr:cNvPr id="118" name="n_1mainValue【道路】&#10;一人当たり延長">
          <a:extLst>
            <a:ext uri="{FF2B5EF4-FFF2-40B4-BE49-F238E27FC236}">
              <a16:creationId xmlns:a16="http://schemas.microsoft.com/office/drawing/2014/main" id="{7B35E927-42B1-443D-BF9A-C716127D0853}"/>
            </a:ext>
          </a:extLst>
        </xdr:cNvPr>
        <xdr:cNvSpPr txBox="1"/>
      </xdr:nvSpPr>
      <xdr:spPr>
        <a:xfrm>
          <a:off x="9359411" y="708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a:extLst>
            <a:ext uri="{FF2B5EF4-FFF2-40B4-BE49-F238E27FC236}">
              <a16:creationId xmlns:a16="http://schemas.microsoft.com/office/drawing/2014/main" id="{6A6B0C4C-A8BA-4B26-85E0-78B5A82B5BA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a:extLst>
            <a:ext uri="{FF2B5EF4-FFF2-40B4-BE49-F238E27FC236}">
              <a16:creationId xmlns:a16="http://schemas.microsoft.com/office/drawing/2014/main" id="{20D5EDF7-A9FA-457B-ADC5-8F17519BD45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a:extLst>
            <a:ext uri="{FF2B5EF4-FFF2-40B4-BE49-F238E27FC236}">
              <a16:creationId xmlns:a16="http://schemas.microsoft.com/office/drawing/2014/main" id="{6C4F679A-4500-486C-9582-E924C057CBA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a:extLst>
            <a:ext uri="{FF2B5EF4-FFF2-40B4-BE49-F238E27FC236}">
              <a16:creationId xmlns:a16="http://schemas.microsoft.com/office/drawing/2014/main" id="{31D9E537-3E75-41C0-B73C-D5DD054A78D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a:extLst>
            <a:ext uri="{FF2B5EF4-FFF2-40B4-BE49-F238E27FC236}">
              <a16:creationId xmlns:a16="http://schemas.microsoft.com/office/drawing/2014/main" id="{DEFF9B06-3B7D-4BAD-A319-4062C4159A0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a:extLst>
            <a:ext uri="{FF2B5EF4-FFF2-40B4-BE49-F238E27FC236}">
              <a16:creationId xmlns:a16="http://schemas.microsoft.com/office/drawing/2014/main" id="{62997524-61F4-4397-A8A4-D74FE16E8CA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a:extLst>
            <a:ext uri="{FF2B5EF4-FFF2-40B4-BE49-F238E27FC236}">
              <a16:creationId xmlns:a16="http://schemas.microsoft.com/office/drawing/2014/main" id="{76856BAE-9431-4FFE-A990-0EC9B1D86D0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a:extLst>
            <a:ext uri="{FF2B5EF4-FFF2-40B4-BE49-F238E27FC236}">
              <a16:creationId xmlns:a16="http://schemas.microsoft.com/office/drawing/2014/main" id="{A10A975E-833B-4C15-9A51-DF5B0D2E63A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a:extLst>
            <a:ext uri="{FF2B5EF4-FFF2-40B4-BE49-F238E27FC236}">
              <a16:creationId xmlns:a16="http://schemas.microsoft.com/office/drawing/2014/main" id="{E0E43A68-FA0F-4200-BCBD-46641CBF27D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a:extLst>
            <a:ext uri="{FF2B5EF4-FFF2-40B4-BE49-F238E27FC236}">
              <a16:creationId xmlns:a16="http://schemas.microsoft.com/office/drawing/2014/main" id="{487112CA-C374-4C55-8924-1A3DF57A228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9" name="テキスト ボックス 128">
          <a:extLst>
            <a:ext uri="{FF2B5EF4-FFF2-40B4-BE49-F238E27FC236}">
              <a16:creationId xmlns:a16="http://schemas.microsoft.com/office/drawing/2014/main" id="{52CD651F-66B8-4D59-B997-B4AA3B0FCBA6}"/>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0" name="直線コネクタ 129">
          <a:extLst>
            <a:ext uri="{FF2B5EF4-FFF2-40B4-BE49-F238E27FC236}">
              <a16:creationId xmlns:a16="http://schemas.microsoft.com/office/drawing/2014/main" id="{1A4F8A19-7AEC-4961-8460-24D2001B9D86}"/>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1" name="テキスト ボックス 130">
          <a:extLst>
            <a:ext uri="{FF2B5EF4-FFF2-40B4-BE49-F238E27FC236}">
              <a16:creationId xmlns:a16="http://schemas.microsoft.com/office/drawing/2014/main" id="{FE934B22-0E59-4324-BA4C-85CA3419A508}"/>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2" name="直線コネクタ 131">
          <a:extLst>
            <a:ext uri="{FF2B5EF4-FFF2-40B4-BE49-F238E27FC236}">
              <a16:creationId xmlns:a16="http://schemas.microsoft.com/office/drawing/2014/main" id="{EF960C89-31E1-4959-B3C4-798974A4F628}"/>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3" name="テキスト ボックス 132">
          <a:extLst>
            <a:ext uri="{FF2B5EF4-FFF2-40B4-BE49-F238E27FC236}">
              <a16:creationId xmlns:a16="http://schemas.microsoft.com/office/drawing/2014/main" id="{44899700-343F-4299-8F8F-E03E4BC7074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4" name="直線コネクタ 133">
          <a:extLst>
            <a:ext uri="{FF2B5EF4-FFF2-40B4-BE49-F238E27FC236}">
              <a16:creationId xmlns:a16="http://schemas.microsoft.com/office/drawing/2014/main" id="{303A530C-BD7B-499B-870F-17F597A2E35B}"/>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5" name="テキスト ボックス 134">
          <a:extLst>
            <a:ext uri="{FF2B5EF4-FFF2-40B4-BE49-F238E27FC236}">
              <a16:creationId xmlns:a16="http://schemas.microsoft.com/office/drawing/2014/main" id="{5D8BDC7D-5CBB-49AE-B0AB-EA22B3168FE4}"/>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6" name="直線コネクタ 135">
          <a:extLst>
            <a:ext uri="{FF2B5EF4-FFF2-40B4-BE49-F238E27FC236}">
              <a16:creationId xmlns:a16="http://schemas.microsoft.com/office/drawing/2014/main" id="{668E8EB9-8AE6-4DE0-B5C0-AB7C06304AB4}"/>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37" name="テキスト ボックス 136">
          <a:extLst>
            <a:ext uri="{FF2B5EF4-FFF2-40B4-BE49-F238E27FC236}">
              <a16:creationId xmlns:a16="http://schemas.microsoft.com/office/drawing/2014/main" id="{5F726A4B-D5C7-4775-89AF-7305B136C947}"/>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8" name="直線コネクタ 137">
          <a:extLst>
            <a:ext uri="{FF2B5EF4-FFF2-40B4-BE49-F238E27FC236}">
              <a16:creationId xmlns:a16="http://schemas.microsoft.com/office/drawing/2014/main" id="{AF4A64FB-F1FE-4688-83E9-39347990213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9" name="テキスト ボックス 138">
          <a:extLst>
            <a:ext uri="{FF2B5EF4-FFF2-40B4-BE49-F238E27FC236}">
              <a16:creationId xmlns:a16="http://schemas.microsoft.com/office/drawing/2014/main" id="{F02F2848-751C-45DB-9AA9-BCB73A463433}"/>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0" name="【橋りょう・トンネル】&#10;有形固定資産減価償却率グラフ枠">
          <a:extLst>
            <a:ext uri="{FF2B5EF4-FFF2-40B4-BE49-F238E27FC236}">
              <a16:creationId xmlns:a16="http://schemas.microsoft.com/office/drawing/2014/main" id="{5741D52A-F768-4448-B929-6A0825DF117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36576</xdr:rowOff>
    </xdr:from>
    <xdr:to>
      <xdr:col>24</xdr:col>
      <xdr:colOff>62865</xdr:colOff>
      <xdr:row>63</xdr:row>
      <xdr:rowOff>6858</xdr:rowOff>
    </xdr:to>
    <xdr:cxnSp macro="">
      <xdr:nvCxnSpPr>
        <xdr:cNvPr id="141" name="直線コネクタ 140">
          <a:extLst>
            <a:ext uri="{FF2B5EF4-FFF2-40B4-BE49-F238E27FC236}">
              <a16:creationId xmlns:a16="http://schemas.microsoft.com/office/drawing/2014/main" id="{3C06EBBB-1F3B-4BCD-8B3E-8A29775831AD}"/>
            </a:ext>
          </a:extLst>
        </xdr:cNvPr>
        <xdr:cNvCxnSpPr/>
      </xdr:nvCxnSpPr>
      <xdr:spPr>
        <a:xfrm flipV="1">
          <a:off x="4634865" y="9637776"/>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10685</xdr:rowOff>
    </xdr:from>
    <xdr:ext cx="405111" cy="259045"/>
    <xdr:sp macro="" textlink="">
      <xdr:nvSpPr>
        <xdr:cNvPr id="142" name="【橋りょう・トンネル】&#10;有形固定資産減価償却率最小値テキスト">
          <a:extLst>
            <a:ext uri="{FF2B5EF4-FFF2-40B4-BE49-F238E27FC236}">
              <a16:creationId xmlns:a16="http://schemas.microsoft.com/office/drawing/2014/main" id="{0F578B17-D5BD-4BE2-B1F8-FF1404757B4F}"/>
            </a:ext>
          </a:extLst>
        </xdr:cNvPr>
        <xdr:cNvSpPr txBox="1"/>
      </xdr:nvSpPr>
      <xdr:spPr>
        <a:xfrm>
          <a:off x="4673600" y="1081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6858</xdr:rowOff>
    </xdr:from>
    <xdr:to>
      <xdr:col>24</xdr:col>
      <xdr:colOff>152400</xdr:colOff>
      <xdr:row>63</xdr:row>
      <xdr:rowOff>6858</xdr:rowOff>
    </xdr:to>
    <xdr:cxnSp macro="">
      <xdr:nvCxnSpPr>
        <xdr:cNvPr id="143" name="直線コネクタ 142">
          <a:extLst>
            <a:ext uri="{FF2B5EF4-FFF2-40B4-BE49-F238E27FC236}">
              <a16:creationId xmlns:a16="http://schemas.microsoft.com/office/drawing/2014/main" id="{001FF254-F8AD-4F76-8385-0FB3D1F76047}"/>
            </a:ext>
          </a:extLst>
        </xdr:cNvPr>
        <xdr:cNvCxnSpPr/>
      </xdr:nvCxnSpPr>
      <xdr:spPr>
        <a:xfrm>
          <a:off x="4546600" y="10808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154703</xdr:rowOff>
    </xdr:from>
    <xdr:ext cx="405111" cy="259045"/>
    <xdr:sp macro="" textlink="">
      <xdr:nvSpPr>
        <xdr:cNvPr id="144" name="【橋りょう・トンネル】&#10;有形固定資産減価償却率最大値テキスト">
          <a:extLst>
            <a:ext uri="{FF2B5EF4-FFF2-40B4-BE49-F238E27FC236}">
              <a16:creationId xmlns:a16="http://schemas.microsoft.com/office/drawing/2014/main" id="{98DA75B1-BCCA-4616-8826-BC86D56222BE}"/>
            </a:ext>
          </a:extLst>
        </xdr:cNvPr>
        <xdr:cNvSpPr txBox="1"/>
      </xdr:nvSpPr>
      <xdr:spPr>
        <a:xfrm>
          <a:off x="4673600" y="941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36576</xdr:rowOff>
    </xdr:from>
    <xdr:to>
      <xdr:col>24</xdr:col>
      <xdr:colOff>152400</xdr:colOff>
      <xdr:row>56</xdr:row>
      <xdr:rowOff>36576</xdr:rowOff>
    </xdr:to>
    <xdr:cxnSp macro="">
      <xdr:nvCxnSpPr>
        <xdr:cNvPr id="145" name="直線コネクタ 144">
          <a:extLst>
            <a:ext uri="{FF2B5EF4-FFF2-40B4-BE49-F238E27FC236}">
              <a16:creationId xmlns:a16="http://schemas.microsoft.com/office/drawing/2014/main" id="{6547DF61-3078-4B27-817D-87DF06C22C79}"/>
            </a:ext>
          </a:extLst>
        </xdr:cNvPr>
        <xdr:cNvCxnSpPr/>
      </xdr:nvCxnSpPr>
      <xdr:spPr>
        <a:xfrm>
          <a:off x="4546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169943</xdr:rowOff>
    </xdr:from>
    <xdr:ext cx="405111" cy="259045"/>
    <xdr:sp macro="" textlink="">
      <xdr:nvSpPr>
        <xdr:cNvPr id="146" name="【橋りょう・トンネル】&#10;有形固定資産減価償却率平均値テキスト">
          <a:extLst>
            <a:ext uri="{FF2B5EF4-FFF2-40B4-BE49-F238E27FC236}">
              <a16:creationId xmlns:a16="http://schemas.microsoft.com/office/drawing/2014/main" id="{9C8E25FF-14B0-43D5-A5C4-2E98F027C3B7}"/>
            </a:ext>
          </a:extLst>
        </xdr:cNvPr>
        <xdr:cNvSpPr txBox="1"/>
      </xdr:nvSpPr>
      <xdr:spPr>
        <a:xfrm>
          <a:off x="4673600" y="9942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20066</xdr:rowOff>
    </xdr:from>
    <xdr:to>
      <xdr:col>24</xdr:col>
      <xdr:colOff>114300</xdr:colOff>
      <xdr:row>58</xdr:row>
      <xdr:rowOff>121666</xdr:rowOff>
    </xdr:to>
    <xdr:sp macro="" textlink="">
      <xdr:nvSpPr>
        <xdr:cNvPr id="147" name="フローチャート: 判断 146">
          <a:extLst>
            <a:ext uri="{FF2B5EF4-FFF2-40B4-BE49-F238E27FC236}">
              <a16:creationId xmlns:a16="http://schemas.microsoft.com/office/drawing/2014/main" id="{9B35FD2C-D9FB-4A06-8AC3-02FA919FBC06}"/>
            </a:ext>
          </a:extLst>
        </xdr:cNvPr>
        <xdr:cNvSpPr/>
      </xdr:nvSpPr>
      <xdr:spPr>
        <a:xfrm>
          <a:off x="4584700" y="99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56642</xdr:rowOff>
    </xdr:from>
    <xdr:to>
      <xdr:col>20</xdr:col>
      <xdr:colOff>38100</xdr:colOff>
      <xdr:row>58</xdr:row>
      <xdr:rowOff>158242</xdr:rowOff>
    </xdr:to>
    <xdr:sp macro="" textlink="">
      <xdr:nvSpPr>
        <xdr:cNvPr id="148" name="フローチャート: 判断 147">
          <a:extLst>
            <a:ext uri="{FF2B5EF4-FFF2-40B4-BE49-F238E27FC236}">
              <a16:creationId xmlns:a16="http://schemas.microsoft.com/office/drawing/2014/main" id="{87005CA7-A95A-48C5-A78D-EA9E36D3A7A9}"/>
            </a:ext>
          </a:extLst>
        </xdr:cNvPr>
        <xdr:cNvSpPr/>
      </xdr:nvSpPr>
      <xdr:spPr>
        <a:xfrm>
          <a:off x="3746500" y="100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45212</xdr:rowOff>
    </xdr:from>
    <xdr:to>
      <xdr:col>15</xdr:col>
      <xdr:colOff>101600</xdr:colOff>
      <xdr:row>58</xdr:row>
      <xdr:rowOff>146812</xdr:rowOff>
    </xdr:to>
    <xdr:sp macro="" textlink="">
      <xdr:nvSpPr>
        <xdr:cNvPr id="149" name="フローチャート: 判断 148">
          <a:extLst>
            <a:ext uri="{FF2B5EF4-FFF2-40B4-BE49-F238E27FC236}">
              <a16:creationId xmlns:a16="http://schemas.microsoft.com/office/drawing/2014/main" id="{FE259538-AF31-46F9-B345-FB89A69B3E4B}"/>
            </a:ext>
          </a:extLst>
        </xdr:cNvPr>
        <xdr:cNvSpPr/>
      </xdr:nvSpPr>
      <xdr:spPr>
        <a:xfrm>
          <a:off x="2857500" y="998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88646</xdr:rowOff>
    </xdr:from>
    <xdr:to>
      <xdr:col>10</xdr:col>
      <xdr:colOff>165100</xdr:colOff>
      <xdr:row>59</xdr:row>
      <xdr:rowOff>18796</xdr:rowOff>
    </xdr:to>
    <xdr:sp macro="" textlink="">
      <xdr:nvSpPr>
        <xdr:cNvPr id="150" name="フローチャート: 判断 149">
          <a:extLst>
            <a:ext uri="{FF2B5EF4-FFF2-40B4-BE49-F238E27FC236}">
              <a16:creationId xmlns:a16="http://schemas.microsoft.com/office/drawing/2014/main" id="{CACF8EC2-BBBF-4BE8-B1FA-6671F875FB5A}"/>
            </a:ext>
          </a:extLst>
        </xdr:cNvPr>
        <xdr:cNvSpPr/>
      </xdr:nvSpPr>
      <xdr:spPr>
        <a:xfrm>
          <a:off x="1968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DAE91CED-4725-4B88-B72D-C3A913935DC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id="{F48D67C9-6194-4B9E-82B2-C42B99F04F1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CCA8A9A5-0FE1-4179-976C-E7BED0FB894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080F9D6A-8134-4F94-824A-4877D4E51DB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481816D5-D47A-40C9-9A87-CF229875ED0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102362</xdr:rowOff>
    </xdr:from>
    <xdr:to>
      <xdr:col>20</xdr:col>
      <xdr:colOff>38100</xdr:colOff>
      <xdr:row>60</xdr:row>
      <xdr:rowOff>32512</xdr:rowOff>
    </xdr:to>
    <xdr:sp macro="" textlink="">
      <xdr:nvSpPr>
        <xdr:cNvPr id="156" name="楕円 155">
          <a:extLst>
            <a:ext uri="{FF2B5EF4-FFF2-40B4-BE49-F238E27FC236}">
              <a16:creationId xmlns:a16="http://schemas.microsoft.com/office/drawing/2014/main" id="{16D45594-373B-4C7E-BC37-393EBBBA1B3A}"/>
            </a:ext>
          </a:extLst>
        </xdr:cNvPr>
        <xdr:cNvSpPr/>
      </xdr:nvSpPr>
      <xdr:spPr>
        <a:xfrm>
          <a:off x="3746500" y="1021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3319</xdr:rowOff>
    </xdr:from>
    <xdr:ext cx="405111" cy="259045"/>
    <xdr:sp macro="" textlink="">
      <xdr:nvSpPr>
        <xdr:cNvPr id="157" name="n_1aveValue【橋りょう・トンネル】&#10;有形固定資産減価償却率">
          <a:extLst>
            <a:ext uri="{FF2B5EF4-FFF2-40B4-BE49-F238E27FC236}">
              <a16:creationId xmlns:a16="http://schemas.microsoft.com/office/drawing/2014/main" id="{DFD24DE7-199A-4B6B-93D6-1C822B8BFA45}"/>
            </a:ext>
          </a:extLst>
        </xdr:cNvPr>
        <xdr:cNvSpPr txBox="1"/>
      </xdr:nvSpPr>
      <xdr:spPr>
        <a:xfrm>
          <a:off x="3582044" y="977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163339</xdr:rowOff>
    </xdr:from>
    <xdr:ext cx="405111" cy="259045"/>
    <xdr:sp macro="" textlink="">
      <xdr:nvSpPr>
        <xdr:cNvPr id="158" name="n_2aveValue【橋りょう・トンネル】&#10;有形固定資産減価償却率">
          <a:extLst>
            <a:ext uri="{FF2B5EF4-FFF2-40B4-BE49-F238E27FC236}">
              <a16:creationId xmlns:a16="http://schemas.microsoft.com/office/drawing/2014/main" id="{907093AF-E58B-4F89-B41F-C29118087554}"/>
            </a:ext>
          </a:extLst>
        </xdr:cNvPr>
        <xdr:cNvSpPr txBox="1"/>
      </xdr:nvSpPr>
      <xdr:spPr>
        <a:xfrm>
          <a:off x="2705744" y="976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35323</xdr:rowOff>
    </xdr:from>
    <xdr:ext cx="405111" cy="259045"/>
    <xdr:sp macro="" textlink="">
      <xdr:nvSpPr>
        <xdr:cNvPr id="159" name="n_3aveValue【橋りょう・トンネル】&#10;有形固定資産減価償却率">
          <a:extLst>
            <a:ext uri="{FF2B5EF4-FFF2-40B4-BE49-F238E27FC236}">
              <a16:creationId xmlns:a16="http://schemas.microsoft.com/office/drawing/2014/main" id="{7DD90340-F0BA-4B7C-9E8B-C8BFF305D427}"/>
            </a:ext>
          </a:extLst>
        </xdr:cNvPr>
        <xdr:cNvSpPr txBox="1"/>
      </xdr:nvSpPr>
      <xdr:spPr>
        <a:xfrm>
          <a:off x="1816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23639</xdr:rowOff>
    </xdr:from>
    <xdr:ext cx="405111" cy="259045"/>
    <xdr:sp macro="" textlink="">
      <xdr:nvSpPr>
        <xdr:cNvPr id="160" name="n_1mainValue【橋りょう・トンネル】&#10;有形固定資産減価償却率">
          <a:extLst>
            <a:ext uri="{FF2B5EF4-FFF2-40B4-BE49-F238E27FC236}">
              <a16:creationId xmlns:a16="http://schemas.microsoft.com/office/drawing/2014/main" id="{ABB96003-5838-40ED-905E-F9C9305DE730}"/>
            </a:ext>
          </a:extLst>
        </xdr:cNvPr>
        <xdr:cNvSpPr txBox="1"/>
      </xdr:nvSpPr>
      <xdr:spPr>
        <a:xfrm>
          <a:off x="3582044" y="10310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1" name="正方形/長方形 160">
          <a:extLst>
            <a:ext uri="{FF2B5EF4-FFF2-40B4-BE49-F238E27FC236}">
              <a16:creationId xmlns:a16="http://schemas.microsoft.com/office/drawing/2014/main" id="{561A9E3A-CEF3-4EB6-96AD-C95B6062E8D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2" name="正方形/長方形 161">
          <a:extLst>
            <a:ext uri="{FF2B5EF4-FFF2-40B4-BE49-F238E27FC236}">
              <a16:creationId xmlns:a16="http://schemas.microsoft.com/office/drawing/2014/main" id="{C5254E6D-4BD5-4747-ADA3-6961C4CB371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3" name="正方形/長方形 162">
          <a:extLst>
            <a:ext uri="{FF2B5EF4-FFF2-40B4-BE49-F238E27FC236}">
              <a16:creationId xmlns:a16="http://schemas.microsoft.com/office/drawing/2014/main" id="{DCF64ED3-28EE-4E7B-976E-F780A3E600E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4" name="正方形/長方形 163">
          <a:extLst>
            <a:ext uri="{FF2B5EF4-FFF2-40B4-BE49-F238E27FC236}">
              <a16:creationId xmlns:a16="http://schemas.microsoft.com/office/drawing/2014/main" id="{86864B5B-B628-4863-AEC4-254F7CD480C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5" name="正方形/長方形 164">
          <a:extLst>
            <a:ext uri="{FF2B5EF4-FFF2-40B4-BE49-F238E27FC236}">
              <a16:creationId xmlns:a16="http://schemas.microsoft.com/office/drawing/2014/main" id="{2771F493-8B74-44AB-9E24-7E4E82B8A90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6" name="正方形/長方形 165">
          <a:extLst>
            <a:ext uri="{FF2B5EF4-FFF2-40B4-BE49-F238E27FC236}">
              <a16:creationId xmlns:a16="http://schemas.microsoft.com/office/drawing/2014/main" id="{A05C7F4F-E24F-433D-B3B7-51BDD1B78E1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7" name="正方形/長方形 166">
          <a:extLst>
            <a:ext uri="{FF2B5EF4-FFF2-40B4-BE49-F238E27FC236}">
              <a16:creationId xmlns:a16="http://schemas.microsoft.com/office/drawing/2014/main" id="{1F696E08-B1CF-4FB2-A43B-6B0A67C8FB9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8" name="正方形/長方形 167">
          <a:extLst>
            <a:ext uri="{FF2B5EF4-FFF2-40B4-BE49-F238E27FC236}">
              <a16:creationId xmlns:a16="http://schemas.microsoft.com/office/drawing/2014/main" id="{34CDFABE-E621-4A94-AC8E-B0AFBA64EDC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9" name="テキスト ボックス 168">
          <a:extLst>
            <a:ext uri="{FF2B5EF4-FFF2-40B4-BE49-F238E27FC236}">
              <a16:creationId xmlns:a16="http://schemas.microsoft.com/office/drawing/2014/main" id="{2E197693-31F5-47E1-88E8-E6DC51B15D6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0" name="直線コネクタ 169">
          <a:extLst>
            <a:ext uri="{FF2B5EF4-FFF2-40B4-BE49-F238E27FC236}">
              <a16:creationId xmlns:a16="http://schemas.microsoft.com/office/drawing/2014/main" id="{534AD1ED-F8D7-40C9-BC00-266A59667E9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1" name="直線コネクタ 170">
          <a:extLst>
            <a:ext uri="{FF2B5EF4-FFF2-40B4-BE49-F238E27FC236}">
              <a16:creationId xmlns:a16="http://schemas.microsoft.com/office/drawing/2014/main" id="{9756DDEB-F37A-488B-836A-5E9C62F40ED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72" name="テキスト ボックス 171">
          <a:extLst>
            <a:ext uri="{FF2B5EF4-FFF2-40B4-BE49-F238E27FC236}">
              <a16:creationId xmlns:a16="http://schemas.microsoft.com/office/drawing/2014/main" id="{98B6BF9E-9CE7-486A-95AF-81690B5AFC56}"/>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3" name="直線コネクタ 172">
          <a:extLst>
            <a:ext uri="{FF2B5EF4-FFF2-40B4-BE49-F238E27FC236}">
              <a16:creationId xmlns:a16="http://schemas.microsoft.com/office/drawing/2014/main" id="{2C7A402A-748A-4AC3-B816-9E2586A6A744}"/>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74" name="テキスト ボックス 173">
          <a:extLst>
            <a:ext uri="{FF2B5EF4-FFF2-40B4-BE49-F238E27FC236}">
              <a16:creationId xmlns:a16="http://schemas.microsoft.com/office/drawing/2014/main" id="{4B75A327-2B0E-4E4A-BC92-5E313F402FC3}"/>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75" name="直線コネクタ 174">
          <a:extLst>
            <a:ext uri="{FF2B5EF4-FFF2-40B4-BE49-F238E27FC236}">
              <a16:creationId xmlns:a16="http://schemas.microsoft.com/office/drawing/2014/main" id="{324900E0-7D56-4745-8F7B-E8F9FDD0FB27}"/>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76" name="テキスト ボックス 175">
          <a:extLst>
            <a:ext uri="{FF2B5EF4-FFF2-40B4-BE49-F238E27FC236}">
              <a16:creationId xmlns:a16="http://schemas.microsoft.com/office/drawing/2014/main" id="{B2B411C5-9741-4BC1-BF07-421B0C4EBF99}"/>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77" name="直線コネクタ 176">
          <a:extLst>
            <a:ext uri="{FF2B5EF4-FFF2-40B4-BE49-F238E27FC236}">
              <a16:creationId xmlns:a16="http://schemas.microsoft.com/office/drawing/2014/main" id="{38EEE7EB-FF7A-47A7-BE10-56A5B73B02C2}"/>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78" name="テキスト ボックス 177">
          <a:extLst>
            <a:ext uri="{FF2B5EF4-FFF2-40B4-BE49-F238E27FC236}">
              <a16:creationId xmlns:a16="http://schemas.microsoft.com/office/drawing/2014/main" id="{409414E6-A446-4004-987C-1CE9ACA7E0DB}"/>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79" name="直線コネクタ 178">
          <a:extLst>
            <a:ext uri="{FF2B5EF4-FFF2-40B4-BE49-F238E27FC236}">
              <a16:creationId xmlns:a16="http://schemas.microsoft.com/office/drawing/2014/main" id="{1206EFD4-3B75-40E6-8D1C-803C1F60C73C}"/>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80" name="テキスト ボックス 179">
          <a:extLst>
            <a:ext uri="{FF2B5EF4-FFF2-40B4-BE49-F238E27FC236}">
              <a16:creationId xmlns:a16="http://schemas.microsoft.com/office/drawing/2014/main" id="{CD829886-6F99-47E2-9931-606498E3B50A}"/>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1" name="直線コネクタ 180">
          <a:extLst>
            <a:ext uri="{FF2B5EF4-FFF2-40B4-BE49-F238E27FC236}">
              <a16:creationId xmlns:a16="http://schemas.microsoft.com/office/drawing/2014/main" id="{A058414F-569C-4892-B43D-D7621561D518}"/>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182" name="テキスト ボックス 181">
          <a:extLst>
            <a:ext uri="{FF2B5EF4-FFF2-40B4-BE49-F238E27FC236}">
              <a16:creationId xmlns:a16="http://schemas.microsoft.com/office/drawing/2014/main" id="{3E9390D8-59B0-4B17-8606-A6E041AF92E9}"/>
            </a:ext>
          </a:extLst>
        </xdr:cNvPr>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a:extLst>
            <a:ext uri="{FF2B5EF4-FFF2-40B4-BE49-F238E27FC236}">
              <a16:creationId xmlns:a16="http://schemas.microsoft.com/office/drawing/2014/main" id="{76926F1E-6C85-432A-99AB-ED9E354B9A0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84" name="テキスト ボックス 183">
          <a:extLst>
            <a:ext uri="{FF2B5EF4-FFF2-40B4-BE49-F238E27FC236}">
              <a16:creationId xmlns:a16="http://schemas.microsoft.com/office/drawing/2014/main" id="{2F0CE4A2-8DBB-4A13-8FA6-24BD26806756}"/>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橋りょう・トンネル】&#10;一人当たり有形固定資産（償却資産）額グラフ枠">
          <a:extLst>
            <a:ext uri="{FF2B5EF4-FFF2-40B4-BE49-F238E27FC236}">
              <a16:creationId xmlns:a16="http://schemas.microsoft.com/office/drawing/2014/main" id="{9C1B6BD4-855D-47BA-B4FA-E20EFF9AF2E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92382</xdr:rowOff>
    </xdr:from>
    <xdr:to>
      <xdr:col>54</xdr:col>
      <xdr:colOff>189865</xdr:colOff>
      <xdr:row>64</xdr:row>
      <xdr:rowOff>128712</xdr:rowOff>
    </xdr:to>
    <xdr:cxnSp macro="">
      <xdr:nvCxnSpPr>
        <xdr:cNvPr id="186" name="直線コネクタ 185">
          <a:extLst>
            <a:ext uri="{FF2B5EF4-FFF2-40B4-BE49-F238E27FC236}">
              <a16:creationId xmlns:a16="http://schemas.microsoft.com/office/drawing/2014/main" id="{96AC95D2-9859-43A2-B8DA-32B62E68C3C9}"/>
            </a:ext>
          </a:extLst>
        </xdr:cNvPr>
        <xdr:cNvCxnSpPr/>
      </xdr:nvCxnSpPr>
      <xdr:spPr>
        <a:xfrm flipV="1">
          <a:off x="10476865" y="9693582"/>
          <a:ext cx="0" cy="1407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132539</xdr:rowOff>
    </xdr:from>
    <xdr:ext cx="534377" cy="259045"/>
    <xdr:sp macro="" textlink="">
      <xdr:nvSpPr>
        <xdr:cNvPr id="187" name="【橋りょう・トンネル】&#10;一人当たり有形固定資産（償却資産）額最小値テキスト">
          <a:extLst>
            <a:ext uri="{FF2B5EF4-FFF2-40B4-BE49-F238E27FC236}">
              <a16:creationId xmlns:a16="http://schemas.microsoft.com/office/drawing/2014/main" id="{253275F7-4958-4E16-974B-CA7629C2B46C}"/>
            </a:ext>
          </a:extLst>
        </xdr:cNvPr>
        <xdr:cNvSpPr txBox="1"/>
      </xdr:nvSpPr>
      <xdr:spPr>
        <a:xfrm>
          <a:off x="10515600" y="1110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128712</xdr:rowOff>
    </xdr:from>
    <xdr:to>
      <xdr:col>55</xdr:col>
      <xdr:colOff>88900</xdr:colOff>
      <xdr:row>64</xdr:row>
      <xdr:rowOff>128712</xdr:rowOff>
    </xdr:to>
    <xdr:cxnSp macro="">
      <xdr:nvCxnSpPr>
        <xdr:cNvPr id="188" name="直線コネクタ 187">
          <a:extLst>
            <a:ext uri="{FF2B5EF4-FFF2-40B4-BE49-F238E27FC236}">
              <a16:creationId xmlns:a16="http://schemas.microsoft.com/office/drawing/2014/main" id="{F2A143E9-D1AE-41F9-BA63-829AB755BEE2}"/>
            </a:ext>
          </a:extLst>
        </xdr:cNvPr>
        <xdr:cNvCxnSpPr/>
      </xdr:nvCxnSpPr>
      <xdr:spPr>
        <a:xfrm>
          <a:off x="10388600" y="1110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39059</xdr:rowOff>
    </xdr:from>
    <xdr:ext cx="690189" cy="259045"/>
    <xdr:sp macro="" textlink="">
      <xdr:nvSpPr>
        <xdr:cNvPr id="189" name="【橋りょう・トンネル】&#10;一人当たり有形固定資産（償却資産）額最大値テキスト">
          <a:extLst>
            <a:ext uri="{FF2B5EF4-FFF2-40B4-BE49-F238E27FC236}">
              <a16:creationId xmlns:a16="http://schemas.microsoft.com/office/drawing/2014/main" id="{2DA25BBC-4C26-435B-99E9-039C1EEBD0C5}"/>
            </a:ext>
          </a:extLst>
        </xdr:cNvPr>
        <xdr:cNvSpPr txBox="1"/>
      </xdr:nvSpPr>
      <xdr:spPr>
        <a:xfrm>
          <a:off x="10515600" y="94688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8,634,232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92382</xdr:rowOff>
    </xdr:from>
    <xdr:to>
      <xdr:col>55</xdr:col>
      <xdr:colOff>88900</xdr:colOff>
      <xdr:row>56</xdr:row>
      <xdr:rowOff>92382</xdr:rowOff>
    </xdr:to>
    <xdr:cxnSp macro="">
      <xdr:nvCxnSpPr>
        <xdr:cNvPr id="190" name="直線コネクタ 189">
          <a:extLst>
            <a:ext uri="{FF2B5EF4-FFF2-40B4-BE49-F238E27FC236}">
              <a16:creationId xmlns:a16="http://schemas.microsoft.com/office/drawing/2014/main" id="{F17C6B81-3ABD-453B-B611-01D46621F686}"/>
            </a:ext>
          </a:extLst>
        </xdr:cNvPr>
        <xdr:cNvCxnSpPr/>
      </xdr:nvCxnSpPr>
      <xdr:spPr>
        <a:xfrm>
          <a:off x="10388600" y="969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66951</xdr:rowOff>
    </xdr:from>
    <xdr:ext cx="599010" cy="259045"/>
    <xdr:sp macro="" textlink="">
      <xdr:nvSpPr>
        <xdr:cNvPr id="191" name="【橋りょう・トンネル】&#10;一人当たり有形固定資産（償却資産）額平均値テキスト">
          <a:extLst>
            <a:ext uri="{FF2B5EF4-FFF2-40B4-BE49-F238E27FC236}">
              <a16:creationId xmlns:a16="http://schemas.microsoft.com/office/drawing/2014/main" id="{43BCCC79-DBC6-48CC-BAD2-D4A03AB57836}"/>
            </a:ext>
          </a:extLst>
        </xdr:cNvPr>
        <xdr:cNvSpPr txBox="1"/>
      </xdr:nvSpPr>
      <xdr:spPr>
        <a:xfrm>
          <a:off x="10515600" y="108683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88524</xdr:rowOff>
    </xdr:from>
    <xdr:to>
      <xdr:col>55</xdr:col>
      <xdr:colOff>50800</xdr:colOff>
      <xdr:row>64</xdr:row>
      <xdr:rowOff>18674</xdr:rowOff>
    </xdr:to>
    <xdr:sp macro="" textlink="">
      <xdr:nvSpPr>
        <xdr:cNvPr id="192" name="フローチャート: 判断 191">
          <a:extLst>
            <a:ext uri="{FF2B5EF4-FFF2-40B4-BE49-F238E27FC236}">
              <a16:creationId xmlns:a16="http://schemas.microsoft.com/office/drawing/2014/main" id="{F2FEFB58-65D9-4164-A583-AE5ADF0CDF8A}"/>
            </a:ext>
          </a:extLst>
        </xdr:cNvPr>
        <xdr:cNvSpPr/>
      </xdr:nvSpPr>
      <xdr:spPr>
        <a:xfrm>
          <a:off x="10426700" y="1088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100186</xdr:rowOff>
    </xdr:from>
    <xdr:to>
      <xdr:col>50</xdr:col>
      <xdr:colOff>165100</xdr:colOff>
      <xdr:row>64</xdr:row>
      <xdr:rowOff>30336</xdr:rowOff>
    </xdr:to>
    <xdr:sp macro="" textlink="">
      <xdr:nvSpPr>
        <xdr:cNvPr id="193" name="フローチャート: 判断 192">
          <a:extLst>
            <a:ext uri="{FF2B5EF4-FFF2-40B4-BE49-F238E27FC236}">
              <a16:creationId xmlns:a16="http://schemas.microsoft.com/office/drawing/2014/main" id="{1135DDDF-E367-406F-ACB0-01EDA27559B1}"/>
            </a:ext>
          </a:extLst>
        </xdr:cNvPr>
        <xdr:cNvSpPr/>
      </xdr:nvSpPr>
      <xdr:spPr>
        <a:xfrm>
          <a:off x="9588500" y="1090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62985</xdr:rowOff>
    </xdr:from>
    <xdr:to>
      <xdr:col>46</xdr:col>
      <xdr:colOff>38100</xdr:colOff>
      <xdr:row>63</xdr:row>
      <xdr:rowOff>164585</xdr:rowOff>
    </xdr:to>
    <xdr:sp macro="" textlink="">
      <xdr:nvSpPr>
        <xdr:cNvPr id="194" name="フローチャート: 判断 193">
          <a:extLst>
            <a:ext uri="{FF2B5EF4-FFF2-40B4-BE49-F238E27FC236}">
              <a16:creationId xmlns:a16="http://schemas.microsoft.com/office/drawing/2014/main" id="{AC89359E-A6FA-48AE-A127-A8DDA30114D2}"/>
            </a:ext>
          </a:extLst>
        </xdr:cNvPr>
        <xdr:cNvSpPr/>
      </xdr:nvSpPr>
      <xdr:spPr>
        <a:xfrm>
          <a:off x="8699500" y="108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34348</xdr:rowOff>
    </xdr:from>
    <xdr:to>
      <xdr:col>41</xdr:col>
      <xdr:colOff>101600</xdr:colOff>
      <xdr:row>63</xdr:row>
      <xdr:rowOff>135948</xdr:rowOff>
    </xdr:to>
    <xdr:sp macro="" textlink="">
      <xdr:nvSpPr>
        <xdr:cNvPr id="195" name="フローチャート: 判断 194">
          <a:extLst>
            <a:ext uri="{FF2B5EF4-FFF2-40B4-BE49-F238E27FC236}">
              <a16:creationId xmlns:a16="http://schemas.microsoft.com/office/drawing/2014/main" id="{2B2686E5-F7BC-4EE0-A394-4DD55CFB7299}"/>
            </a:ext>
          </a:extLst>
        </xdr:cNvPr>
        <xdr:cNvSpPr/>
      </xdr:nvSpPr>
      <xdr:spPr>
        <a:xfrm>
          <a:off x="7810500" y="1083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9A5131CA-6376-4B00-B939-170B2860AE5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A273A79A-65E1-4277-88AA-D3CAD1FA176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B26CAA4C-A3E9-4959-891F-4AC8D9CC5DB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655A1816-CE73-4403-B5BD-229161D2E1B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id="{8E3790FE-66A1-4C43-97A4-B58C7775508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77979</xdr:rowOff>
    </xdr:from>
    <xdr:to>
      <xdr:col>50</xdr:col>
      <xdr:colOff>165100</xdr:colOff>
      <xdr:row>65</xdr:row>
      <xdr:rowOff>8129</xdr:rowOff>
    </xdr:to>
    <xdr:sp macro="" textlink="">
      <xdr:nvSpPr>
        <xdr:cNvPr id="201" name="楕円 200">
          <a:extLst>
            <a:ext uri="{FF2B5EF4-FFF2-40B4-BE49-F238E27FC236}">
              <a16:creationId xmlns:a16="http://schemas.microsoft.com/office/drawing/2014/main" id="{8D8FA760-C2C3-4053-BD93-4F67B5E0A62C}"/>
            </a:ext>
          </a:extLst>
        </xdr:cNvPr>
        <xdr:cNvSpPr/>
      </xdr:nvSpPr>
      <xdr:spPr>
        <a:xfrm>
          <a:off x="9588500" y="1105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62</xdr:row>
      <xdr:rowOff>46863</xdr:rowOff>
    </xdr:from>
    <xdr:ext cx="599010" cy="259045"/>
    <xdr:sp macro="" textlink="">
      <xdr:nvSpPr>
        <xdr:cNvPr id="202" name="n_1aveValue【橋りょう・トンネル】&#10;一人当たり有形固定資産（償却資産）額">
          <a:extLst>
            <a:ext uri="{FF2B5EF4-FFF2-40B4-BE49-F238E27FC236}">
              <a16:creationId xmlns:a16="http://schemas.microsoft.com/office/drawing/2014/main" id="{B1B114D2-374A-407B-9350-0C850ECFD3BC}"/>
            </a:ext>
          </a:extLst>
        </xdr:cNvPr>
        <xdr:cNvSpPr txBox="1"/>
      </xdr:nvSpPr>
      <xdr:spPr>
        <a:xfrm>
          <a:off x="9327095" y="1067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9662</xdr:rowOff>
    </xdr:from>
    <xdr:ext cx="690189" cy="259045"/>
    <xdr:sp macro="" textlink="">
      <xdr:nvSpPr>
        <xdr:cNvPr id="203" name="n_2aveValue【橋りょう・トンネル】&#10;一人当たり有形固定資産（償却資産）額">
          <a:extLst>
            <a:ext uri="{FF2B5EF4-FFF2-40B4-BE49-F238E27FC236}">
              <a16:creationId xmlns:a16="http://schemas.microsoft.com/office/drawing/2014/main" id="{F3628ECE-B71B-402C-887A-157A33DC3991}"/>
            </a:ext>
          </a:extLst>
        </xdr:cNvPr>
        <xdr:cNvSpPr txBox="1"/>
      </xdr:nvSpPr>
      <xdr:spPr>
        <a:xfrm>
          <a:off x="8405205" y="106395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152475</xdr:rowOff>
    </xdr:from>
    <xdr:ext cx="690189" cy="259045"/>
    <xdr:sp macro="" textlink="">
      <xdr:nvSpPr>
        <xdr:cNvPr id="204" name="n_3aveValue【橋りょう・トンネル】&#10;一人当たり有形固定資産（償却資産）額">
          <a:extLst>
            <a:ext uri="{FF2B5EF4-FFF2-40B4-BE49-F238E27FC236}">
              <a16:creationId xmlns:a16="http://schemas.microsoft.com/office/drawing/2014/main" id="{65A8D536-EA4C-4C08-8FDC-F6D9F147C937}"/>
            </a:ext>
          </a:extLst>
        </xdr:cNvPr>
        <xdr:cNvSpPr txBox="1"/>
      </xdr:nvSpPr>
      <xdr:spPr>
        <a:xfrm>
          <a:off x="7516205" y="10610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170706</xdr:rowOff>
    </xdr:from>
    <xdr:ext cx="534377" cy="259045"/>
    <xdr:sp macro="" textlink="">
      <xdr:nvSpPr>
        <xdr:cNvPr id="205" name="n_1mainValue【橋りょう・トンネル】&#10;一人当たり有形固定資産（償却資産）額">
          <a:extLst>
            <a:ext uri="{FF2B5EF4-FFF2-40B4-BE49-F238E27FC236}">
              <a16:creationId xmlns:a16="http://schemas.microsoft.com/office/drawing/2014/main" id="{4B8F9204-5BCA-43D9-962F-4EFD650EACF9}"/>
            </a:ext>
          </a:extLst>
        </xdr:cNvPr>
        <xdr:cNvSpPr txBox="1"/>
      </xdr:nvSpPr>
      <xdr:spPr>
        <a:xfrm>
          <a:off x="9359411" y="1114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6" name="正方形/長方形 205">
          <a:extLst>
            <a:ext uri="{FF2B5EF4-FFF2-40B4-BE49-F238E27FC236}">
              <a16:creationId xmlns:a16="http://schemas.microsoft.com/office/drawing/2014/main" id="{3668AE8B-5933-4685-90AA-D2A4B48F237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7" name="正方形/長方形 206">
          <a:extLst>
            <a:ext uri="{FF2B5EF4-FFF2-40B4-BE49-F238E27FC236}">
              <a16:creationId xmlns:a16="http://schemas.microsoft.com/office/drawing/2014/main" id="{B7BC478F-8576-41C0-B32E-AB1D0B0DCE5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8" name="正方形/長方形 207">
          <a:extLst>
            <a:ext uri="{FF2B5EF4-FFF2-40B4-BE49-F238E27FC236}">
              <a16:creationId xmlns:a16="http://schemas.microsoft.com/office/drawing/2014/main" id="{301AA074-49D6-4BFD-8BA1-F8AFE8F1EFE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9" name="正方形/長方形 208">
          <a:extLst>
            <a:ext uri="{FF2B5EF4-FFF2-40B4-BE49-F238E27FC236}">
              <a16:creationId xmlns:a16="http://schemas.microsoft.com/office/drawing/2014/main" id="{DFCCE300-991A-40DD-94B5-D0F35B46D67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0" name="正方形/長方形 209">
          <a:extLst>
            <a:ext uri="{FF2B5EF4-FFF2-40B4-BE49-F238E27FC236}">
              <a16:creationId xmlns:a16="http://schemas.microsoft.com/office/drawing/2014/main" id="{7429F807-2BAF-469F-81E0-D7FAB94A27B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1" name="正方形/長方形 210">
          <a:extLst>
            <a:ext uri="{FF2B5EF4-FFF2-40B4-BE49-F238E27FC236}">
              <a16:creationId xmlns:a16="http://schemas.microsoft.com/office/drawing/2014/main" id="{D18F3AB8-69DF-409A-919B-C7DFE8B0D60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2" name="正方形/長方形 211">
          <a:extLst>
            <a:ext uri="{FF2B5EF4-FFF2-40B4-BE49-F238E27FC236}">
              <a16:creationId xmlns:a16="http://schemas.microsoft.com/office/drawing/2014/main" id="{A4484891-0992-4706-BFF0-8FE114D3172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3" name="正方形/長方形 212">
          <a:extLst>
            <a:ext uri="{FF2B5EF4-FFF2-40B4-BE49-F238E27FC236}">
              <a16:creationId xmlns:a16="http://schemas.microsoft.com/office/drawing/2014/main" id="{2C4F0EBE-B412-44EC-9C8E-00AB9AB3B84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4" name="テキスト ボックス 213">
          <a:extLst>
            <a:ext uri="{FF2B5EF4-FFF2-40B4-BE49-F238E27FC236}">
              <a16:creationId xmlns:a16="http://schemas.microsoft.com/office/drawing/2014/main" id="{C1F384D7-9D62-4CF2-A0E3-8F1EF1A9E2E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5" name="直線コネクタ 214">
          <a:extLst>
            <a:ext uri="{FF2B5EF4-FFF2-40B4-BE49-F238E27FC236}">
              <a16:creationId xmlns:a16="http://schemas.microsoft.com/office/drawing/2014/main" id="{F1811411-4EE4-4736-8D34-B8AA1274A63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6" name="テキスト ボックス 215">
          <a:extLst>
            <a:ext uri="{FF2B5EF4-FFF2-40B4-BE49-F238E27FC236}">
              <a16:creationId xmlns:a16="http://schemas.microsoft.com/office/drawing/2014/main" id="{1432575A-104F-46DC-81E3-9BA75B2C72EF}"/>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7" name="直線コネクタ 216">
          <a:extLst>
            <a:ext uri="{FF2B5EF4-FFF2-40B4-BE49-F238E27FC236}">
              <a16:creationId xmlns:a16="http://schemas.microsoft.com/office/drawing/2014/main" id="{ACE64D59-096C-4E1C-A33A-20F291E9C68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8" name="テキスト ボックス 217">
          <a:extLst>
            <a:ext uri="{FF2B5EF4-FFF2-40B4-BE49-F238E27FC236}">
              <a16:creationId xmlns:a16="http://schemas.microsoft.com/office/drawing/2014/main" id="{6983DBF3-CDFF-495D-8F4A-38EA7A87C78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9" name="直線コネクタ 218">
          <a:extLst>
            <a:ext uri="{FF2B5EF4-FFF2-40B4-BE49-F238E27FC236}">
              <a16:creationId xmlns:a16="http://schemas.microsoft.com/office/drawing/2014/main" id="{1691F683-0740-4A2D-8849-3BE94AB23A5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0" name="テキスト ボックス 219">
          <a:extLst>
            <a:ext uri="{FF2B5EF4-FFF2-40B4-BE49-F238E27FC236}">
              <a16:creationId xmlns:a16="http://schemas.microsoft.com/office/drawing/2014/main" id="{4E9EA873-EF1C-47F5-AA13-AE61FD1DBDA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1" name="直線コネクタ 220">
          <a:extLst>
            <a:ext uri="{FF2B5EF4-FFF2-40B4-BE49-F238E27FC236}">
              <a16:creationId xmlns:a16="http://schemas.microsoft.com/office/drawing/2014/main" id="{6EA84609-728B-42F1-A68F-63DFEB4FDA8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2" name="テキスト ボックス 221">
          <a:extLst>
            <a:ext uri="{FF2B5EF4-FFF2-40B4-BE49-F238E27FC236}">
              <a16:creationId xmlns:a16="http://schemas.microsoft.com/office/drawing/2014/main" id="{46317992-0ACF-465C-96A7-AFB685650C0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3" name="直線コネクタ 222">
          <a:extLst>
            <a:ext uri="{FF2B5EF4-FFF2-40B4-BE49-F238E27FC236}">
              <a16:creationId xmlns:a16="http://schemas.microsoft.com/office/drawing/2014/main" id="{0B6F8839-723C-4505-8F2B-01CC20DCD8E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4" name="テキスト ボックス 223">
          <a:extLst>
            <a:ext uri="{FF2B5EF4-FFF2-40B4-BE49-F238E27FC236}">
              <a16:creationId xmlns:a16="http://schemas.microsoft.com/office/drawing/2014/main" id="{ED46670B-E158-4877-972B-6151D06FBB7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5" name="直線コネクタ 224">
          <a:extLst>
            <a:ext uri="{FF2B5EF4-FFF2-40B4-BE49-F238E27FC236}">
              <a16:creationId xmlns:a16="http://schemas.microsoft.com/office/drawing/2014/main" id="{62673DB5-7B56-4BAD-8123-CF4D9DE08C8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6" name="テキスト ボックス 225">
          <a:extLst>
            <a:ext uri="{FF2B5EF4-FFF2-40B4-BE49-F238E27FC236}">
              <a16:creationId xmlns:a16="http://schemas.microsoft.com/office/drawing/2014/main" id="{C0BD181C-B271-4A87-AA8D-A14A11892FA4}"/>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7" name="直線コネクタ 226">
          <a:extLst>
            <a:ext uri="{FF2B5EF4-FFF2-40B4-BE49-F238E27FC236}">
              <a16:creationId xmlns:a16="http://schemas.microsoft.com/office/drawing/2014/main" id="{158402E3-5B46-4CB5-A3F1-EED2789473C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8" name="テキスト ボックス 227">
          <a:extLst>
            <a:ext uri="{FF2B5EF4-FFF2-40B4-BE49-F238E27FC236}">
              <a16:creationId xmlns:a16="http://schemas.microsoft.com/office/drawing/2014/main" id="{4EBE85F3-4943-4CA0-A07F-7E5DEE5EA493}"/>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9" name="【公営住宅】&#10;有形固定資産減価償却率グラフ枠">
          <a:extLst>
            <a:ext uri="{FF2B5EF4-FFF2-40B4-BE49-F238E27FC236}">
              <a16:creationId xmlns:a16="http://schemas.microsoft.com/office/drawing/2014/main" id="{48497EC7-9A41-47C9-9D11-FB1645B93BF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163830</xdr:rowOff>
    </xdr:to>
    <xdr:cxnSp macro="">
      <xdr:nvCxnSpPr>
        <xdr:cNvPr id="230" name="直線コネクタ 229">
          <a:extLst>
            <a:ext uri="{FF2B5EF4-FFF2-40B4-BE49-F238E27FC236}">
              <a16:creationId xmlns:a16="http://schemas.microsoft.com/office/drawing/2014/main" id="{561F98E6-83F6-4832-9FB3-02166DD855B3}"/>
            </a:ext>
          </a:extLst>
        </xdr:cNvPr>
        <xdr:cNvCxnSpPr/>
      </xdr:nvCxnSpPr>
      <xdr:spPr>
        <a:xfrm flipV="1">
          <a:off x="4634865" y="1345120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167657</xdr:rowOff>
    </xdr:from>
    <xdr:ext cx="405111" cy="259045"/>
    <xdr:sp macro="" textlink="">
      <xdr:nvSpPr>
        <xdr:cNvPr id="231" name="【公営住宅】&#10;有形固定資産減価償却率最小値テキスト">
          <a:extLst>
            <a:ext uri="{FF2B5EF4-FFF2-40B4-BE49-F238E27FC236}">
              <a16:creationId xmlns:a16="http://schemas.microsoft.com/office/drawing/2014/main" id="{F218F09F-574C-4890-971B-7B523EDF0EAD}"/>
            </a:ext>
          </a:extLst>
        </xdr:cNvPr>
        <xdr:cNvSpPr txBox="1"/>
      </xdr:nvSpPr>
      <xdr:spPr>
        <a:xfrm>
          <a:off x="4673600" y="1491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163830</xdr:rowOff>
    </xdr:from>
    <xdr:to>
      <xdr:col>24</xdr:col>
      <xdr:colOff>152400</xdr:colOff>
      <xdr:row>86</xdr:row>
      <xdr:rowOff>163830</xdr:rowOff>
    </xdr:to>
    <xdr:cxnSp macro="">
      <xdr:nvCxnSpPr>
        <xdr:cNvPr id="232" name="直線コネクタ 231">
          <a:extLst>
            <a:ext uri="{FF2B5EF4-FFF2-40B4-BE49-F238E27FC236}">
              <a16:creationId xmlns:a16="http://schemas.microsoft.com/office/drawing/2014/main" id="{13CE5E48-257C-40BF-99E0-A8D4933926BE}"/>
            </a:ext>
          </a:extLst>
        </xdr:cNvPr>
        <xdr:cNvCxnSpPr/>
      </xdr:nvCxnSpPr>
      <xdr:spPr>
        <a:xfrm>
          <a:off x="4546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33" name="【公営住宅】&#10;有形固定資産減価償却率最大値テキスト">
          <a:extLst>
            <a:ext uri="{FF2B5EF4-FFF2-40B4-BE49-F238E27FC236}">
              <a16:creationId xmlns:a16="http://schemas.microsoft.com/office/drawing/2014/main" id="{50A5478F-0C02-41EB-B847-32BA74FA8BF6}"/>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34" name="直線コネクタ 233">
          <a:extLst>
            <a:ext uri="{FF2B5EF4-FFF2-40B4-BE49-F238E27FC236}">
              <a16:creationId xmlns:a16="http://schemas.microsoft.com/office/drawing/2014/main" id="{2C11F1EE-B311-4D28-A3C2-52C4D863EC1C}"/>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7638</xdr:rowOff>
    </xdr:from>
    <xdr:ext cx="405111" cy="259045"/>
    <xdr:sp macro="" textlink="">
      <xdr:nvSpPr>
        <xdr:cNvPr id="235" name="【公営住宅】&#10;有形固定資産減価償却率平均値テキスト">
          <a:extLst>
            <a:ext uri="{FF2B5EF4-FFF2-40B4-BE49-F238E27FC236}">
              <a16:creationId xmlns:a16="http://schemas.microsoft.com/office/drawing/2014/main" id="{9EFF5EEB-DAD6-44C0-A6BF-6C7B76876F9C}"/>
            </a:ext>
          </a:extLst>
        </xdr:cNvPr>
        <xdr:cNvSpPr txBox="1"/>
      </xdr:nvSpPr>
      <xdr:spPr>
        <a:xfrm>
          <a:off x="4673600" y="13895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29211</xdr:rowOff>
    </xdr:from>
    <xdr:to>
      <xdr:col>24</xdr:col>
      <xdr:colOff>114300</xdr:colOff>
      <xdr:row>81</xdr:row>
      <xdr:rowOff>130811</xdr:rowOff>
    </xdr:to>
    <xdr:sp macro="" textlink="">
      <xdr:nvSpPr>
        <xdr:cNvPr id="236" name="フローチャート: 判断 235">
          <a:extLst>
            <a:ext uri="{FF2B5EF4-FFF2-40B4-BE49-F238E27FC236}">
              <a16:creationId xmlns:a16="http://schemas.microsoft.com/office/drawing/2014/main" id="{E98A198E-7A20-42C2-9DA3-4E06FCAA71C8}"/>
            </a:ext>
          </a:extLst>
        </xdr:cNvPr>
        <xdr:cNvSpPr/>
      </xdr:nvSpPr>
      <xdr:spPr>
        <a:xfrm>
          <a:off x="45847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141605</xdr:rowOff>
    </xdr:from>
    <xdr:to>
      <xdr:col>20</xdr:col>
      <xdr:colOff>38100</xdr:colOff>
      <xdr:row>82</xdr:row>
      <xdr:rowOff>71755</xdr:rowOff>
    </xdr:to>
    <xdr:sp macro="" textlink="">
      <xdr:nvSpPr>
        <xdr:cNvPr id="237" name="フローチャート: 判断 236">
          <a:extLst>
            <a:ext uri="{FF2B5EF4-FFF2-40B4-BE49-F238E27FC236}">
              <a16:creationId xmlns:a16="http://schemas.microsoft.com/office/drawing/2014/main" id="{477DDBA3-5B57-44A0-8466-BEADD75F2FBD}"/>
            </a:ext>
          </a:extLst>
        </xdr:cNvPr>
        <xdr:cNvSpPr/>
      </xdr:nvSpPr>
      <xdr:spPr>
        <a:xfrm>
          <a:off x="37465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84455</xdr:rowOff>
    </xdr:from>
    <xdr:to>
      <xdr:col>15</xdr:col>
      <xdr:colOff>101600</xdr:colOff>
      <xdr:row>82</xdr:row>
      <xdr:rowOff>14605</xdr:rowOff>
    </xdr:to>
    <xdr:sp macro="" textlink="">
      <xdr:nvSpPr>
        <xdr:cNvPr id="238" name="フローチャート: 判断 237">
          <a:extLst>
            <a:ext uri="{FF2B5EF4-FFF2-40B4-BE49-F238E27FC236}">
              <a16:creationId xmlns:a16="http://schemas.microsoft.com/office/drawing/2014/main" id="{2361AA89-62A5-49FA-B396-AC97414436D0}"/>
            </a:ext>
          </a:extLst>
        </xdr:cNvPr>
        <xdr:cNvSpPr/>
      </xdr:nvSpPr>
      <xdr:spPr>
        <a:xfrm>
          <a:off x="2857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126364</xdr:rowOff>
    </xdr:from>
    <xdr:to>
      <xdr:col>10</xdr:col>
      <xdr:colOff>165100</xdr:colOff>
      <xdr:row>82</xdr:row>
      <xdr:rowOff>56514</xdr:rowOff>
    </xdr:to>
    <xdr:sp macro="" textlink="">
      <xdr:nvSpPr>
        <xdr:cNvPr id="239" name="フローチャート: 判断 238">
          <a:extLst>
            <a:ext uri="{FF2B5EF4-FFF2-40B4-BE49-F238E27FC236}">
              <a16:creationId xmlns:a16="http://schemas.microsoft.com/office/drawing/2014/main" id="{0881D3D9-94E8-4D99-9E00-1FF6F15BBF69}"/>
            </a:ext>
          </a:extLst>
        </xdr:cNvPr>
        <xdr:cNvSpPr/>
      </xdr:nvSpPr>
      <xdr:spPr>
        <a:xfrm>
          <a:off x="1968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6DB8A9AA-2466-44FD-81A2-62BA0FABA7F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385E6070-9DE8-4D25-A648-61BD404F0EA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216D9B6D-D3F2-47AF-9715-3A53FDCB811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5EA07E64-41C3-41BC-9064-D9D9E6DE49C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FB5EF997-1895-49D0-8DE2-AD82243249C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27305</xdr:rowOff>
    </xdr:from>
    <xdr:to>
      <xdr:col>20</xdr:col>
      <xdr:colOff>38100</xdr:colOff>
      <xdr:row>85</xdr:row>
      <xdr:rowOff>128905</xdr:rowOff>
    </xdr:to>
    <xdr:sp macro="" textlink="">
      <xdr:nvSpPr>
        <xdr:cNvPr id="245" name="楕円 244">
          <a:extLst>
            <a:ext uri="{FF2B5EF4-FFF2-40B4-BE49-F238E27FC236}">
              <a16:creationId xmlns:a16="http://schemas.microsoft.com/office/drawing/2014/main" id="{AB8FD06A-E6E3-41B7-8420-0BFA62318369}"/>
            </a:ext>
          </a:extLst>
        </xdr:cNvPr>
        <xdr:cNvSpPr/>
      </xdr:nvSpPr>
      <xdr:spPr>
        <a:xfrm>
          <a:off x="3746500" y="146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88282</xdr:rowOff>
    </xdr:from>
    <xdr:ext cx="405111" cy="259045"/>
    <xdr:sp macro="" textlink="">
      <xdr:nvSpPr>
        <xdr:cNvPr id="246" name="n_1aveValue【公営住宅】&#10;有形固定資産減価償却率">
          <a:extLst>
            <a:ext uri="{FF2B5EF4-FFF2-40B4-BE49-F238E27FC236}">
              <a16:creationId xmlns:a16="http://schemas.microsoft.com/office/drawing/2014/main" id="{6CD3E0DD-8C9C-49D0-BF58-601127835116}"/>
            </a:ext>
          </a:extLst>
        </xdr:cNvPr>
        <xdr:cNvSpPr txBox="1"/>
      </xdr:nvSpPr>
      <xdr:spPr>
        <a:xfrm>
          <a:off x="3582044" y="1380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31132</xdr:rowOff>
    </xdr:from>
    <xdr:ext cx="405111" cy="259045"/>
    <xdr:sp macro="" textlink="">
      <xdr:nvSpPr>
        <xdr:cNvPr id="247" name="n_2aveValue【公営住宅】&#10;有形固定資産減価償却率">
          <a:extLst>
            <a:ext uri="{FF2B5EF4-FFF2-40B4-BE49-F238E27FC236}">
              <a16:creationId xmlns:a16="http://schemas.microsoft.com/office/drawing/2014/main" id="{B9AA3603-E32A-492E-8F73-75F152E79438}"/>
            </a:ext>
          </a:extLst>
        </xdr:cNvPr>
        <xdr:cNvSpPr txBox="1"/>
      </xdr:nvSpPr>
      <xdr:spPr>
        <a:xfrm>
          <a:off x="2705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73041</xdr:rowOff>
    </xdr:from>
    <xdr:ext cx="405111" cy="259045"/>
    <xdr:sp macro="" textlink="">
      <xdr:nvSpPr>
        <xdr:cNvPr id="248" name="n_3aveValue【公営住宅】&#10;有形固定資産減価償却率">
          <a:extLst>
            <a:ext uri="{FF2B5EF4-FFF2-40B4-BE49-F238E27FC236}">
              <a16:creationId xmlns:a16="http://schemas.microsoft.com/office/drawing/2014/main" id="{82694888-A14A-4E63-B255-E14462DEAD48}"/>
            </a:ext>
          </a:extLst>
        </xdr:cNvPr>
        <xdr:cNvSpPr txBox="1"/>
      </xdr:nvSpPr>
      <xdr:spPr>
        <a:xfrm>
          <a:off x="1816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120032</xdr:rowOff>
    </xdr:from>
    <xdr:ext cx="405111" cy="259045"/>
    <xdr:sp macro="" textlink="">
      <xdr:nvSpPr>
        <xdr:cNvPr id="249" name="n_1mainValue【公営住宅】&#10;有形固定資産減価償却率">
          <a:extLst>
            <a:ext uri="{FF2B5EF4-FFF2-40B4-BE49-F238E27FC236}">
              <a16:creationId xmlns:a16="http://schemas.microsoft.com/office/drawing/2014/main" id="{43AD86FF-57CB-45DC-BD1F-4CF3913A3398}"/>
            </a:ext>
          </a:extLst>
        </xdr:cNvPr>
        <xdr:cNvSpPr txBox="1"/>
      </xdr:nvSpPr>
      <xdr:spPr>
        <a:xfrm>
          <a:off x="3582044" y="1469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0" name="正方形/長方形 249">
          <a:extLst>
            <a:ext uri="{FF2B5EF4-FFF2-40B4-BE49-F238E27FC236}">
              <a16:creationId xmlns:a16="http://schemas.microsoft.com/office/drawing/2014/main" id="{13F3ADF4-78B9-40BD-A3A0-3F2125A67A4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1" name="正方形/長方形 250">
          <a:extLst>
            <a:ext uri="{FF2B5EF4-FFF2-40B4-BE49-F238E27FC236}">
              <a16:creationId xmlns:a16="http://schemas.microsoft.com/office/drawing/2014/main" id="{3BBC1CFE-5BF6-453F-9B93-EECE55E9741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2" name="正方形/長方形 251">
          <a:extLst>
            <a:ext uri="{FF2B5EF4-FFF2-40B4-BE49-F238E27FC236}">
              <a16:creationId xmlns:a16="http://schemas.microsoft.com/office/drawing/2014/main" id="{F07D492E-0C90-4227-98DA-65295EF8A8E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3" name="正方形/長方形 252">
          <a:extLst>
            <a:ext uri="{FF2B5EF4-FFF2-40B4-BE49-F238E27FC236}">
              <a16:creationId xmlns:a16="http://schemas.microsoft.com/office/drawing/2014/main" id="{2E0183D1-0B91-487C-BFFA-05439976F51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4" name="正方形/長方形 253">
          <a:extLst>
            <a:ext uri="{FF2B5EF4-FFF2-40B4-BE49-F238E27FC236}">
              <a16:creationId xmlns:a16="http://schemas.microsoft.com/office/drawing/2014/main" id="{3D8729DC-89A8-4202-A2F8-845F2DD0497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5" name="正方形/長方形 254">
          <a:extLst>
            <a:ext uri="{FF2B5EF4-FFF2-40B4-BE49-F238E27FC236}">
              <a16:creationId xmlns:a16="http://schemas.microsoft.com/office/drawing/2014/main" id="{1B31E428-75F1-44F6-A317-2AD641DE22A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6" name="正方形/長方形 255">
          <a:extLst>
            <a:ext uri="{FF2B5EF4-FFF2-40B4-BE49-F238E27FC236}">
              <a16:creationId xmlns:a16="http://schemas.microsoft.com/office/drawing/2014/main" id="{D733C57E-6DF0-4601-ACFC-CAA4DC9CB73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7" name="正方形/長方形 256">
          <a:extLst>
            <a:ext uri="{FF2B5EF4-FFF2-40B4-BE49-F238E27FC236}">
              <a16:creationId xmlns:a16="http://schemas.microsoft.com/office/drawing/2014/main" id="{67A8A019-38D4-414B-AF0C-00DC2B4E500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8" name="テキスト ボックス 257">
          <a:extLst>
            <a:ext uri="{FF2B5EF4-FFF2-40B4-BE49-F238E27FC236}">
              <a16:creationId xmlns:a16="http://schemas.microsoft.com/office/drawing/2014/main" id="{8CD3168B-354F-4ECB-B2F1-2053760CFB7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9" name="直線コネクタ 258">
          <a:extLst>
            <a:ext uri="{FF2B5EF4-FFF2-40B4-BE49-F238E27FC236}">
              <a16:creationId xmlns:a16="http://schemas.microsoft.com/office/drawing/2014/main" id="{1E7F2BE7-75D5-4FC3-8D4E-D91D80C3133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0" name="直線コネクタ 259">
          <a:extLst>
            <a:ext uri="{FF2B5EF4-FFF2-40B4-BE49-F238E27FC236}">
              <a16:creationId xmlns:a16="http://schemas.microsoft.com/office/drawing/2014/main" id="{478EB5F8-B0F5-45EE-A814-582DB258BB8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1" name="テキスト ボックス 260">
          <a:extLst>
            <a:ext uri="{FF2B5EF4-FFF2-40B4-BE49-F238E27FC236}">
              <a16:creationId xmlns:a16="http://schemas.microsoft.com/office/drawing/2014/main" id="{376CB492-FDD5-4094-90DA-6EB0924798B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2" name="直線コネクタ 261">
          <a:extLst>
            <a:ext uri="{FF2B5EF4-FFF2-40B4-BE49-F238E27FC236}">
              <a16:creationId xmlns:a16="http://schemas.microsoft.com/office/drawing/2014/main" id="{53765584-9B33-4797-9A53-92737DA4D58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3" name="テキスト ボックス 262">
          <a:extLst>
            <a:ext uri="{FF2B5EF4-FFF2-40B4-BE49-F238E27FC236}">
              <a16:creationId xmlns:a16="http://schemas.microsoft.com/office/drawing/2014/main" id="{E5CE0BE1-B9E8-438A-BCD6-9009E636BF0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4" name="直線コネクタ 263">
          <a:extLst>
            <a:ext uri="{FF2B5EF4-FFF2-40B4-BE49-F238E27FC236}">
              <a16:creationId xmlns:a16="http://schemas.microsoft.com/office/drawing/2014/main" id="{9D9C7E46-D512-4410-8B4C-8CCBFEED918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5" name="テキスト ボックス 264">
          <a:extLst>
            <a:ext uri="{FF2B5EF4-FFF2-40B4-BE49-F238E27FC236}">
              <a16:creationId xmlns:a16="http://schemas.microsoft.com/office/drawing/2014/main" id="{8043B158-05E7-4129-B758-3692807E2C2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6" name="直線コネクタ 265">
          <a:extLst>
            <a:ext uri="{FF2B5EF4-FFF2-40B4-BE49-F238E27FC236}">
              <a16:creationId xmlns:a16="http://schemas.microsoft.com/office/drawing/2014/main" id="{867FB20C-4E31-4164-ADDA-0CAAFF3EEFE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7" name="テキスト ボックス 266">
          <a:extLst>
            <a:ext uri="{FF2B5EF4-FFF2-40B4-BE49-F238E27FC236}">
              <a16:creationId xmlns:a16="http://schemas.microsoft.com/office/drawing/2014/main" id="{6C5FD1BF-4ED2-44AA-BEFE-8FEFE6B3A32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8" name="直線コネクタ 267">
          <a:extLst>
            <a:ext uri="{FF2B5EF4-FFF2-40B4-BE49-F238E27FC236}">
              <a16:creationId xmlns:a16="http://schemas.microsoft.com/office/drawing/2014/main" id="{DD9963F6-DA5D-4CE2-A27A-9FD92AD9E22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69" name="テキスト ボックス 268">
          <a:extLst>
            <a:ext uri="{FF2B5EF4-FFF2-40B4-BE49-F238E27FC236}">
              <a16:creationId xmlns:a16="http://schemas.microsoft.com/office/drawing/2014/main" id="{19DA6A92-95F2-4240-888A-A016EE58CBE7}"/>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0" name="直線コネクタ 269">
          <a:extLst>
            <a:ext uri="{FF2B5EF4-FFF2-40B4-BE49-F238E27FC236}">
              <a16:creationId xmlns:a16="http://schemas.microsoft.com/office/drawing/2014/main" id="{022B363B-0BB9-47E6-9398-AD80C62F254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1" name="テキスト ボックス 270">
          <a:extLst>
            <a:ext uri="{FF2B5EF4-FFF2-40B4-BE49-F238E27FC236}">
              <a16:creationId xmlns:a16="http://schemas.microsoft.com/office/drawing/2014/main" id="{67C5C2C3-2D4C-4B11-8C97-A39CDD58C67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2" name="【公営住宅】&#10;一人当たり面積グラフ枠">
          <a:extLst>
            <a:ext uri="{FF2B5EF4-FFF2-40B4-BE49-F238E27FC236}">
              <a16:creationId xmlns:a16="http://schemas.microsoft.com/office/drawing/2014/main" id="{D3CD8FF0-ACDF-4B38-A213-AC560EED77C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91948</xdr:rowOff>
    </xdr:from>
    <xdr:to>
      <xdr:col>54</xdr:col>
      <xdr:colOff>189865</xdr:colOff>
      <xdr:row>86</xdr:row>
      <xdr:rowOff>10922</xdr:rowOff>
    </xdr:to>
    <xdr:cxnSp macro="">
      <xdr:nvCxnSpPr>
        <xdr:cNvPr id="273" name="直線コネクタ 272">
          <a:extLst>
            <a:ext uri="{FF2B5EF4-FFF2-40B4-BE49-F238E27FC236}">
              <a16:creationId xmlns:a16="http://schemas.microsoft.com/office/drawing/2014/main" id="{0A930B68-F201-4812-8AB1-A17AB587EADB}"/>
            </a:ext>
          </a:extLst>
        </xdr:cNvPr>
        <xdr:cNvCxnSpPr/>
      </xdr:nvCxnSpPr>
      <xdr:spPr>
        <a:xfrm flipV="1">
          <a:off x="10476865" y="13293598"/>
          <a:ext cx="0" cy="1462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14749</xdr:rowOff>
    </xdr:from>
    <xdr:ext cx="469744" cy="259045"/>
    <xdr:sp macro="" textlink="">
      <xdr:nvSpPr>
        <xdr:cNvPr id="274" name="【公営住宅】&#10;一人当たり面積最小値テキスト">
          <a:extLst>
            <a:ext uri="{FF2B5EF4-FFF2-40B4-BE49-F238E27FC236}">
              <a16:creationId xmlns:a16="http://schemas.microsoft.com/office/drawing/2014/main" id="{8EC42E15-9FE7-443C-844F-5A2D2E649D06}"/>
            </a:ext>
          </a:extLst>
        </xdr:cNvPr>
        <xdr:cNvSpPr txBox="1"/>
      </xdr:nvSpPr>
      <xdr:spPr>
        <a:xfrm>
          <a:off x="10515600" y="1475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10922</xdr:rowOff>
    </xdr:from>
    <xdr:to>
      <xdr:col>55</xdr:col>
      <xdr:colOff>88900</xdr:colOff>
      <xdr:row>86</xdr:row>
      <xdr:rowOff>10922</xdr:rowOff>
    </xdr:to>
    <xdr:cxnSp macro="">
      <xdr:nvCxnSpPr>
        <xdr:cNvPr id="275" name="直線コネクタ 274">
          <a:extLst>
            <a:ext uri="{FF2B5EF4-FFF2-40B4-BE49-F238E27FC236}">
              <a16:creationId xmlns:a16="http://schemas.microsoft.com/office/drawing/2014/main" id="{60115D7D-4CE4-4167-A1D4-C7780FEC2CBA}"/>
            </a:ext>
          </a:extLst>
        </xdr:cNvPr>
        <xdr:cNvCxnSpPr/>
      </xdr:nvCxnSpPr>
      <xdr:spPr>
        <a:xfrm>
          <a:off x="10388600" y="14755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38625</xdr:rowOff>
    </xdr:from>
    <xdr:ext cx="534377" cy="259045"/>
    <xdr:sp macro="" textlink="">
      <xdr:nvSpPr>
        <xdr:cNvPr id="276" name="【公営住宅】&#10;一人当たり面積最大値テキスト">
          <a:extLst>
            <a:ext uri="{FF2B5EF4-FFF2-40B4-BE49-F238E27FC236}">
              <a16:creationId xmlns:a16="http://schemas.microsoft.com/office/drawing/2014/main" id="{EBF36F5A-C612-4579-8C7D-1C8075FB556F}"/>
            </a:ext>
          </a:extLst>
        </xdr:cNvPr>
        <xdr:cNvSpPr txBox="1"/>
      </xdr:nvSpPr>
      <xdr:spPr>
        <a:xfrm>
          <a:off x="10515600" y="1306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91948</xdr:rowOff>
    </xdr:from>
    <xdr:to>
      <xdr:col>55</xdr:col>
      <xdr:colOff>88900</xdr:colOff>
      <xdr:row>77</xdr:row>
      <xdr:rowOff>91948</xdr:rowOff>
    </xdr:to>
    <xdr:cxnSp macro="">
      <xdr:nvCxnSpPr>
        <xdr:cNvPr id="277" name="直線コネクタ 276">
          <a:extLst>
            <a:ext uri="{FF2B5EF4-FFF2-40B4-BE49-F238E27FC236}">
              <a16:creationId xmlns:a16="http://schemas.microsoft.com/office/drawing/2014/main" id="{B8DA7366-CC2B-437F-9BEF-AA96135D0E8A}"/>
            </a:ext>
          </a:extLst>
        </xdr:cNvPr>
        <xdr:cNvCxnSpPr/>
      </xdr:nvCxnSpPr>
      <xdr:spPr>
        <a:xfrm>
          <a:off x="10388600" y="1329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38879</xdr:rowOff>
    </xdr:from>
    <xdr:ext cx="469744" cy="259045"/>
    <xdr:sp macro="" textlink="">
      <xdr:nvSpPr>
        <xdr:cNvPr id="278" name="【公営住宅】&#10;一人当たり面積平均値テキスト">
          <a:extLst>
            <a:ext uri="{FF2B5EF4-FFF2-40B4-BE49-F238E27FC236}">
              <a16:creationId xmlns:a16="http://schemas.microsoft.com/office/drawing/2014/main" id="{04F2EF5A-BD3D-46FD-9FD6-E2911FA302F0}"/>
            </a:ext>
          </a:extLst>
        </xdr:cNvPr>
        <xdr:cNvSpPr txBox="1"/>
      </xdr:nvSpPr>
      <xdr:spPr>
        <a:xfrm>
          <a:off x="10515600" y="14440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60452</xdr:rowOff>
    </xdr:from>
    <xdr:to>
      <xdr:col>55</xdr:col>
      <xdr:colOff>50800</xdr:colOff>
      <xdr:row>84</xdr:row>
      <xdr:rowOff>162052</xdr:rowOff>
    </xdr:to>
    <xdr:sp macro="" textlink="">
      <xdr:nvSpPr>
        <xdr:cNvPr id="279" name="フローチャート: 判断 278">
          <a:extLst>
            <a:ext uri="{FF2B5EF4-FFF2-40B4-BE49-F238E27FC236}">
              <a16:creationId xmlns:a16="http://schemas.microsoft.com/office/drawing/2014/main" id="{F39C49B8-F815-4066-9091-AE73DAFFA075}"/>
            </a:ext>
          </a:extLst>
        </xdr:cNvPr>
        <xdr:cNvSpPr/>
      </xdr:nvSpPr>
      <xdr:spPr>
        <a:xfrm>
          <a:off x="104267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84328</xdr:rowOff>
    </xdr:from>
    <xdr:to>
      <xdr:col>50</xdr:col>
      <xdr:colOff>165100</xdr:colOff>
      <xdr:row>85</xdr:row>
      <xdr:rowOff>14478</xdr:rowOff>
    </xdr:to>
    <xdr:sp macro="" textlink="">
      <xdr:nvSpPr>
        <xdr:cNvPr id="280" name="フローチャート: 判断 279">
          <a:extLst>
            <a:ext uri="{FF2B5EF4-FFF2-40B4-BE49-F238E27FC236}">
              <a16:creationId xmlns:a16="http://schemas.microsoft.com/office/drawing/2014/main" id="{8E58BEDC-CAB0-4398-9C8F-4026E59B3D9F}"/>
            </a:ext>
          </a:extLst>
        </xdr:cNvPr>
        <xdr:cNvSpPr/>
      </xdr:nvSpPr>
      <xdr:spPr>
        <a:xfrm>
          <a:off x="9588500" y="1448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102997</xdr:rowOff>
    </xdr:from>
    <xdr:to>
      <xdr:col>46</xdr:col>
      <xdr:colOff>38100</xdr:colOff>
      <xdr:row>85</xdr:row>
      <xdr:rowOff>33147</xdr:rowOff>
    </xdr:to>
    <xdr:sp macro="" textlink="">
      <xdr:nvSpPr>
        <xdr:cNvPr id="281" name="フローチャート: 判断 280">
          <a:extLst>
            <a:ext uri="{FF2B5EF4-FFF2-40B4-BE49-F238E27FC236}">
              <a16:creationId xmlns:a16="http://schemas.microsoft.com/office/drawing/2014/main" id="{F9DAA3DA-FD94-4722-9B34-DDBAE0BF2640}"/>
            </a:ext>
          </a:extLst>
        </xdr:cNvPr>
        <xdr:cNvSpPr/>
      </xdr:nvSpPr>
      <xdr:spPr>
        <a:xfrm>
          <a:off x="8699500" y="1450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95123</xdr:rowOff>
    </xdr:from>
    <xdr:to>
      <xdr:col>41</xdr:col>
      <xdr:colOff>101600</xdr:colOff>
      <xdr:row>85</xdr:row>
      <xdr:rowOff>25273</xdr:rowOff>
    </xdr:to>
    <xdr:sp macro="" textlink="">
      <xdr:nvSpPr>
        <xdr:cNvPr id="282" name="フローチャート: 判断 281">
          <a:extLst>
            <a:ext uri="{FF2B5EF4-FFF2-40B4-BE49-F238E27FC236}">
              <a16:creationId xmlns:a16="http://schemas.microsoft.com/office/drawing/2014/main" id="{F50491B8-2C5F-46A4-97C9-0156F886AE48}"/>
            </a:ext>
          </a:extLst>
        </xdr:cNvPr>
        <xdr:cNvSpPr/>
      </xdr:nvSpPr>
      <xdr:spPr>
        <a:xfrm>
          <a:off x="7810500" y="144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D54890BC-C8E1-4A5C-B416-83C125D34A3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8B19F06D-D3BB-43D7-A31C-1D0DAFEA664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A433A6A-EB78-4B13-A3CB-7595CD1E815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73FDCB85-15B6-42E7-8635-CC81A82BB93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B65F9F6B-1B19-40AE-AA6F-11750570177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44958</xdr:rowOff>
    </xdr:from>
    <xdr:to>
      <xdr:col>50</xdr:col>
      <xdr:colOff>165100</xdr:colOff>
      <xdr:row>83</xdr:row>
      <xdr:rowOff>146558</xdr:rowOff>
    </xdr:to>
    <xdr:sp macro="" textlink="">
      <xdr:nvSpPr>
        <xdr:cNvPr id="288" name="楕円 287">
          <a:extLst>
            <a:ext uri="{FF2B5EF4-FFF2-40B4-BE49-F238E27FC236}">
              <a16:creationId xmlns:a16="http://schemas.microsoft.com/office/drawing/2014/main" id="{565CA113-5CB4-4F55-940E-675DBEBE0CCF}"/>
            </a:ext>
          </a:extLst>
        </xdr:cNvPr>
        <xdr:cNvSpPr/>
      </xdr:nvSpPr>
      <xdr:spPr>
        <a:xfrm>
          <a:off x="9588500" y="1427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5605</xdr:rowOff>
    </xdr:from>
    <xdr:ext cx="469744" cy="259045"/>
    <xdr:sp macro="" textlink="">
      <xdr:nvSpPr>
        <xdr:cNvPr id="289" name="n_1aveValue【公営住宅】&#10;一人当たり面積">
          <a:extLst>
            <a:ext uri="{FF2B5EF4-FFF2-40B4-BE49-F238E27FC236}">
              <a16:creationId xmlns:a16="http://schemas.microsoft.com/office/drawing/2014/main" id="{185F763E-0417-47E7-A0E0-5658D945F66C}"/>
            </a:ext>
          </a:extLst>
        </xdr:cNvPr>
        <xdr:cNvSpPr txBox="1"/>
      </xdr:nvSpPr>
      <xdr:spPr>
        <a:xfrm>
          <a:off x="9391727" y="1457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49674</xdr:rowOff>
    </xdr:from>
    <xdr:ext cx="469744" cy="259045"/>
    <xdr:sp macro="" textlink="">
      <xdr:nvSpPr>
        <xdr:cNvPr id="290" name="n_2aveValue【公営住宅】&#10;一人当たり面積">
          <a:extLst>
            <a:ext uri="{FF2B5EF4-FFF2-40B4-BE49-F238E27FC236}">
              <a16:creationId xmlns:a16="http://schemas.microsoft.com/office/drawing/2014/main" id="{F023AAFE-B2A5-4C30-AA68-1A9FCB2F71D2}"/>
            </a:ext>
          </a:extLst>
        </xdr:cNvPr>
        <xdr:cNvSpPr txBox="1"/>
      </xdr:nvSpPr>
      <xdr:spPr>
        <a:xfrm>
          <a:off x="8515427" y="1428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41800</xdr:rowOff>
    </xdr:from>
    <xdr:ext cx="469744" cy="259045"/>
    <xdr:sp macro="" textlink="">
      <xdr:nvSpPr>
        <xdr:cNvPr id="291" name="n_3aveValue【公営住宅】&#10;一人当たり面積">
          <a:extLst>
            <a:ext uri="{FF2B5EF4-FFF2-40B4-BE49-F238E27FC236}">
              <a16:creationId xmlns:a16="http://schemas.microsoft.com/office/drawing/2014/main" id="{67D2B917-126B-4B4F-B641-72300B1CF536}"/>
            </a:ext>
          </a:extLst>
        </xdr:cNvPr>
        <xdr:cNvSpPr txBox="1"/>
      </xdr:nvSpPr>
      <xdr:spPr>
        <a:xfrm>
          <a:off x="7626427" y="142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163085</xdr:rowOff>
    </xdr:from>
    <xdr:ext cx="469744" cy="259045"/>
    <xdr:sp macro="" textlink="">
      <xdr:nvSpPr>
        <xdr:cNvPr id="292" name="n_1mainValue【公営住宅】&#10;一人当たり面積">
          <a:extLst>
            <a:ext uri="{FF2B5EF4-FFF2-40B4-BE49-F238E27FC236}">
              <a16:creationId xmlns:a16="http://schemas.microsoft.com/office/drawing/2014/main" id="{FC4D5E23-1693-4585-850F-D72BCB6E16DA}"/>
            </a:ext>
          </a:extLst>
        </xdr:cNvPr>
        <xdr:cNvSpPr txBox="1"/>
      </xdr:nvSpPr>
      <xdr:spPr>
        <a:xfrm>
          <a:off x="9391727" y="1405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3" name="正方形/長方形 292">
          <a:extLst>
            <a:ext uri="{FF2B5EF4-FFF2-40B4-BE49-F238E27FC236}">
              <a16:creationId xmlns:a16="http://schemas.microsoft.com/office/drawing/2014/main" id="{1E0CE751-D77F-4E18-BB0B-48E0E41EDA0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4" name="正方形/長方形 293">
          <a:extLst>
            <a:ext uri="{FF2B5EF4-FFF2-40B4-BE49-F238E27FC236}">
              <a16:creationId xmlns:a16="http://schemas.microsoft.com/office/drawing/2014/main" id="{8213B824-B128-48DB-8740-DE8C5FCD145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5" name="正方形/長方形 294">
          <a:extLst>
            <a:ext uri="{FF2B5EF4-FFF2-40B4-BE49-F238E27FC236}">
              <a16:creationId xmlns:a16="http://schemas.microsoft.com/office/drawing/2014/main" id="{80E27BD8-2DA7-4DEE-926C-A7E443AE627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6" name="正方形/長方形 295">
          <a:extLst>
            <a:ext uri="{FF2B5EF4-FFF2-40B4-BE49-F238E27FC236}">
              <a16:creationId xmlns:a16="http://schemas.microsoft.com/office/drawing/2014/main" id="{570B92B7-B35A-4C3D-A337-4DFE91E682A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7" name="正方形/長方形 296">
          <a:extLst>
            <a:ext uri="{FF2B5EF4-FFF2-40B4-BE49-F238E27FC236}">
              <a16:creationId xmlns:a16="http://schemas.microsoft.com/office/drawing/2014/main" id="{4818BF80-3A3D-47ED-B225-2EB641FC51B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8" name="正方形/長方形 297">
          <a:extLst>
            <a:ext uri="{FF2B5EF4-FFF2-40B4-BE49-F238E27FC236}">
              <a16:creationId xmlns:a16="http://schemas.microsoft.com/office/drawing/2014/main" id="{46038AAA-F83C-4C46-BD86-13FC5ED6E77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9" name="正方形/長方形 298">
          <a:extLst>
            <a:ext uri="{FF2B5EF4-FFF2-40B4-BE49-F238E27FC236}">
              <a16:creationId xmlns:a16="http://schemas.microsoft.com/office/drawing/2014/main" id="{B848CEB5-4494-4644-AA98-DF3BC83718F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0" name="正方形/長方形 299">
          <a:extLst>
            <a:ext uri="{FF2B5EF4-FFF2-40B4-BE49-F238E27FC236}">
              <a16:creationId xmlns:a16="http://schemas.microsoft.com/office/drawing/2014/main" id="{01259569-D685-46AD-8284-27A74FC76BA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1" name="正方形/長方形 300">
          <a:extLst>
            <a:ext uri="{FF2B5EF4-FFF2-40B4-BE49-F238E27FC236}">
              <a16:creationId xmlns:a16="http://schemas.microsoft.com/office/drawing/2014/main" id="{DA8A999E-DF78-4A54-BF5E-BA06C08DAC5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2" name="正方形/長方形 301">
          <a:extLst>
            <a:ext uri="{FF2B5EF4-FFF2-40B4-BE49-F238E27FC236}">
              <a16:creationId xmlns:a16="http://schemas.microsoft.com/office/drawing/2014/main" id="{2D54BA14-47BA-4DE1-A942-D851472FB15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3" name="正方形/長方形 302">
          <a:extLst>
            <a:ext uri="{FF2B5EF4-FFF2-40B4-BE49-F238E27FC236}">
              <a16:creationId xmlns:a16="http://schemas.microsoft.com/office/drawing/2014/main" id="{11D5C394-62A6-4726-915D-09F52ED6F02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4" name="正方形/長方形 303">
          <a:extLst>
            <a:ext uri="{FF2B5EF4-FFF2-40B4-BE49-F238E27FC236}">
              <a16:creationId xmlns:a16="http://schemas.microsoft.com/office/drawing/2014/main" id="{46131910-9AFD-41F5-8EC7-1622FD6AFEC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5" name="正方形/長方形 304">
          <a:extLst>
            <a:ext uri="{FF2B5EF4-FFF2-40B4-BE49-F238E27FC236}">
              <a16:creationId xmlns:a16="http://schemas.microsoft.com/office/drawing/2014/main" id="{9363DCD5-8E1C-41C5-8E6D-7F949D54894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6" name="正方形/長方形 305">
          <a:extLst>
            <a:ext uri="{FF2B5EF4-FFF2-40B4-BE49-F238E27FC236}">
              <a16:creationId xmlns:a16="http://schemas.microsoft.com/office/drawing/2014/main" id="{06938929-504D-4F3F-9C1B-2F1EA3827A5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7" name="正方形/長方形 306">
          <a:extLst>
            <a:ext uri="{FF2B5EF4-FFF2-40B4-BE49-F238E27FC236}">
              <a16:creationId xmlns:a16="http://schemas.microsoft.com/office/drawing/2014/main" id="{39B9F8F1-2BF1-4408-BFA7-9DD215B4EF0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8" name="正方形/長方形 307">
          <a:extLst>
            <a:ext uri="{FF2B5EF4-FFF2-40B4-BE49-F238E27FC236}">
              <a16:creationId xmlns:a16="http://schemas.microsoft.com/office/drawing/2014/main" id="{21590A2B-C527-49C2-B222-C91CD6910E2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09" name="正方形/長方形 308">
          <a:extLst>
            <a:ext uri="{FF2B5EF4-FFF2-40B4-BE49-F238E27FC236}">
              <a16:creationId xmlns:a16="http://schemas.microsoft.com/office/drawing/2014/main" id="{A6DBBD4D-0426-4D0B-A4BD-D0A1159D1E6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0" name="正方形/長方形 309">
          <a:extLst>
            <a:ext uri="{FF2B5EF4-FFF2-40B4-BE49-F238E27FC236}">
              <a16:creationId xmlns:a16="http://schemas.microsoft.com/office/drawing/2014/main" id="{9D7FC1CE-0F25-44BB-80E5-F460301E970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1" name="正方形/長方形 310">
          <a:extLst>
            <a:ext uri="{FF2B5EF4-FFF2-40B4-BE49-F238E27FC236}">
              <a16:creationId xmlns:a16="http://schemas.microsoft.com/office/drawing/2014/main" id="{57612920-AFF6-4D92-979D-C0FCCF6B570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2" name="正方形/長方形 311">
          <a:extLst>
            <a:ext uri="{FF2B5EF4-FFF2-40B4-BE49-F238E27FC236}">
              <a16:creationId xmlns:a16="http://schemas.microsoft.com/office/drawing/2014/main" id="{8A2423B5-69F4-4EE8-ACEC-371601537E3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3" name="正方形/長方形 312">
          <a:extLst>
            <a:ext uri="{FF2B5EF4-FFF2-40B4-BE49-F238E27FC236}">
              <a16:creationId xmlns:a16="http://schemas.microsoft.com/office/drawing/2014/main" id="{3466E22C-F047-4C99-BB6B-D06278C9AF9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4" name="正方形/長方形 313">
          <a:extLst>
            <a:ext uri="{FF2B5EF4-FFF2-40B4-BE49-F238E27FC236}">
              <a16:creationId xmlns:a16="http://schemas.microsoft.com/office/drawing/2014/main" id="{3D01941A-E58E-4ADB-83A3-D592915208C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5" name="正方形/長方形 314">
          <a:extLst>
            <a:ext uri="{FF2B5EF4-FFF2-40B4-BE49-F238E27FC236}">
              <a16:creationId xmlns:a16="http://schemas.microsoft.com/office/drawing/2014/main" id="{000DED32-C103-43CE-8B0B-5054EC37E42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6" name="正方形/長方形 315">
          <a:extLst>
            <a:ext uri="{FF2B5EF4-FFF2-40B4-BE49-F238E27FC236}">
              <a16:creationId xmlns:a16="http://schemas.microsoft.com/office/drawing/2014/main" id="{9DC84750-237C-41BD-AAC2-83A45447DC7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7" name="テキスト ボックス 316">
          <a:extLst>
            <a:ext uri="{FF2B5EF4-FFF2-40B4-BE49-F238E27FC236}">
              <a16:creationId xmlns:a16="http://schemas.microsoft.com/office/drawing/2014/main" id="{AE42621C-E345-4064-B05A-99B6BB29118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18" name="直線コネクタ 317">
          <a:extLst>
            <a:ext uri="{FF2B5EF4-FFF2-40B4-BE49-F238E27FC236}">
              <a16:creationId xmlns:a16="http://schemas.microsoft.com/office/drawing/2014/main" id="{80D44FA8-FE43-452C-BE2B-02D9003C72F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19" name="直線コネクタ 318">
          <a:extLst>
            <a:ext uri="{FF2B5EF4-FFF2-40B4-BE49-F238E27FC236}">
              <a16:creationId xmlns:a16="http://schemas.microsoft.com/office/drawing/2014/main" id="{0F36FEBC-64D4-4F21-9471-B5A54695E3F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0" name="テキスト ボックス 319">
          <a:extLst>
            <a:ext uri="{FF2B5EF4-FFF2-40B4-BE49-F238E27FC236}">
              <a16:creationId xmlns:a16="http://schemas.microsoft.com/office/drawing/2014/main" id="{DD7B3321-C538-43EF-A993-FB9D6EABBBA7}"/>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1" name="直線コネクタ 320">
          <a:extLst>
            <a:ext uri="{FF2B5EF4-FFF2-40B4-BE49-F238E27FC236}">
              <a16:creationId xmlns:a16="http://schemas.microsoft.com/office/drawing/2014/main" id="{5EFC6829-3CE1-43FE-802E-A513B4160D8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2" name="テキスト ボックス 321">
          <a:extLst>
            <a:ext uri="{FF2B5EF4-FFF2-40B4-BE49-F238E27FC236}">
              <a16:creationId xmlns:a16="http://schemas.microsoft.com/office/drawing/2014/main" id="{9A633B4F-3461-4242-81F3-8900ADEFBC9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3" name="直線コネクタ 322">
          <a:extLst>
            <a:ext uri="{FF2B5EF4-FFF2-40B4-BE49-F238E27FC236}">
              <a16:creationId xmlns:a16="http://schemas.microsoft.com/office/drawing/2014/main" id="{98262498-CED7-4218-A68E-36751B3B617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4" name="テキスト ボックス 323">
          <a:extLst>
            <a:ext uri="{FF2B5EF4-FFF2-40B4-BE49-F238E27FC236}">
              <a16:creationId xmlns:a16="http://schemas.microsoft.com/office/drawing/2014/main" id="{80BD28F2-4E72-471A-A796-8DFBFBF7C8F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25" name="直線コネクタ 324">
          <a:extLst>
            <a:ext uri="{FF2B5EF4-FFF2-40B4-BE49-F238E27FC236}">
              <a16:creationId xmlns:a16="http://schemas.microsoft.com/office/drawing/2014/main" id="{C5E98191-9570-46A2-B2C2-6E56992BC09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26" name="テキスト ボックス 325">
          <a:extLst>
            <a:ext uri="{FF2B5EF4-FFF2-40B4-BE49-F238E27FC236}">
              <a16:creationId xmlns:a16="http://schemas.microsoft.com/office/drawing/2014/main" id="{811EBB20-D516-4B76-9AF7-6307056CF12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27" name="直線コネクタ 326">
          <a:extLst>
            <a:ext uri="{FF2B5EF4-FFF2-40B4-BE49-F238E27FC236}">
              <a16:creationId xmlns:a16="http://schemas.microsoft.com/office/drawing/2014/main" id="{EE305D0E-EFD6-45BC-8483-035EC72B9AB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28" name="テキスト ボックス 327">
          <a:extLst>
            <a:ext uri="{FF2B5EF4-FFF2-40B4-BE49-F238E27FC236}">
              <a16:creationId xmlns:a16="http://schemas.microsoft.com/office/drawing/2014/main" id="{DCE9286B-9B55-4575-8DD1-8DBBD967B01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29" name="直線コネクタ 328">
          <a:extLst>
            <a:ext uri="{FF2B5EF4-FFF2-40B4-BE49-F238E27FC236}">
              <a16:creationId xmlns:a16="http://schemas.microsoft.com/office/drawing/2014/main" id="{8E4251D4-C5A0-4AD6-80F0-49BCF7DA875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0" name="テキスト ボックス 329">
          <a:extLst>
            <a:ext uri="{FF2B5EF4-FFF2-40B4-BE49-F238E27FC236}">
              <a16:creationId xmlns:a16="http://schemas.microsoft.com/office/drawing/2014/main" id="{C357EB35-0BE3-4F1B-BF1A-2DA2C6A88F62}"/>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1" name="直線コネクタ 330">
          <a:extLst>
            <a:ext uri="{FF2B5EF4-FFF2-40B4-BE49-F238E27FC236}">
              <a16:creationId xmlns:a16="http://schemas.microsoft.com/office/drawing/2014/main" id="{46B01D21-92B0-4A32-B4D3-65CAE24474C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2" name="テキスト ボックス 331">
          <a:extLst>
            <a:ext uri="{FF2B5EF4-FFF2-40B4-BE49-F238E27FC236}">
              <a16:creationId xmlns:a16="http://schemas.microsoft.com/office/drawing/2014/main" id="{E42EB5BE-F197-4ADD-969A-43594D6F1F1C}"/>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3" name="【認定こども園・幼稚園・保育所】&#10;有形固定資産減価償却率グラフ枠">
          <a:extLst>
            <a:ext uri="{FF2B5EF4-FFF2-40B4-BE49-F238E27FC236}">
              <a16:creationId xmlns:a16="http://schemas.microsoft.com/office/drawing/2014/main" id="{CFC30B26-2051-49E5-B6CE-75ABC6F9E95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xdr:rowOff>
    </xdr:from>
    <xdr:to>
      <xdr:col>85</xdr:col>
      <xdr:colOff>126364</xdr:colOff>
      <xdr:row>42</xdr:row>
      <xdr:rowOff>41910</xdr:rowOff>
    </xdr:to>
    <xdr:cxnSp macro="">
      <xdr:nvCxnSpPr>
        <xdr:cNvPr id="334" name="直線コネクタ 333">
          <a:extLst>
            <a:ext uri="{FF2B5EF4-FFF2-40B4-BE49-F238E27FC236}">
              <a16:creationId xmlns:a16="http://schemas.microsoft.com/office/drawing/2014/main" id="{6BAB3363-306E-466C-AD1D-F1226B53548B}"/>
            </a:ext>
          </a:extLst>
        </xdr:cNvPr>
        <xdr:cNvCxnSpPr/>
      </xdr:nvCxnSpPr>
      <xdr:spPr>
        <a:xfrm flipV="1">
          <a:off x="16318864" y="566547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45737</xdr:rowOff>
    </xdr:from>
    <xdr:ext cx="340478" cy="259045"/>
    <xdr:sp macro="" textlink="">
      <xdr:nvSpPr>
        <xdr:cNvPr id="335" name="【認定こども園・幼稚園・保育所】&#10;有形固定資産減価償却率最小値テキスト">
          <a:extLst>
            <a:ext uri="{FF2B5EF4-FFF2-40B4-BE49-F238E27FC236}">
              <a16:creationId xmlns:a16="http://schemas.microsoft.com/office/drawing/2014/main" id="{F852EEB8-E5EB-492B-BD11-E7CF6A85DC6C}"/>
            </a:ext>
          </a:extLst>
        </xdr:cNvPr>
        <xdr:cNvSpPr txBox="1"/>
      </xdr:nvSpPr>
      <xdr:spPr>
        <a:xfrm>
          <a:off x="16357600" y="72466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41910</xdr:rowOff>
    </xdr:from>
    <xdr:to>
      <xdr:col>86</xdr:col>
      <xdr:colOff>25400</xdr:colOff>
      <xdr:row>42</xdr:row>
      <xdr:rowOff>41910</xdr:rowOff>
    </xdr:to>
    <xdr:cxnSp macro="">
      <xdr:nvCxnSpPr>
        <xdr:cNvPr id="336" name="直線コネクタ 335">
          <a:extLst>
            <a:ext uri="{FF2B5EF4-FFF2-40B4-BE49-F238E27FC236}">
              <a16:creationId xmlns:a16="http://schemas.microsoft.com/office/drawing/2014/main" id="{4DAF76B3-9AD2-4B14-8A76-07E7BD0B7E2C}"/>
            </a:ext>
          </a:extLst>
        </xdr:cNvPr>
        <xdr:cNvCxnSpPr/>
      </xdr:nvCxnSpPr>
      <xdr:spPr>
        <a:xfrm>
          <a:off x="16230600" y="724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125747</xdr:rowOff>
    </xdr:from>
    <xdr:ext cx="405111" cy="259045"/>
    <xdr:sp macro="" textlink="">
      <xdr:nvSpPr>
        <xdr:cNvPr id="337" name="【認定こども園・幼稚園・保育所】&#10;有形固定資産減価償却率最大値テキスト">
          <a:extLst>
            <a:ext uri="{FF2B5EF4-FFF2-40B4-BE49-F238E27FC236}">
              <a16:creationId xmlns:a16="http://schemas.microsoft.com/office/drawing/2014/main" id="{1E7E350E-BE22-4F9B-8AB5-9D3EDE75B3B1}"/>
            </a:ext>
          </a:extLst>
        </xdr:cNvPr>
        <xdr:cNvSpPr txBox="1"/>
      </xdr:nvSpPr>
      <xdr:spPr>
        <a:xfrm>
          <a:off x="16357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xdr:rowOff>
    </xdr:from>
    <xdr:to>
      <xdr:col>86</xdr:col>
      <xdr:colOff>25400</xdr:colOff>
      <xdr:row>33</xdr:row>
      <xdr:rowOff>7620</xdr:rowOff>
    </xdr:to>
    <xdr:cxnSp macro="">
      <xdr:nvCxnSpPr>
        <xdr:cNvPr id="338" name="直線コネクタ 337">
          <a:extLst>
            <a:ext uri="{FF2B5EF4-FFF2-40B4-BE49-F238E27FC236}">
              <a16:creationId xmlns:a16="http://schemas.microsoft.com/office/drawing/2014/main" id="{22D071F9-113E-41FF-9CA2-FEA9BE6A7045}"/>
            </a:ext>
          </a:extLst>
        </xdr:cNvPr>
        <xdr:cNvCxnSpPr/>
      </xdr:nvCxnSpPr>
      <xdr:spPr>
        <a:xfrm>
          <a:off x="16230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119760</xdr:rowOff>
    </xdr:from>
    <xdr:ext cx="405111" cy="259045"/>
    <xdr:sp macro="" textlink="">
      <xdr:nvSpPr>
        <xdr:cNvPr id="339" name="【認定こども園・幼稚園・保育所】&#10;有形固定資産減価償却率平均値テキスト">
          <a:extLst>
            <a:ext uri="{FF2B5EF4-FFF2-40B4-BE49-F238E27FC236}">
              <a16:creationId xmlns:a16="http://schemas.microsoft.com/office/drawing/2014/main" id="{5D233AE1-6C20-4664-85FB-48878AE2290F}"/>
            </a:ext>
          </a:extLst>
        </xdr:cNvPr>
        <xdr:cNvSpPr txBox="1"/>
      </xdr:nvSpPr>
      <xdr:spPr>
        <a:xfrm>
          <a:off x="16357600" y="62919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141333</xdr:rowOff>
    </xdr:from>
    <xdr:to>
      <xdr:col>85</xdr:col>
      <xdr:colOff>177800</xdr:colOff>
      <xdr:row>37</xdr:row>
      <xdr:rowOff>71483</xdr:rowOff>
    </xdr:to>
    <xdr:sp macro="" textlink="">
      <xdr:nvSpPr>
        <xdr:cNvPr id="340" name="フローチャート: 判断 339">
          <a:extLst>
            <a:ext uri="{FF2B5EF4-FFF2-40B4-BE49-F238E27FC236}">
              <a16:creationId xmlns:a16="http://schemas.microsoft.com/office/drawing/2014/main" id="{3A14E968-BB58-491E-BE34-4B16370446E1}"/>
            </a:ext>
          </a:extLst>
        </xdr:cNvPr>
        <xdr:cNvSpPr/>
      </xdr:nvSpPr>
      <xdr:spPr>
        <a:xfrm>
          <a:off x="162687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123372</xdr:rowOff>
    </xdr:from>
    <xdr:to>
      <xdr:col>81</xdr:col>
      <xdr:colOff>101600</xdr:colOff>
      <xdr:row>38</xdr:row>
      <xdr:rowOff>53522</xdr:rowOff>
    </xdr:to>
    <xdr:sp macro="" textlink="">
      <xdr:nvSpPr>
        <xdr:cNvPr id="341" name="フローチャート: 判断 340">
          <a:extLst>
            <a:ext uri="{FF2B5EF4-FFF2-40B4-BE49-F238E27FC236}">
              <a16:creationId xmlns:a16="http://schemas.microsoft.com/office/drawing/2014/main" id="{8944052A-D1C5-4FFB-83BC-0518F91C716B}"/>
            </a:ext>
          </a:extLst>
        </xdr:cNvPr>
        <xdr:cNvSpPr/>
      </xdr:nvSpPr>
      <xdr:spPr>
        <a:xfrm>
          <a:off x="15430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157661</xdr:rowOff>
    </xdr:from>
    <xdr:to>
      <xdr:col>76</xdr:col>
      <xdr:colOff>165100</xdr:colOff>
      <xdr:row>37</xdr:row>
      <xdr:rowOff>87811</xdr:rowOff>
    </xdr:to>
    <xdr:sp macro="" textlink="">
      <xdr:nvSpPr>
        <xdr:cNvPr id="342" name="フローチャート: 判断 341">
          <a:extLst>
            <a:ext uri="{FF2B5EF4-FFF2-40B4-BE49-F238E27FC236}">
              <a16:creationId xmlns:a16="http://schemas.microsoft.com/office/drawing/2014/main" id="{33AF2560-CBA2-4DF2-86E7-46191299DE6B}"/>
            </a:ext>
          </a:extLst>
        </xdr:cNvPr>
        <xdr:cNvSpPr/>
      </xdr:nvSpPr>
      <xdr:spPr>
        <a:xfrm>
          <a:off x="14541500" y="632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15603</xdr:rowOff>
    </xdr:from>
    <xdr:to>
      <xdr:col>72</xdr:col>
      <xdr:colOff>38100</xdr:colOff>
      <xdr:row>37</xdr:row>
      <xdr:rowOff>117203</xdr:rowOff>
    </xdr:to>
    <xdr:sp macro="" textlink="">
      <xdr:nvSpPr>
        <xdr:cNvPr id="343" name="フローチャート: 判断 342">
          <a:extLst>
            <a:ext uri="{FF2B5EF4-FFF2-40B4-BE49-F238E27FC236}">
              <a16:creationId xmlns:a16="http://schemas.microsoft.com/office/drawing/2014/main" id="{96D588E9-555D-4E92-AD0A-0CC27B10DC25}"/>
            </a:ext>
          </a:extLst>
        </xdr:cNvPr>
        <xdr:cNvSpPr/>
      </xdr:nvSpPr>
      <xdr:spPr>
        <a:xfrm>
          <a:off x="13652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4" name="テキスト ボックス 343">
          <a:extLst>
            <a:ext uri="{FF2B5EF4-FFF2-40B4-BE49-F238E27FC236}">
              <a16:creationId xmlns:a16="http://schemas.microsoft.com/office/drawing/2014/main" id="{60DBD8CE-8E6C-4E8C-8200-E592E95BFF7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5" name="テキスト ボックス 344">
          <a:extLst>
            <a:ext uri="{FF2B5EF4-FFF2-40B4-BE49-F238E27FC236}">
              <a16:creationId xmlns:a16="http://schemas.microsoft.com/office/drawing/2014/main" id="{F3201CD4-7861-4F5B-B58A-6103BDA62C4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6" name="テキスト ボックス 345">
          <a:extLst>
            <a:ext uri="{FF2B5EF4-FFF2-40B4-BE49-F238E27FC236}">
              <a16:creationId xmlns:a16="http://schemas.microsoft.com/office/drawing/2014/main" id="{05604DDC-E8BB-4A08-B66A-DD206AE832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7" name="テキスト ボックス 346">
          <a:extLst>
            <a:ext uri="{FF2B5EF4-FFF2-40B4-BE49-F238E27FC236}">
              <a16:creationId xmlns:a16="http://schemas.microsoft.com/office/drawing/2014/main" id="{4E134F7B-653B-493C-A39F-F86912079FA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8" name="テキスト ボックス 347">
          <a:extLst>
            <a:ext uri="{FF2B5EF4-FFF2-40B4-BE49-F238E27FC236}">
              <a16:creationId xmlns:a16="http://schemas.microsoft.com/office/drawing/2014/main" id="{4C2F36A2-F743-44FF-B44C-ACA41F81525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69487</xdr:rowOff>
    </xdr:from>
    <xdr:to>
      <xdr:col>81</xdr:col>
      <xdr:colOff>101600</xdr:colOff>
      <xdr:row>39</xdr:row>
      <xdr:rowOff>171087</xdr:rowOff>
    </xdr:to>
    <xdr:sp macro="" textlink="">
      <xdr:nvSpPr>
        <xdr:cNvPr id="349" name="楕円 348">
          <a:extLst>
            <a:ext uri="{FF2B5EF4-FFF2-40B4-BE49-F238E27FC236}">
              <a16:creationId xmlns:a16="http://schemas.microsoft.com/office/drawing/2014/main" id="{DBCB2923-2FBF-40F1-8C85-D8D5D0B2E462}"/>
            </a:ext>
          </a:extLst>
        </xdr:cNvPr>
        <xdr:cNvSpPr/>
      </xdr:nvSpPr>
      <xdr:spPr>
        <a:xfrm>
          <a:off x="15430500" y="6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70049</xdr:rowOff>
    </xdr:from>
    <xdr:ext cx="405111" cy="259045"/>
    <xdr:sp macro="" textlink="">
      <xdr:nvSpPr>
        <xdr:cNvPr id="350" name="n_1aveValue【認定こども園・幼稚園・保育所】&#10;有形固定資産減価償却率">
          <a:extLst>
            <a:ext uri="{FF2B5EF4-FFF2-40B4-BE49-F238E27FC236}">
              <a16:creationId xmlns:a16="http://schemas.microsoft.com/office/drawing/2014/main" id="{CE250EC6-7C04-4E1E-86C2-5FD313E0D05D}"/>
            </a:ext>
          </a:extLst>
        </xdr:cNvPr>
        <xdr:cNvSpPr txBox="1"/>
      </xdr:nvSpPr>
      <xdr:spPr>
        <a:xfrm>
          <a:off x="152660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104338</xdr:rowOff>
    </xdr:from>
    <xdr:ext cx="405111" cy="259045"/>
    <xdr:sp macro="" textlink="">
      <xdr:nvSpPr>
        <xdr:cNvPr id="351" name="n_2aveValue【認定こども園・幼稚園・保育所】&#10;有形固定資産減価償却率">
          <a:extLst>
            <a:ext uri="{FF2B5EF4-FFF2-40B4-BE49-F238E27FC236}">
              <a16:creationId xmlns:a16="http://schemas.microsoft.com/office/drawing/2014/main" id="{29CA31C7-2478-482E-93A5-D0B41E9259C2}"/>
            </a:ext>
          </a:extLst>
        </xdr:cNvPr>
        <xdr:cNvSpPr txBox="1"/>
      </xdr:nvSpPr>
      <xdr:spPr>
        <a:xfrm>
          <a:off x="14389744"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133730</xdr:rowOff>
    </xdr:from>
    <xdr:ext cx="405111" cy="259045"/>
    <xdr:sp macro="" textlink="">
      <xdr:nvSpPr>
        <xdr:cNvPr id="352" name="n_3aveValue【認定こども園・幼稚園・保育所】&#10;有形固定資産減価償却率">
          <a:extLst>
            <a:ext uri="{FF2B5EF4-FFF2-40B4-BE49-F238E27FC236}">
              <a16:creationId xmlns:a16="http://schemas.microsoft.com/office/drawing/2014/main" id="{D948463B-55C9-4F81-A7CF-5F8F19F704AA}"/>
            </a:ext>
          </a:extLst>
        </xdr:cNvPr>
        <xdr:cNvSpPr txBox="1"/>
      </xdr:nvSpPr>
      <xdr:spPr>
        <a:xfrm>
          <a:off x="13500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162214</xdr:rowOff>
    </xdr:from>
    <xdr:ext cx="405111" cy="259045"/>
    <xdr:sp macro="" textlink="">
      <xdr:nvSpPr>
        <xdr:cNvPr id="353" name="n_1mainValue【認定こども園・幼稚園・保育所】&#10;有形固定資産減価償却率">
          <a:extLst>
            <a:ext uri="{FF2B5EF4-FFF2-40B4-BE49-F238E27FC236}">
              <a16:creationId xmlns:a16="http://schemas.microsoft.com/office/drawing/2014/main" id="{975BF227-3E96-43BB-8887-4FB832261726}"/>
            </a:ext>
          </a:extLst>
        </xdr:cNvPr>
        <xdr:cNvSpPr txBox="1"/>
      </xdr:nvSpPr>
      <xdr:spPr>
        <a:xfrm>
          <a:off x="15266044" y="684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798E9AB2-66AF-4862-A175-38371593655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C4DE8A9C-8580-471E-900B-3F4E6099E9D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CB3A5920-6FC1-4433-AE10-59353BEDD2B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E5FD6629-7B77-402C-806F-8EF592A95E9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51EB3227-868E-486F-9BB6-9CCD25096EC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A8668496-8AEC-4F8F-8517-A667C01FE26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40FA369E-58C8-4E24-A0BD-A4255C9CAB0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874DB328-44FA-4729-A638-954BEA793C5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4C7CEB63-1FDF-453B-9162-D4E03E96A0B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FD6BA030-8CA4-428F-B2C1-B4CD6B1DBF3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a:extLst>
            <a:ext uri="{FF2B5EF4-FFF2-40B4-BE49-F238E27FC236}">
              <a16:creationId xmlns:a16="http://schemas.microsoft.com/office/drawing/2014/main" id="{C10DBB2F-3DCE-499C-9AEC-8BB2D971C24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5" name="テキスト ボックス 364">
          <a:extLst>
            <a:ext uri="{FF2B5EF4-FFF2-40B4-BE49-F238E27FC236}">
              <a16:creationId xmlns:a16="http://schemas.microsoft.com/office/drawing/2014/main" id="{948EB31E-828E-4EC0-9400-B37CB142640C}"/>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a:extLst>
            <a:ext uri="{FF2B5EF4-FFF2-40B4-BE49-F238E27FC236}">
              <a16:creationId xmlns:a16="http://schemas.microsoft.com/office/drawing/2014/main" id="{B1ED1CAE-6A69-49AC-81E3-B958D40CF76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7" name="テキスト ボックス 366">
          <a:extLst>
            <a:ext uri="{FF2B5EF4-FFF2-40B4-BE49-F238E27FC236}">
              <a16:creationId xmlns:a16="http://schemas.microsoft.com/office/drawing/2014/main" id="{0007AD82-A35C-45B8-AAAF-E52BD61EB24D}"/>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a:extLst>
            <a:ext uri="{FF2B5EF4-FFF2-40B4-BE49-F238E27FC236}">
              <a16:creationId xmlns:a16="http://schemas.microsoft.com/office/drawing/2014/main" id="{008338BD-8035-4707-A54D-02CA65AC709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9" name="テキスト ボックス 368">
          <a:extLst>
            <a:ext uri="{FF2B5EF4-FFF2-40B4-BE49-F238E27FC236}">
              <a16:creationId xmlns:a16="http://schemas.microsoft.com/office/drawing/2014/main" id="{09A355D9-3166-43A7-B0BC-7377ADEE95F7}"/>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a:extLst>
            <a:ext uri="{FF2B5EF4-FFF2-40B4-BE49-F238E27FC236}">
              <a16:creationId xmlns:a16="http://schemas.microsoft.com/office/drawing/2014/main" id="{F10ED19B-AFFA-43A0-B67D-6AA845F018E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1" name="テキスト ボックス 370">
          <a:extLst>
            <a:ext uri="{FF2B5EF4-FFF2-40B4-BE49-F238E27FC236}">
              <a16:creationId xmlns:a16="http://schemas.microsoft.com/office/drawing/2014/main" id="{BAAFABE9-F45D-42B7-8A45-84043D2FBFA9}"/>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a:extLst>
            <a:ext uri="{FF2B5EF4-FFF2-40B4-BE49-F238E27FC236}">
              <a16:creationId xmlns:a16="http://schemas.microsoft.com/office/drawing/2014/main" id="{E4F5BB21-51E1-40A4-896F-97DC9723A6C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3" name="テキスト ボックス 372">
          <a:extLst>
            <a:ext uri="{FF2B5EF4-FFF2-40B4-BE49-F238E27FC236}">
              <a16:creationId xmlns:a16="http://schemas.microsoft.com/office/drawing/2014/main" id="{14306C72-1C7F-46A6-B36E-9E73E8FC6D16}"/>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DE8DC5B9-3AD6-4BD3-9D6F-CB200D17BD1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5" name="テキスト ボックス 374">
          <a:extLst>
            <a:ext uri="{FF2B5EF4-FFF2-40B4-BE49-F238E27FC236}">
              <a16:creationId xmlns:a16="http://schemas.microsoft.com/office/drawing/2014/main" id="{8B02FF08-6C3A-48A9-9D71-C2E0B075104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a:extLst>
            <a:ext uri="{FF2B5EF4-FFF2-40B4-BE49-F238E27FC236}">
              <a16:creationId xmlns:a16="http://schemas.microsoft.com/office/drawing/2014/main" id="{E86768A4-BD86-497E-9B6A-31EAE153F25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101600</xdr:rowOff>
    </xdr:from>
    <xdr:to>
      <xdr:col>116</xdr:col>
      <xdr:colOff>62864</xdr:colOff>
      <xdr:row>41</xdr:row>
      <xdr:rowOff>20320</xdr:rowOff>
    </xdr:to>
    <xdr:cxnSp macro="">
      <xdr:nvCxnSpPr>
        <xdr:cNvPr id="377" name="直線コネクタ 376">
          <a:extLst>
            <a:ext uri="{FF2B5EF4-FFF2-40B4-BE49-F238E27FC236}">
              <a16:creationId xmlns:a16="http://schemas.microsoft.com/office/drawing/2014/main" id="{095F2A1E-7EC6-442F-8AD5-058F08E17920}"/>
            </a:ext>
          </a:extLst>
        </xdr:cNvPr>
        <xdr:cNvCxnSpPr/>
      </xdr:nvCxnSpPr>
      <xdr:spPr>
        <a:xfrm flipV="1">
          <a:off x="22160864" y="5759450"/>
          <a:ext cx="0" cy="1290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24147</xdr:rowOff>
    </xdr:from>
    <xdr:ext cx="469744" cy="259045"/>
    <xdr:sp macro="" textlink="">
      <xdr:nvSpPr>
        <xdr:cNvPr id="378" name="【認定こども園・幼稚園・保育所】&#10;一人当たり面積最小値テキスト">
          <a:extLst>
            <a:ext uri="{FF2B5EF4-FFF2-40B4-BE49-F238E27FC236}">
              <a16:creationId xmlns:a16="http://schemas.microsoft.com/office/drawing/2014/main" id="{92B738C5-64B9-40C1-AFC3-252E168EEA6A}"/>
            </a:ext>
          </a:extLst>
        </xdr:cNvPr>
        <xdr:cNvSpPr txBox="1"/>
      </xdr:nvSpPr>
      <xdr:spPr>
        <a:xfrm>
          <a:off x="22199600" y="705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20320</xdr:rowOff>
    </xdr:from>
    <xdr:to>
      <xdr:col>116</xdr:col>
      <xdr:colOff>152400</xdr:colOff>
      <xdr:row>41</xdr:row>
      <xdr:rowOff>20320</xdr:rowOff>
    </xdr:to>
    <xdr:cxnSp macro="">
      <xdr:nvCxnSpPr>
        <xdr:cNvPr id="379" name="直線コネクタ 378">
          <a:extLst>
            <a:ext uri="{FF2B5EF4-FFF2-40B4-BE49-F238E27FC236}">
              <a16:creationId xmlns:a16="http://schemas.microsoft.com/office/drawing/2014/main" id="{8396118B-1CA6-40FD-8CF7-B6E669EF94CC}"/>
            </a:ext>
          </a:extLst>
        </xdr:cNvPr>
        <xdr:cNvCxnSpPr/>
      </xdr:nvCxnSpPr>
      <xdr:spPr>
        <a:xfrm>
          <a:off x="220726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48277</xdr:rowOff>
    </xdr:from>
    <xdr:ext cx="469744" cy="259045"/>
    <xdr:sp macro="" textlink="">
      <xdr:nvSpPr>
        <xdr:cNvPr id="380" name="【認定こども園・幼稚園・保育所】&#10;一人当たり面積最大値テキスト">
          <a:extLst>
            <a:ext uri="{FF2B5EF4-FFF2-40B4-BE49-F238E27FC236}">
              <a16:creationId xmlns:a16="http://schemas.microsoft.com/office/drawing/2014/main" id="{FB5E8F80-367E-4FD7-B222-E00AE26EFA5C}"/>
            </a:ext>
          </a:extLst>
        </xdr:cNvPr>
        <xdr:cNvSpPr txBox="1"/>
      </xdr:nvSpPr>
      <xdr:spPr>
        <a:xfrm>
          <a:off x="22199600" y="55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101600</xdr:rowOff>
    </xdr:from>
    <xdr:to>
      <xdr:col>116</xdr:col>
      <xdr:colOff>152400</xdr:colOff>
      <xdr:row>33</xdr:row>
      <xdr:rowOff>101600</xdr:rowOff>
    </xdr:to>
    <xdr:cxnSp macro="">
      <xdr:nvCxnSpPr>
        <xdr:cNvPr id="381" name="直線コネクタ 380">
          <a:extLst>
            <a:ext uri="{FF2B5EF4-FFF2-40B4-BE49-F238E27FC236}">
              <a16:creationId xmlns:a16="http://schemas.microsoft.com/office/drawing/2014/main" id="{DBE15794-2C89-49E7-B008-643D9DC36A7D}"/>
            </a:ext>
          </a:extLst>
        </xdr:cNvPr>
        <xdr:cNvCxnSpPr/>
      </xdr:nvCxnSpPr>
      <xdr:spPr>
        <a:xfrm>
          <a:off x="22072600" y="57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17797</xdr:rowOff>
    </xdr:from>
    <xdr:ext cx="469744" cy="259045"/>
    <xdr:sp macro="" textlink="">
      <xdr:nvSpPr>
        <xdr:cNvPr id="382" name="【認定こども園・幼稚園・保育所】&#10;一人当たり面積平均値テキスト">
          <a:extLst>
            <a:ext uri="{FF2B5EF4-FFF2-40B4-BE49-F238E27FC236}">
              <a16:creationId xmlns:a16="http://schemas.microsoft.com/office/drawing/2014/main" id="{69681F09-0DB4-4476-91B7-4FA78C8D1D8A}"/>
            </a:ext>
          </a:extLst>
        </xdr:cNvPr>
        <xdr:cNvSpPr txBox="1"/>
      </xdr:nvSpPr>
      <xdr:spPr>
        <a:xfrm>
          <a:off x="22199600" y="6704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39370</xdr:rowOff>
    </xdr:from>
    <xdr:to>
      <xdr:col>116</xdr:col>
      <xdr:colOff>114300</xdr:colOff>
      <xdr:row>39</xdr:row>
      <xdr:rowOff>140970</xdr:rowOff>
    </xdr:to>
    <xdr:sp macro="" textlink="">
      <xdr:nvSpPr>
        <xdr:cNvPr id="383" name="フローチャート: 判断 382">
          <a:extLst>
            <a:ext uri="{FF2B5EF4-FFF2-40B4-BE49-F238E27FC236}">
              <a16:creationId xmlns:a16="http://schemas.microsoft.com/office/drawing/2014/main" id="{58228805-FB2B-45B4-B496-4D83CFD81EC4}"/>
            </a:ext>
          </a:extLst>
        </xdr:cNvPr>
        <xdr:cNvSpPr/>
      </xdr:nvSpPr>
      <xdr:spPr>
        <a:xfrm>
          <a:off x="22110700" y="672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12700</xdr:rowOff>
    </xdr:from>
    <xdr:to>
      <xdr:col>112</xdr:col>
      <xdr:colOff>38100</xdr:colOff>
      <xdr:row>39</xdr:row>
      <xdr:rowOff>114300</xdr:rowOff>
    </xdr:to>
    <xdr:sp macro="" textlink="">
      <xdr:nvSpPr>
        <xdr:cNvPr id="384" name="フローチャート: 判断 383">
          <a:extLst>
            <a:ext uri="{FF2B5EF4-FFF2-40B4-BE49-F238E27FC236}">
              <a16:creationId xmlns:a16="http://schemas.microsoft.com/office/drawing/2014/main" id="{08E2671C-1098-42FF-9687-36141C691761}"/>
            </a:ext>
          </a:extLst>
        </xdr:cNvPr>
        <xdr:cNvSpPr/>
      </xdr:nvSpPr>
      <xdr:spPr>
        <a:xfrm>
          <a:off x="21272500" y="669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72390</xdr:rowOff>
    </xdr:from>
    <xdr:to>
      <xdr:col>107</xdr:col>
      <xdr:colOff>101600</xdr:colOff>
      <xdr:row>40</xdr:row>
      <xdr:rowOff>2540</xdr:rowOff>
    </xdr:to>
    <xdr:sp macro="" textlink="">
      <xdr:nvSpPr>
        <xdr:cNvPr id="385" name="フローチャート: 判断 384">
          <a:extLst>
            <a:ext uri="{FF2B5EF4-FFF2-40B4-BE49-F238E27FC236}">
              <a16:creationId xmlns:a16="http://schemas.microsoft.com/office/drawing/2014/main" id="{D36B72E9-E1FB-4B9C-BFE0-327D562A86E6}"/>
            </a:ext>
          </a:extLst>
        </xdr:cNvPr>
        <xdr:cNvSpPr/>
      </xdr:nvSpPr>
      <xdr:spPr>
        <a:xfrm>
          <a:off x="20383500" y="675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57150</xdr:rowOff>
    </xdr:from>
    <xdr:to>
      <xdr:col>102</xdr:col>
      <xdr:colOff>165100</xdr:colOff>
      <xdr:row>39</xdr:row>
      <xdr:rowOff>158750</xdr:rowOff>
    </xdr:to>
    <xdr:sp macro="" textlink="">
      <xdr:nvSpPr>
        <xdr:cNvPr id="386" name="フローチャート: 判断 385">
          <a:extLst>
            <a:ext uri="{FF2B5EF4-FFF2-40B4-BE49-F238E27FC236}">
              <a16:creationId xmlns:a16="http://schemas.microsoft.com/office/drawing/2014/main" id="{4FA6E328-C6F0-4711-A65F-CFD58CBF2EBA}"/>
            </a:ext>
          </a:extLst>
        </xdr:cNvPr>
        <xdr:cNvSpPr/>
      </xdr:nvSpPr>
      <xdr:spPr>
        <a:xfrm>
          <a:off x="19494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4F70EB79-9155-4FAD-BC2B-949E2962E32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858BF9D-E042-42EB-87C5-9E9E0F843BA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D465F8D5-02AC-43F2-AF9E-37AB29A31CD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8C61A297-AD11-4C61-9AF6-A4CE43294AA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FA4B84EF-3B4D-48DE-87AB-44FA67192CC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105410</xdr:rowOff>
    </xdr:from>
    <xdr:to>
      <xdr:col>112</xdr:col>
      <xdr:colOff>38100</xdr:colOff>
      <xdr:row>39</xdr:row>
      <xdr:rowOff>35560</xdr:rowOff>
    </xdr:to>
    <xdr:sp macro="" textlink="">
      <xdr:nvSpPr>
        <xdr:cNvPr id="392" name="楕円 391">
          <a:extLst>
            <a:ext uri="{FF2B5EF4-FFF2-40B4-BE49-F238E27FC236}">
              <a16:creationId xmlns:a16="http://schemas.microsoft.com/office/drawing/2014/main" id="{C32F76C7-28D1-40DB-B02B-6D523C242FD6}"/>
            </a:ext>
          </a:extLst>
        </xdr:cNvPr>
        <xdr:cNvSpPr/>
      </xdr:nvSpPr>
      <xdr:spPr>
        <a:xfrm>
          <a:off x="21272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39</xdr:row>
      <xdr:rowOff>105427</xdr:rowOff>
    </xdr:from>
    <xdr:ext cx="469744" cy="259045"/>
    <xdr:sp macro="" textlink="">
      <xdr:nvSpPr>
        <xdr:cNvPr id="393" name="n_1aveValue【認定こども園・幼稚園・保育所】&#10;一人当たり面積">
          <a:extLst>
            <a:ext uri="{FF2B5EF4-FFF2-40B4-BE49-F238E27FC236}">
              <a16:creationId xmlns:a16="http://schemas.microsoft.com/office/drawing/2014/main" id="{8B4FF7BD-5F3E-4892-93AC-2D9E8B5F7D0F}"/>
            </a:ext>
          </a:extLst>
        </xdr:cNvPr>
        <xdr:cNvSpPr txBox="1"/>
      </xdr:nvSpPr>
      <xdr:spPr>
        <a:xfrm>
          <a:off x="21075727" y="679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19067</xdr:rowOff>
    </xdr:from>
    <xdr:ext cx="469744" cy="259045"/>
    <xdr:sp macro="" textlink="">
      <xdr:nvSpPr>
        <xdr:cNvPr id="394" name="n_2aveValue【認定こども園・幼稚園・保育所】&#10;一人当たり面積">
          <a:extLst>
            <a:ext uri="{FF2B5EF4-FFF2-40B4-BE49-F238E27FC236}">
              <a16:creationId xmlns:a16="http://schemas.microsoft.com/office/drawing/2014/main" id="{3C8338C7-5A97-459C-BDAA-2A475ACB4C3B}"/>
            </a:ext>
          </a:extLst>
        </xdr:cNvPr>
        <xdr:cNvSpPr txBox="1"/>
      </xdr:nvSpPr>
      <xdr:spPr>
        <a:xfrm>
          <a:off x="20199427" y="653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3827</xdr:rowOff>
    </xdr:from>
    <xdr:ext cx="469744" cy="259045"/>
    <xdr:sp macro="" textlink="">
      <xdr:nvSpPr>
        <xdr:cNvPr id="395" name="n_3aveValue【認定こども園・幼稚園・保育所】&#10;一人当たり面積">
          <a:extLst>
            <a:ext uri="{FF2B5EF4-FFF2-40B4-BE49-F238E27FC236}">
              <a16:creationId xmlns:a16="http://schemas.microsoft.com/office/drawing/2014/main" id="{825368E8-E049-4847-9A93-871BAF71EEC9}"/>
            </a:ext>
          </a:extLst>
        </xdr:cNvPr>
        <xdr:cNvSpPr txBox="1"/>
      </xdr:nvSpPr>
      <xdr:spPr>
        <a:xfrm>
          <a:off x="19310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52087</xdr:rowOff>
    </xdr:from>
    <xdr:ext cx="469744" cy="259045"/>
    <xdr:sp macro="" textlink="">
      <xdr:nvSpPr>
        <xdr:cNvPr id="396" name="n_1mainValue【認定こども園・幼稚園・保育所】&#10;一人当たり面積">
          <a:extLst>
            <a:ext uri="{FF2B5EF4-FFF2-40B4-BE49-F238E27FC236}">
              <a16:creationId xmlns:a16="http://schemas.microsoft.com/office/drawing/2014/main" id="{7A304A6E-BB3C-45A3-95B5-25B23F78B971}"/>
            </a:ext>
          </a:extLst>
        </xdr:cNvPr>
        <xdr:cNvSpPr txBox="1"/>
      </xdr:nvSpPr>
      <xdr:spPr>
        <a:xfrm>
          <a:off x="21075727"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7" name="正方形/長方形 396">
          <a:extLst>
            <a:ext uri="{FF2B5EF4-FFF2-40B4-BE49-F238E27FC236}">
              <a16:creationId xmlns:a16="http://schemas.microsoft.com/office/drawing/2014/main" id="{85F2306A-B58E-4317-9FF5-FDA34894075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8" name="正方形/長方形 397">
          <a:extLst>
            <a:ext uri="{FF2B5EF4-FFF2-40B4-BE49-F238E27FC236}">
              <a16:creationId xmlns:a16="http://schemas.microsoft.com/office/drawing/2014/main" id="{DACA04AB-CB1F-4DCE-B82C-B816060005C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9" name="正方形/長方形 398">
          <a:extLst>
            <a:ext uri="{FF2B5EF4-FFF2-40B4-BE49-F238E27FC236}">
              <a16:creationId xmlns:a16="http://schemas.microsoft.com/office/drawing/2014/main" id="{2105561D-218C-40EB-AF8B-F73AFDC7C0A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0" name="正方形/長方形 399">
          <a:extLst>
            <a:ext uri="{FF2B5EF4-FFF2-40B4-BE49-F238E27FC236}">
              <a16:creationId xmlns:a16="http://schemas.microsoft.com/office/drawing/2014/main" id="{BC24916A-F92D-4D26-97CE-4860DF3419E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1" name="正方形/長方形 400">
          <a:extLst>
            <a:ext uri="{FF2B5EF4-FFF2-40B4-BE49-F238E27FC236}">
              <a16:creationId xmlns:a16="http://schemas.microsoft.com/office/drawing/2014/main" id="{1B77FF57-D52E-49B4-A0C0-21FCB546CD3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2" name="正方形/長方形 401">
          <a:extLst>
            <a:ext uri="{FF2B5EF4-FFF2-40B4-BE49-F238E27FC236}">
              <a16:creationId xmlns:a16="http://schemas.microsoft.com/office/drawing/2014/main" id="{2ECD97AA-1A14-4F8A-A783-FE4B60BE4F3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3" name="正方形/長方形 402">
          <a:extLst>
            <a:ext uri="{FF2B5EF4-FFF2-40B4-BE49-F238E27FC236}">
              <a16:creationId xmlns:a16="http://schemas.microsoft.com/office/drawing/2014/main" id="{354ECC4F-41C7-4B9B-A1E0-1EA22F96C83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4" name="正方形/長方形 403">
          <a:extLst>
            <a:ext uri="{FF2B5EF4-FFF2-40B4-BE49-F238E27FC236}">
              <a16:creationId xmlns:a16="http://schemas.microsoft.com/office/drawing/2014/main" id="{03163621-BDFE-461C-95D4-8EDFCD6A63A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5" name="テキスト ボックス 404">
          <a:extLst>
            <a:ext uri="{FF2B5EF4-FFF2-40B4-BE49-F238E27FC236}">
              <a16:creationId xmlns:a16="http://schemas.microsoft.com/office/drawing/2014/main" id="{5A714CFE-7C1E-48D3-99CA-D2D4A920782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6" name="直線コネクタ 405">
          <a:extLst>
            <a:ext uri="{FF2B5EF4-FFF2-40B4-BE49-F238E27FC236}">
              <a16:creationId xmlns:a16="http://schemas.microsoft.com/office/drawing/2014/main" id="{0F860232-3104-49EF-8B53-3C17AA6BBB6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07" name="テキスト ボックス 406">
          <a:extLst>
            <a:ext uri="{FF2B5EF4-FFF2-40B4-BE49-F238E27FC236}">
              <a16:creationId xmlns:a16="http://schemas.microsoft.com/office/drawing/2014/main" id="{0F2D5CFA-5250-4597-8EDB-7CADA73E3035}"/>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8" name="直線コネクタ 407">
          <a:extLst>
            <a:ext uri="{FF2B5EF4-FFF2-40B4-BE49-F238E27FC236}">
              <a16:creationId xmlns:a16="http://schemas.microsoft.com/office/drawing/2014/main" id="{5C2CB5CC-25C4-4EA5-96CD-D83594AF94A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09" name="テキスト ボックス 408">
          <a:extLst>
            <a:ext uri="{FF2B5EF4-FFF2-40B4-BE49-F238E27FC236}">
              <a16:creationId xmlns:a16="http://schemas.microsoft.com/office/drawing/2014/main" id="{92AD8934-D137-475D-B332-AA959C8F246F}"/>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0" name="直線コネクタ 409">
          <a:extLst>
            <a:ext uri="{FF2B5EF4-FFF2-40B4-BE49-F238E27FC236}">
              <a16:creationId xmlns:a16="http://schemas.microsoft.com/office/drawing/2014/main" id="{281CCE51-87E1-4F8B-A0E8-67813C50AF9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1" name="テキスト ボックス 410">
          <a:extLst>
            <a:ext uri="{FF2B5EF4-FFF2-40B4-BE49-F238E27FC236}">
              <a16:creationId xmlns:a16="http://schemas.microsoft.com/office/drawing/2014/main" id="{C9E68BC8-7187-4381-88C6-F40D7B11005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2" name="直線コネクタ 411">
          <a:extLst>
            <a:ext uri="{FF2B5EF4-FFF2-40B4-BE49-F238E27FC236}">
              <a16:creationId xmlns:a16="http://schemas.microsoft.com/office/drawing/2014/main" id="{525E3BE9-11A1-4DFD-B963-1260186C4C9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3" name="テキスト ボックス 412">
          <a:extLst>
            <a:ext uri="{FF2B5EF4-FFF2-40B4-BE49-F238E27FC236}">
              <a16:creationId xmlns:a16="http://schemas.microsoft.com/office/drawing/2014/main" id="{4C13D1AB-9450-4FCF-BF4A-0836FFCBC30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4" name="直線コネクタ 413">
          <a:extLst>
            <a:ext uri="{FF2B5EF4-FFF2-40B4-BE49-F238E27FC236}">
              <a16:creationId xmlns:a16="http://schemas.microsoft.com/office/drawing/2014/main" id="{256C45B9-60D5-4680-9EE7-23DEF7492C7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5" name="テキスト ボックス 414">
          <a:extLst>
            <a:ext uri="{FF2B5EF4-FFF2-40B4-BE49-F238E27FC236}">
              <a16:creationId xmlns:a16="http://schemas.microsoft.com/office/drawing/2014/main" id="{400F76BF-37BA-48E1-BA26-DE5651ADD55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6" name="直線コネクタ 415">
          <a:extLst>
            <a:ext uri="{FF2B5EF4-FFF2-40B4-BE49-F238E27FC236}">
              <a16:creationId xmlns:a16="http://schemas.microsoft.com/office/drawing/2014/main" id="{9E033271-BFAC-42E5-A8E6-26D9F045B5F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17" name="テキスト ボックス 416">
          <a:extLst>
            <a:ext uri="{FF2B5EF4-FFF2-40B4-BE49-F238E27FC236}">
              <a16:creationId xmlns:a16="http://schemas.microsoft.com/office/drawing/2014/main" id="{5A984DA3-A984-451D-AD6B-402139B588C8}"/>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8" name="直線コネクタ 417">
          <a:extLst>
            <a:ext uri="{FF2B5EF4-FFF2-40B4-BE49-F238E27FC236}">
              <a16:creationId xmlns:a16="http://schemas.microsoft.com/office/drawing/2014/main" id="{83DA9B4B-E776-4A50-AEB0-E7DC0D9899E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19" name="テキスト ボックス 418">
          <a:extLst>
            <a:ext uri="{FF2B5EF4-FFF2-40B4-BE49-F238E27FC236}">
              <a16:creationId xmlns:a16="http://schemas.microsoft.com/office/drawing/2014/main" id="{10FAFD48-39A4-4AA1-A922-D964A8986B44}"/>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0" name="【学校施設】&#10;有形固定資産減価償却率グラフ枠">
          <a:extLst>
            <a:ext uri="{FF2B5EF4-FFF2-40B4-BE49-F238E27FC236}">
              <a16:creationId xmlns:a16="http://schemas.microsoft.com/office/drawing/2014/main" id="{0B7F8A9B-7A49-4D9A-AD37-14DA98DBF4D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26670</xdr:rowOff>
    </xdr:from>
    <xdr:to>
      <xdr:col>85</xdr:col>
      <xdr:colOff>126364</xdr:colOff>
      <xdr:row>64</xdr:row>
      <xdr:rowOff>85725</xdr:rowOff>
    </xdr:to>
    <xdr:cxnSp macro="">
      <xdr:nvCxnSpPr>
        <xdr:cNvPr id="421" name="直線コネクタ 420">
          <a:extLst>
            <a:ext uri="{FF2B5EF4-FFF2-40B4-BE49-F238E27FC236}">
              <a16:creationId xmlns:a16="http://schemas.microsoft.com/office/drawing/2014/main" id="{BDE7AC19-D0D6-493C-AF87-39666A47AAEE}"/>
            </a:ext>
          </a:extLst>
        </xdr:cNvPr>
        <xdr:cNvCxnSpPr/>
      </xdr:nvCxnSpPr>
      <xdr:spPr>
        <a:xfrm flipV="1">
          <a:off x="16318864" y="962787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89552</xdr:rowOff>
    </xdr:from>
    <xdr:ext cx="405111" cy="259045"/>
    <xdr:sp macro="" textlink="">
      <xdr:nvSpPr>
        <xdr:cNvPr id="422" name="【学校施設】&#10;有形固定資産減価償却率最小値テキスト">
          <a:extLst>
            <a:ext uri="{FF2B5EF4-FFF2-40B4-BE49-F238E27FC236}">
              <a16:creationId xmlns:a16="http://schemas.microsoft.com/office/drawing/2014/main" id="{99919ABF-036A-45B5-8C2C-E0B221A35A9E}"/>
            </a:ext>
          </a:extLst>
        </xdr:cNvPr>
        <xdr:cNvSpPr txBox="1"/>
      </xdr:nvSpPr>
      <xdr:spPr>
        <a:xfrm>
          <a:off x="16357600" y="1106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85725</xdr:rowOff>
    </xdr:from>
    <xdr:to>
      <xdr:col>86</xdr:col>
      <xdr:colOff>25400</xdr:colOff>
      <xdr:row>64</xdr:row>
      <xdr:rowOff>85725</xdr:rowOff>
    </xdr:to>
    <xdr:cxnSp macro="">
      <xdr:nvCxnSpPr>
        <xdr:cNvPr id="423" name="直線コネクタ 422">
          <a:extLst>
            <a:ext uri="{FF2B5EF4-FFF2-40B4-BE49-F238E27FC236}">
              <a16:creationId xmlns:a16="http://schemas.microsoft.com/office/drawing/2014/main" id="{F0703975-E380-4B20-B4D1-836DEB6C7375}"/>
            </a:ext>
          </a:extLst>
        </xdr:cNvPr>
        <xdr:cNvCxnSpPr/>
      </xdr:nvCxnSpPr>
      <xdr:spPr>
        <a:xfrm>
          <a:off x="16230600" y="1105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144797</xdr:rowOff>
    </xdr:from>
    <xdr:ext cx="405111" cy="259045"/>
    <xdr:sp macro="" textlink="">
      <xdr:nvSpPr>
        <xdr:cNvPr id="424" name="【学校施設】&#10;有形固定資産減価償却率最大値テキスト">
          <a:extLst>
            <a:ext uri="{FF2B5EF4-FFF2-40B4-BE49-F238E27FC236}">
              <a16:creationId xmlns:a16="http://schemas.microsoft.com/office/drawing/2014/main" id="{D8013E59-3523-4BCD-A14D-0C2AAD505240}"/>
            </a:ext>
          </a:extLst>
        </xdr:cNvPr>
        <xdr:cNvSpPr txBox="1"/>
      </xdr:nvSpPr>
      <xdr:spPr>
        <a:xfrm>
          <a:off x="16357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26670</xdr:rowOff>
    </xdr:from>
    <xdr:to>
      <xdr:col>86</xdr:col>
      <xdr:colOff>25400</xdr:colOff>
      <xdr:row>56</xdr:row>
      <xdr:rowOff>26670</xdr:rowOff>
    </xdr:to>
    <xdr:cxnSp macro="">
      <xdr:nvCxnSpPr>
        <xdr:cNvPr id="425" name="直線コネクタ 424">
          <a:extLst>
            <a:ext uri="{FF2B5EF4-FFF2-40B4-BE49-F238E27FC236}">
              <a16:creationId xmlns:a16="http://schemas.microsoft.com/office/drawing/2014/main" id="{9FCC2E27-CA0C-460D-8F6F-6A05A431004B}"/>
            </a:ext>
          </a:extLst>
        </xdr:cNvPr>
        <xdr:cNvCxnSpPr/>
      </xdr:nvCxnSpPr>
      <xdr:spPr>
        <a:xfrm>
          <a:off x="16230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112412</xdr:rowOff>
    </xdr:from>
    <xdr:ext cx="405111" cy="259045"/>
    <xdr:sp macro="" textlink="">
      <xdr:nvSpPr>
        <xdr:cNvPr id="426" name="【学校施設】&#10;有形固定資産減価償却率平均値テキスト">
          <a:extLst>
            <a:ext uri="{FF2B5EF4-FFF2-40B4-BE49-F238E27FC236}">
              <a16:creationId xmlns:a16="http://schemas.microsoft.com/office/drawing/2014/main" id="{5C76CFE4-CD34-4A3A-A17D-A1A9ED458E41}"/>
            </a:ext>
          </a:extLst>
        </xdr:cNvPr>
        <xdr:cNvSpPr txBox="1"/>
      </xdr:nvSpPr>
      <xdr:spPr>
        <a:xfrm>
          <a:off x="16357600" y="1022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427" name="フローチャート: 判断 426">
          <a:extLst>
            <a:ext uri="{FF2B5EF4-FFF2-40B4-BE49-F238E27FC236}">
              <a16:creationId xmlns:a16="http://schemas.microsoft.com/office/drawing/2014/main" id="{0952DB65-A1AC-4D31-9414-084AED841981}"/>
            </a:ext>
          </a:extLst>
        </xdr:cNvPr>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428" name="フローチャート: 判断 427">
          <a:extLst>
            <a:ext uri="{FF2B5EF4-FFF2-40B4-BE49-F238E27FC236}">
              <a16:creationId xmlns:a16="http://schemas.microsoft.com/office/drawing/2014/main" id="{88993A0C-1F9E-407B-B5C1-39B25CFA17A3}"/>
            </a:ext>
          </a:extLst>
        </xdr:cNvPr>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141605</xdr:rowOff>
    </xdr:from>
    <xdr:to>
      <xdr:col>76</xdr:col>
      <xdr:colOff>165100</xdr:colOff>
      <xdr:row>60</xdr:row>
      <xdr:rowOff>71755</xdr:rowOff>
    </xdr:to>
    <xdr:sp macro="" textlink="">
      <xdr:nvSpPr>
        <xdr:cNvPr id="429" name="フローチャート: 判断 428">
          <a:extLst>
            <a:ext uri="{FF2B5EF4-FFF2-40B4-BE49-F238E27FC236}">
              <a16:creationId xmlns:a16="http://schemas.microsoft.com/office/drawing/2014/main" id="{3CC59D40-1DEE-408B-B8E5-FF5A8BA0FD75}"/>
            </a:ext>
          </a:extLst>
        </xdr:cNvPr>
        <xdr:cNvSpPr/>
      </xdr:nvSpPr>
      <xdr:spPr>
        <a:xfrm>
          <a:off x="14541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430" name="フローチャート: 判断 429">
          <a:extLst>
            <a:ext uri="{FF2B5EF4-FFF2-40B4-BE49-F238E27FC236}">
              <a16:creationId xmlns:a16="http://schemas.microsoft.com/office/drawing/2014/main" id="{EB889E40-3029-4953-A9A4-8309D0AA6DF7}"/>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1" name="テキスト ボックス 430">
          <a:extLst>
            <a:ext uri="{FF2B5EF4-FFF2-40B4-BE49-F238E27FC236}">
              <a16:creationId xmlns:a16="http://schemas.microsoft.com/office/drawing/2014/main" id="{E1146E0D-9B50-4075-9461-F5B067514D9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2" name="テキスト ボックス 431">
          <a:extLst>
            <a:ext uri="{FF2B5EF4-FFF2-40B4-BE49-F238E27FC236}">
              <a16:creationId xmlns:a16="http://schemas.microsoft.com/office/drawing/2014/main" id="{722A51C7-C7B7-41FE-9995-681F68C14DA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3" name="テキスト ボックス 432">
          <a:extLst>
            <a:ext uri="{FF2B5EF4-FFF2-40B4-BE49-F238E27FC236}">
              <a16:creationId xmlns:a16="http://schemas.microsoft.com/office/drawing/2014/main" id="{C4F6DB7B-2242-4BA7-9412-03BEC87D848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4" name="テキスト ボックス 433">
          <a:extLst>
            <a:ext uri="{FF2B5EF4-FFF2-40B4-BE49-F238E27FC236}">
              <a16:creationId xmlns:a16="http://schemas.microsoft.com/office/drawing/2014/main" id="{E0CAF925-041E-453F-A3C5-F1F0A9ECF5B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5" name="テキスト ボックス 434">
          <a:extLst>
            <a:ext uri="{FF2B5EF4-FFF2-40B4-BE49-F238E27FC236}">
              <a16:creationId xmlns:a16="http://schemas.microsoft.com/office/drawing/2014/main" id="{3E9961B7-E721-48ED-9B1F-A1B44461DCF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29210</xdr:rowOff>
    </xdr:from>
    <xdr:to>
      <xdr:col>81</xdr:col>
      <xdr:colOff>101600</xdr:colOff>
      <xdr:row>63</xdr:row>
      <xdr:rowOff>130810</xdr:rowOff>
    </xdr:to>
    <xdr:sp macro="" textlink="">
      <xdr:nvSpPr>
        <xdr:cNvPr id="436" name="楕円 435">
          <a:extLst>
            <a:ext uri="{FF2B5EF4-FFF2-40B4-BE49-F238E27FC236}">
              <a16:creationId xmlns:a16="http://schemas.microsoft.com/office/drawing/2014/main" id="{2C975584-6443-4D30-AEC6-493352B0D35A}"/>
            </a:ext>
          </a:extLst>
        </xdr:cNvPr>
        <xdr:cNvSpPr/>
      </xdr:nvSpPr>
      <xdr:spPr>
        <a:xfrm>
          <a:off x="15430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90187</xdr:rowOff>
    </xdr:from>
    <xdr:ext cx="405111" cy="259045"/>
    <xdr:sp macro="" textlink="">
      <xdr:nvSpPr>
        <xdr:cNvPr id="437" name="n_1aveValue【学校施設】&#10;有形固定資産減価償却率">
          <a:extLst>
            <a:ext uri="{FF2B5EF4-FFF2-40B4-BE49-F238E27FC236}">
              <a16:creationId xmlns:a16="http://schemas.microsoft.com/office/drawing/2014/main" id="{4D5754DB-6073-467F-8460-1A29144FFC7F}"/>
            </a:ext>
          </a:extLst>
        </xdr:cNvPr>
        <xdr:cNvSpPr txBox="1"/>
      </xdr:nvSpPr>
      <xdr:spPr>
        <a:xfrm>
          <a:off x="15266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88282</xdr:rowOff>
    </xdr:from>
    <xdr:ext cx="405111" cy="259045"/>
    <xdr:sp macro="" textlink="">
      <xdr:nvSpPr>
        <xdr:cNvPr id="438" name="n_2aveValue【学校施設】&#10;有形固定資産減価償却率">
          <a:extLst>
            <a:ext uri="{FF2B5EF4-FFF2-40B4-BE49-F238E27FC236}">
              <a16:creationId xmlns:a16="http://schemas.microsoft.com/office/drawing/2014/main" id="{01A50630-95CB-4763-AF36-95E6DCD060CA}"/>
            </a:ext>
          </a:extLst>
        </xdr:cNvPr>
        <xdr:cNvSpPr txBox="1"/>
      </xdr:nvSpPr>
      <xdr:spPr>
        <a:xfrm>
          <a:off x="14389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439" name="n_3aveValue【学校施設】&#10;有形固定資産減価償却率">
          <a:extLst>
            <a:ext uri="{FF2B5EF4-FFF2-40B4-BE49-F238E27FC236}">
              <a16:creationId xmlns:a16="http://schemas.microsoft.com/office/drawing/2014/main" id="{3760AAF5-5DD5-46C2-B05A-37295677DF45}"/>
            </a:ext>
          </a:extLst>
        </xdr:cNvPr>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121937</xdr:rowOff>
    </xdr:from>
    <xdr:ext cx="405111" cy="259045"/>
    <xdr:sp macro="" textlink="">
      <xdr:nvSpPr>
        <xdr:cNvPr id="440" name="n_1mainValue【学校施設】&#10;有形固定資産減価償却率">
          <a:extLst>
            <a:ext uri="{FF2B5EF4-FFF2-40B4-BE49-F238E27FC236}">
              <a16:creationId xmlns:a16="http://schemas.microsoft.com/office/drawing/2014/main" id="{3CC2FC59-F659-4D75-BB03-9104AF3B4B9E}"/>
            </a:ext>
          </a:extLst>
        </xdr:cNvPr>
        <xdr:cNvSpPr txBox="1"/>
      </xdr:nvSpPr>
      <xdr:spPr>
        <a:xfrm>
          <a:off x="15266044"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1" name="正方形/長方形 440">
          <a:extLst>
            <a:ext uri="{FF2B5EF4-FFF2-40B4-BE49-F238E27FC236}">
              <a16:creationId xmlns:a16="http://schemas.microsoft.com/office/drawing/2014/main" id="{C81C5FE3-53D0-44FB-862A-AE7D0E2FD37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2" name="正方形/長方形 441">
          <a:extLst>
            <a:ext uri="{FF2B5EF4-FFF2-40B4-BE49-F238E27FC236}">
              <a16:creationId xmlns:a16="http://schemas.microsoft.com/office/drawing/2014/main" id="{29B0BE6B-50AA-45A4-8875-A22EA3012B9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3" name="正方形/長方形 442">
          <a:extLst>
            <a:ext uri="{FF2B5EF4-FFF2-40B4-BE49-F238E27FC236}">
              <a16:creationId xmlns:a16="http://schemas.microsoft.com/office/drawing/2014/main" id="{6E0271F0-BC50-4099-8370-A5731D15702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4" name="正方形/長方形 443">
          <a:extLst>
            <a:ext uri="{FF2B5EF4-FFF2-40B4-BE49-F238E27FC236}">
              <a16:creationId xmlns:a16="http://schemas.microsoft.com/office/drawing/2014/main" id="{CE1A23FB-5251-46B3-A5F8-CD556285741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5" name="正方形/長方形 444">
          <a:extLst>
            <a:ext uri="{FF2B5EF4-FFF2-40B4-BE49-F238E27FC236}">
              <a16:creationId xmlns:a16="http://schemas.microsoft.com/office/drawing/2014/main" id="{DDB6B016-8A5D-4EBE-937B-1AF32965D14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6" name="正方形/長方形 445">
          <a:extLst>
            <a:ext uri="{FF2B5EF4-FFF2-40B4-BE49-F238E27FC236}">
              <a16:creationId xmlns:a16="http://schemas.microsoft.com/office/drawing/2014/main" id="{36688A11-48BF-457C-98BD-DEC475CAF0F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7" name="正方形/長方形 446">
          <a:extLst>
            <a:ext uri="{FF2B5EF4-FFF2-40B4-BE49-F238E27FC236}">
              <a16:creationId xmlns:a16="http://schemas.microsoft.com/office/drawing/2014/main" id="{D728333D-D98A-4B0B-8217-F352319B88D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8" name="正方形/長方形 447">
          <a:extLst>
            <a:ext uri="{FF2B5EF4-FFF2-40B4-BE49-F238E27FC236}">
              <a16:creationId xmlns:a16="http://schemas.microsoft.com/office/drawing/2014/main" id="{4D71C1BA-EC5E-4EC6-9CFE-E2912E1B389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9" name="テキスト ボックス 448">
          <a:extLst>
            <a:ext uri="{FF2B5EF4-FFF2-40B4-BE49-F238E27FC236}">
              <a16:creationId xmlns:a16="http://schemas.microsoft.com/office/drawing/2014/main" id="{F6DBF98A-615B-465D-8619-DE08285F70F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0" name="直線コネクタ 449">
          <a:extLst>
            <a:ext uri="{FF2B5EF4-FFF2-40B4-BE49-F238E27FC236}">
              <a16:creationId xmlns:a16="http://schemas.microsoft.com/office/drawing/2014/main" id="{1655EC41-7587-4850-93E7-2B1F6D68D42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1" name="テキスト ボックス 450">
          <a:extLst>
            <a:ext uri="{FF2B5EF4-FFF2-40B4-BE49-F238E27FC236}">
              <a16:creationId xmlns:a16="http://schemas.microsoft.com/office/drawing/2014/main" id="{D9B16A9B-18A7-4979-A706-60FF5EB07F7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52" name="直線コネクタ 451">
          <a:extLst>
            <a:ext uri="{FF2B5EF4-FFF2-40B4-BE49-F238E27FC236}">
              <a16:creationId xmlns:a16="http://schemas.microsoft.com/office/drawing/2014/main" id="{6D2A3364-89B5-4F01-B230-FD88CC0607A9}"/>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3" name="テキスト ボックス 452">
          <a:extLst>
            <a:ext uri="{FF2B5EF4-FFF2-40B4-BE49-F238E27FC236}">
              <a16:creationId xmlns:a16="http://schemas.microsoft.com/office/drawing/2014/main" id="{A60D89CA-4368-4274-A920-EE34A0F953B5}"/>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54" name="直線コネクタ 453">
          <a:extLst>
            <a:ext uri="{FF2B5EF4-FFF2-40B4-BE49-F238E27FC236}">
              <a16:creationId xmlns:a16="http://schemas.microsoft.com/office/drawing/2014/main" id="{8F03DFE7-EB6B-49E5-A6ED-E722BEF9974A}"/>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55" name="テキスト ボックス 454">
          <a:extLst>
            <a:ext uri="{FF2B5EF4-FFF2-40B4-BE49-F238E27FC236}">
              <a16:creationId xmlns:a16="http://schemas.microsoft.com/office/drawing/2014/main" id="{F6CAB271-9849-4EF4-936C-896DAE12AE2F}"/>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56" name="直線コネクタ 455">
          <a:extLst>
            <a:ext uri="{FF2B5EF4-FFF2-40B4-BE49-F238E27FC236}">
              <a16:creationId xmlns:a16="http://schemas.microsoft.com/office/drawing/2014/main" id="{E7846A42-2E99-43CF-B928-5E17657FAF61}"/>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57" name="テキスト ボックス 456">
          <a:extLst>
            <a:ext uri="{FF2B5EF4-FFF2-40B4-BE49-F238E27FC236}">
              <a16:creationId xmlns:a16="http://schemas.microsoft.com/office/drawing/2014/main" id="{61FF9A08-48A5-41B8-9CA7-71685CCA0ECB}"/>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58" name="直線コネクタ 457">
          <a:extLst>
            <a:ext uri="{FF2B5EF4-FFF2-40B4-BE49-F238E27FC236}">
              <a16:creationId xmlns:a16="http://schemas.microsoft.com/office/drawing/2014/main" id="{10A474B0-E8CF-4B28-B86D-75C67E855437}"/>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59" name="テキスト ボックス 458">
          <a:extLst>
            <a:ext uri="{FF2B5EF4-FFF2-40B4-BE49-F238E27FC236}">
              <a16:creationId xmlns:a16="http://schemas.microsoft.com/office/drawing/2014/main" id="{AE8A7989-76B0-444E-B3F6-DD64E0071228}"/>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0" name="直線コネクタ 459">
          <a:extLst>
            <a:ext uri="{FF2B5EF4-FFF2-40B4-BE49-F238E27FC236}">
              <a16:creationId xmlns:a16="http://schemas.microsoft.com/office/drawing/2014/main" id="{7E3D7B77-AB5B-4F15-938A-179C390D7D38}"/>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61" name="テキスト ボックス 460">
          <a:extLst>
            <a:ext uri="{FF2B5EF4-FFF2-40B4-BE49-F238E27FC236}">
              <a16:creationId xmlns:a16="http://schemas.microsoft.com/office/drawing/2014/main" id="{F0702AEE-65BF-4E42-80D0-E4C093E0E55F}"/>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2" name="直線コネクタ 461">
          <a:extLst>
            <a:ext uri="{FF2B5EF4-FFF2-40B4-BE49-F238E27FC236}">
              <a16:creationId xmlns:a16="http://schemas.microsoft.com/office/drawing/2014/main" id="{C19689C8-91D8-4C46-878D-BA1E73F125D8}"/>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63" name="テキスト ボックス 462">
          <a:extLst>
            <a:ext uri="{FF2B5EF4-FFF2-40B4-BE49-F238E27FC236}">
              <a16:creationId xmlns:a16="http://schemas.microsoft.com/office/drawing/2014/main" id="{5AD902B5-D564-4279-B013-DE0C424C309F}"/>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4" name="直線コネクタ 463">
          <a:extLst>
            <a:ext uri="{FF2B5EF4-FFF2-40B4-BE49-F238E27FC236}">
              <a16:creationId xmlns:a16="http://schemas.microsoft.com/office/drawing/2014/main" id="{A5C843C1-3D9A-4008-B6DE-CAFAE5CD749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65" name="テキスト ボックス 464">
          <a:extLst>
            <a:ext uri="{FF2B5EF4-FFF2-40B4-BE49-F238E27FC236}">
              <a16:creationId xmlns:a16="http://schemas.microsoft.com/office/drawing/2014/main" id="{1363CD3A-C160-4FB5-8B8F-97A4AB9FC7A4}"/>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6" name="【学校施設】&#10;一人当たり面積グラフ枠">
          <a:extLst>
            <a:ext uri="{FF2B5EF4-FFF2-40B4-BE49-F238E27FC236}">
              <a16:creationId xmlns:a16="http://schemas.microsoft.com/office/drawing/2014/main" id="{68BD16C4-1698-4B8B-B5DE-F7B52AED5C0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157897</xdr:rowOff>
    </xdr:from>
    <xdr:to>
      <xdr:col>116</xdr:col>
      <xdr:colOff>62864</xdr:colOff>
      <xdr:row>65</xdr:row>
      <xdr:rowOff>6368</xdr:rowOff>
    </xdr:to>
    <xdr:cxnSp macro="">
      <xdr:nvCxnSpPr>
        <xdr:cNvPr id="467" name="直線コネクタ 466">
          <a:extLst>
            <a:ext uri="{FF2B5EF4-FFF2-40B4-BE49-F238E27FC236}">
              <a16:creationId xmlns:a16="http://schemas.microsoft.com/office/drawing/2014/main" id="{55A9B40C-722B-4CCB-9978-765ACA70F530}"/>
            </a:ext>
          </a:extLst>
        </xdr:cNvPr>
        <xdr:cNvCxnSpPr/>
      </xdr:nvCxnSpPr>
      <xdr:spPr>
        <a:xfrm flipV="1">
          <a:off x="22160864" y="9587647"/>
          <a:ext cx="0" cy="1562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65</xdr:row>
      <xdr:rowOff>10195</xdr:rowOff>
    </xdr:from>
    <xdr:ext cx="469744" cy="259045"/>
    <xdr:sp macro="" textlink="">
      <xdr:nvSpPr>
        <xdr:cNvPr id="468" name="【学校施設】&#10;一人当たり面積最小値テキスト">
          <a:extLst>
            <a:ext uri="{FF2B5EF4-FFF2-40B4-BE49-F238E27FC236}">
              <a16:creationId xmlns:a16="http://schemas.microsoft.com/office/drawing/2014/main" id="{481402C6-6702-43D1-8DCF-C766C8E6DE5C}"/>
            </a:ext>
          </a:extLst>
        </xdr:cNvPr>
        <xdr:cNvSpPr txBox="1"/>
      </xdr:nvSpPr>
      <xdr:spPr>
        <a:xfrm>
          <a:off x="22199600" y="1115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65</xdr:row>
      <xdr:rowOff>6368</xdr:rowOff>
    </xdr:from>
    <xdr:to>
      <xdr:col>116</xdr:col>
      <xdr:colOff>152400</xdr:colOff>
      <xdr:row>65</xdr:row>
      <xdr:rowOff>6368</xdr:rowOff>
    </xdr:to>
    <xdr:cxnSp macro="">
      <xdr:nvCxnSpPr>
        <xdr:cNvPr id="469" name="直線コネクタ 468">
          <a:extLst>
            <a:ext uri="{FF2B5EF4-FFF2-40B4-BE49-F238E27FC236}">
              <a16:creationId xmlns:a16="http://schemas.microsoft.com/office/drawing/2014/main" id="{2356F124-A802-4728-BD49-98C5654D8782}"/>
            </a:ext>
          </a:extLst>
        </xdr:cNvPr>
        <xdr:cNvCxnSpPr/>
      </xdr:nvCxnSpPr>
      <xdr:spPr>
        <a:xfrm>
          <a:off x="22072600" y="1115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104574</xdr:rowOff>
    </xdr:from>
    <xdr:ext cx="534377" cy="259045"/>
    <xdr:sp macro="" textlink="">
      <xdr:nvSpPr>
        <xdr:cNvPr id="470" name="【学校施設】&#10;一人当たり面積最大値テキスト">
          <a:extLst>
            <a:ext uri="{FF2B5EF4-FFF2-40B4-BE49-F238E27FC236}">
              <a16:creationId xmlns:a16="http://schemas.microsoft.com/office/drawing/2014/main" id="{E5D129DA-524B-4855-B1F4-945E34D37C1C}"/>
            </a:ext>
          </a:extLst>
        </xdr:cNvPr>
        <xdr:cNvSpPr txBox="1"/>
      </xdr:nvSpPr>
      <xdr:spPr>
        <a:xfrm>
          <a:off x="22199600" y="936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157897</xdr:rowOff>
    </xdr:from>
    <xdr:to>
      <xdr:col>116</xdr:col>
      <xdr:colOff>152400</xdr:colOff>
      <xdr:row>55</xdr:row>
      <xdr:rowOff>157897</xdr:rowOff>
    </xdr:to>
    <xdr:cxnSp macro="">
      <xdr:nvCxnSpPr>
        <xdr:cNvPr id="471" name="直線コネクタ 470">
          <a:extLst>
            <a:ext uri="{FF2B5EF4-FFF2-40B4-BE49-F238E27FC236}">
              <a16:creationId xmlns:a16="http://schemas.microsoft.com/office/drawing/2014/main" id="{5234A658-C6E4-4EC8-8DF4-CE116E869246}"/>
            </a:ext>
          </a:extLst>
        </xdr:cNvPr>
        <xdr:cNvCxnSpPr/>
      </xdr:nvCxnSpPr>
      <xdr:spPr>
        <a:xfrm>
          <a:off x="22072600" y="958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155574</xdr:rowOff>
    </xdr:from>
    <xdr:ext cx="469744" cy="259045"/>
    <xdr:sp macro="" textlink="">
      <xdr:nvSpPr>
        <xdr:cNvPr id="472" name="【学校施設】&#10;一人当たり面積平均値テキスト">
          <a:extLst>
            <a:ext uri="{FF2B5EF4-FFF2-40B4-BE49-F238E27FC236}">
              <a16:creationId xmlns:a16="http://schemas.microsoft.com/office/drawing/2014/main" id="{9F6F6EFA-3291-463C-9AF6-4E85DFBF8F0E}"/>
            </a:ext>
          </a:extLst>
        </xdr:cNvPr>
        <xdr:cNvSpPr txBox="1"/>
      </xdr:nvSpPr>
      <xdr:spPr>
        <a:xfrm>
          <a:off x="22199600" y="10785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5697</xdr:rowOff>
    </xdr:from>
    <xdr:to>
      <xdr:col>116</xdr:col>
      <xdr:colOff>114300</xdr:colOff>
      <xdr:row>63</xdr:row>
      <xdr:rowOff>107297</xdr:rowOff>
    </xdr:to>
    <xdr:sp macro="" textlink="">
      <xdr:nvSpPr>
        <xdr:cNvPr id="473" name="フローチャート: 判断 472">
          <a:extLst>
            <a:ext uri="{FF2B5EF4-FFF2-40B4-BE49-F238E27FC236}">
              <a16:creationId xmlns:a16="http://schemas.microsoft.com/office/drawing/2014/main" id="{633EABE6-7DE2-4B96-9CBB-DA967038DFA9}"/>
            </a:ext>
          </a:extLst>
        </xdr:cNvPr>
        <xdr:cNvSpPr/>
      </xdr:nvSpPr>
      <xdr:spPr>
        <a:xfrm>
          <a:off x="22110700" y="1080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23985</xdr:rowOff>
    </xdr:from>
    <xdr:to>
      <xdr:col>112</xdr:col>
      <xdr:colOff>38100</xdr:colOff>
      <xdr:row>63</xdr:row>
      <xdr:rowOff>125585</xdr:rowOff>
    </xdr:to>
    <xdr:sp macro="" textlink="">
      <xdr:nvSpPr>
        <xdr:cNvPr id="474" name="フローチャート: 判断 473">
          <a:extLst>
            <a:ext uri="{FF2B5EF4-FFF2-40B4-BE49-F238E27FC236}">
              <a16:creationId xmlns:a16="http://schemas.microsoft.com/office/drawing/2014/main" id="{7D644041-02C3-49CD-8658-ACBDF70EA265}"/>
            </a:ext>
          </a:extLst>
        </xdr:cNvPr>
        <xdr:cNvSpPr/>
      </xdr:nvSpPr>
      <xdr:spPr>
        <a:xfrm>
          <a:off x="21272500" y="10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86034</xdr:rowOff>
    </xdr:from>
    <xdr:to>
      <xdr:col>107</xdr:col>
      <xdr:colOff>101600</xdr:colOff>
      <xdr:row>63</xdr:row>
      <xdr:rowOff>16184</xdr:rowOff>
    </xdr:to>
    <xdr:sp macro="" textlink="">
      <xdr:nvSpPr>
        <xdr:cNvPr id="475" name="フローチャート: 判断 474">
          <a:extLst>
            <a:ext uri="{FF2B5EF4-FFF2-40B4-BE49-F238E27FC236}">
              <a16:creationId xmlns:a16="http://schemas.microsoft.com/office/drawing/2014/main" id="{C4F16273-C264-4ACC-BA8B-9D608DE45DFA}"/>
            </a:ext>
          </a:extLst>
        </xdr:cNvPr>
        <xdr:cNvSpPr/>
      </xdr:nvSpPr>
      <xdr:spPr>
        <a:xfrm>
          <a:off x="20383500" y="107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24964</xdr:rowOff>
    </xdr:from>
    <xdr:to>
      <xdr:col>102</xdr:col>
      <xdr:colOff>165100</xdr:colOff>
      <xdr:row>62</xdr:row>
      <xdr:rowOff>126564</xdr:rowOff>
    </xdr:to>
    <xdr:sp macro="" textlink="">
      <xdr:nvSpPr>
        <xdr:cNvPr id="476" name="フローチャート: 判断 475">
          <a:extLst>
            <a:ext uri="{FF2B5EF4-FFF2-40B4-BE49-F238E27FC236}">
              <a16:creationId xmlns:a16="http://schemas.microsoft.com/office/drawing/2014/main" id="{21A41481-F1F5-4D29-868E-78E010D9BB1E}"/>
            </a:ext>
          </a:extLst>
        </xdr:cNvPr>
        <xdr:cNvSpPr/>
      </xdr:nvSpPr>
      <xdr:spPr>
        <a:xfrm>
          <a:off x="19494500" y="1065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093314B1-A958-491C-9A58-463A6E1C3BD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2DA6AD12-C95F-4DBB-A517-88865740430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102F96A3-89D7-4FBF-8FA6-FF48BB0628C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399481F2-D8B7-40C0-A3B0-3AE82C0355C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A11BD1B5-B9D8-4C79-B7C1-C43F4DDCEAF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161798</xdr:rowOff>
    </xdr:from>
    <xdr:to>
      <xdr:col>112</xdr:col>
      <xdr:colOff>38100</xdr:colOff>
      <xdr:row>64</xdr:row>
      <xdr:rowOff>91948</xdr:rowOff>
    </xdr:to>
    <xdr:sp macro="" textlink="">
      <xdr:nvSpPr>
        <xdr:cNvPr id="482" name="楕円 481">
          <a:extLst>
            <a:ext uri="{FF2B5EF4-FFF2-40B4-BE49-F238E27FC236}">
              <a16:creationId xmlns:a16="http://schemas.microsoft.com/office/drawing/2014/main" id="{DBD7130D-BC41-400E-9C4C-7D613F872C0E}"/>
            </a:ext>
          </a:extLst>
        </xdr:cNvPr>
        <xdr:cNvSpPr/>
      </xdr:nvSpPr>
      <xdr:spPr>
        <a:xfrm>
          <a:off x="21272500" y="1096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142112</xdr:rowOff>
    </xdr:from>
    <xdr:ext cx="469744" cy="259045"/>
    <xdr:sp macro="" textlink="">
      <xdr:nvSpPr>
        <xdr:cNvPr id="483" name="n_1aveValue【学校施設】&#10;一人当たり面積">
          <a:extLst>
            <a:ext uri="{FF2B5EF4-FFF2-40B4-BE49-F238E27FC236}">
              <a16:creationId xmlns:a16="http://schemas.microsoft.com/office/drawing/2014/main" id="{4BEB5C63-E7D3-4458-90D8-8533D1AF8DBE}"/>
            </a:ext>
          </a:extLst>
        </xdr:cNvPr>
        <xdr:cNvSpPr txBox="1"/>
      </xdr:nvSpPr>
      <xdr:spPr>
        <a:xfrm>
          <a:off x="21075727" y="10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32711</xdr:rowOff>
    </xdr:from>
    <xdr:ext cx="469744" cy="259045"/>
    <xdr:sp macro="" textlink="">
      <xdr:nvSpPr>
        <xdr:cNvPr id="484" name="n_2aveValue【学校施設】&#10;一人当たり面積">
          <a:extLst>
            <a:ext uri="{FF2B5EF4-FFF2-40B4-BE49-F238E27FC236}">
              <a16:creationId xmlns:a16="http://schemas.microsoft.com/office/drawing/2014/main" id="{15AA9464-7993-4102-814D-7392BAC7B8CD}"/>
            </a:ext>
          </a:extLst>
        </xdr:cNvPr>
        <xdr:cNvSpPr txBox="1"/>
      </xdr:nvSpPr>
      <xdr:spPr>
        <a:xfrm>
          <a:off x="20199427" y="1049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143091</xdr:rowOff>
    </xdr:from>
    <xdr:ext cx="469744" cy="259045"/>
    <xdr:sp macro="" textlink="">
      <xdr:nvSpPr>
        <xdr:cNvPr id="485" name="n_3aveValue【学校施設】&#10;一人当たり面積">
          <a:extLst>
            <a:ext uri="{FF2B5EF4-FFF2-40B4-BE49-F238E27FC236}">
              <a16:creationId xmlns:a16="http://schemas.microsoft.com/office/drawing/2014/main" id="{D6DAFDC9-A4C5-4023-97E4-96786E823571}"/>
            </a:ext>
          </a:extLst>
        </xdr:cNvPr>
        <xdr:cNvSpPr txBox="1"/>
      </xdr:nvSpPr>
      <xdr:spPr>
        <a:xfrm>
          <a:off x="19310427" y="1043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83075</xdr:rowOff>
    </xdr:from>
    <xdr:ext cx="469744" cy="259045"/>
    <xdr:sp macro="" textlink="">
      <xdr:nvSpPr>
        <xdr:cNvPr id="486" name="n_1mainValue【学校施設】&#10;一人当たり面積">
          <a:extLst>
            <a:ext uri="{FF2B5EF4-FFF2-40B4-BE49-F238E27FC236}">
              <a16:creationId xmlns:a16="http://schemas.microsoft.com/office/drawing/2014/main" id="{178AFA8C-7C03-4908-9D87-D9CA47CE21F5}"/>
            </a:ext>
          </a:extLst>
        </xdr:cNvPr>
        <xdr:cNvSpPr txBox="1"/>
      </xdr:nvSpPr>
      <xdr:spPr>
        <a:xfrm>
          <a:off x="21075727" y="1105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7" name="正方形/長方形 486">
          <a:extLst>
            <a:ext uri="{FF2B5EF4-FFF2-40B4-BE49-F238E27FC236}">
              <a16:creationId xmlns:a16="http://schemas.microsoft.com/office/drawing/2014/main" id="{C525A352-C91B-4F71-802B-D84ABB1584F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8" name="正方形/長方形 487">
          <a:extLst>
            <a:ext uri="{FF2B5EF4-FFF2-40B4-BE49-F238E27FC236}">
              <a16:creationId xmlns:a16="http://schemas.microsoft.com/office/drawing/2014/main" id="{51EA1818-C476-442F-BFD2-7907EB5A31D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9" name="正方形/長方形 488">
          <a:extLst>
            <a:ext uri="{FF2B5EF4-FFF2-40B4-BE49-F238E27FC236}">
              <a16:creationId xmlns:a16="http://schemas.microsoft.com/office/drawing/2014/main" id="{7ABA4117-95C4-4385-9C40-C6D452084BD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0" name="正方形/長方形 489">
          <a:extLst>
            <a:ext uri="{FF2B5EF4-FFF2-40B4-BE49-F238E27FC236}">
              <a16:creationId xmlns:a16="http://schemas.microsoft.com/office/drawing/2014/main" id="{3E850FC3-B98E-44BF-88A7-D0EF02A3BCC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1" name="正方形/長方形 490">
          <a:extLst>
            <a:ext uri="{FF2B5EF4-FFF2-40B4-BE49-F238E27FC236}">
              <a16:creationId xmlns:a16="http://schemas.microsoft.com/office/drawing/2014/main" id="{F1EA92F1-AA32-4F6C-A69F-0B05B56E899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2" name="正方形/長方形 491">
          <a:extLst>
            <a:ext uri="{FF2B5EF4-FFF2-40B4-BE49-F238E27FC236}">
              <a16:creationId xmlns:a16="http://schemas.microsoft.com/office/drawing/2014/main" id="{0718B8D4-E1EA-49C2-87EC-82DAAF0FBCA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3" name="正方形/長方形 492">
          <a:extLst>
            <a:ext uri="{FF2B5EF4-FFF2-40B4-BE49-F238E27FC236}">
              <a16:creationId xmlns:a16="http://schemas.microsoft.com/office/drawing/2014/main" id="{0E454665-9D3E-47CB-9FCA-FFB8CC496B1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4" name="正方形/長方形 493">
          <a:extLst>
            <a:ext uri="{FF2B5EF4-FFF2-40B4-BE49-F238E27FC236}">
              <a16:creationId xmlns:a16="http://schemas.microsoft.com/office/drawing/2014/main" id="{F714A14A-F84C-4794-8C5D-F4E8A6F18AA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95" name="正方形/長方形 494">
          <a:extLst>
            <a:ext uri="{FF2B5EF4-FFF2-40B4-BE49-F238E27FC236}">
              <a16:creationId xmlns:a16="http://schemas.microsoft.com/office/drawing/2014/main" id="{407583ED-C277-4C32-9771-2A2B8CABB80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6" name="正方形/長方形 495">
          <a:extLst>
            <a:ext uri="{FF2B5EF4-FFF2-40B4-BE49-F238E27FC236}">
              <a16:creationId xmlns:a16="http://schemas.microsoft.com/office/drawing/2014/main" id="{13FD498C-2085-4594-A215-98D17326650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7" name="正方形/長方形 496">
          <a:extLst>
            <a:ext uri="{FF2B5EF4-FFF2-40B4-BE49-F238E27FC236}">
              <a16:creationId xmlns:a16="http://schemas.microsoft.com/office/drawing/2014/main" id="{AD7AC17F-C82D-4CC5-BCF4-096163C46B2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8" name="正方形/長方形 497">
          <a:extLst>
            <a:ext uri="{FF2B5EF4-FFF2-40B4-BE49-F238E27FC236}">
              <a16:creationId xmlns:a16="http://schemas.microsoft.com/office/drawing/2014/main" id="{F4149CFB-C9D7-48EE-9194-AC2ED385EDD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9" name="正方形/長方形 498">
          <a:extLst>
            <a:ext uri="{FF2B5EF4-FFF2-40B4-BE49-F238E27FC236}">
              <a16:creationId xmlns:a16="http://schemas.microsoft.com/office/drawing/2014/main" id="{4D76D532-DDA0-4361-81D6-2BD1C45F8C0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0" name="正方形/長方形 499">
          <a:extLst>
            <a:ext uri="{FF2B5EF4-FFF2-40B4-BE49-F238E27FC236}">
              <a16:creationId xmlns:a16="http://schemas.microsoft.com/office/drawing/2014/main" id="{857A6281-3757-4B82-9B0E-18D13F08EEB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1" name="正方形/長方形 500">
          <a:extLst>
            <a:ext uri="{FF2B5EF4-FFF2-40B4-BE49-F238E27FC236}">
              <a16:creationId xmlns:a16="http://schemas.microsoft.com/office/drawing/2014/main" id="{C209B7F8-B5E4-4990-8AEA-33C52C29AD7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2" name="正方形/長方形 501">
          <a:extLst>
            <a:ext uri="{FF2B5EF4-FFF2-40B4-BE49-F238E27FC236}">
              <a16:creationId xmlns:a16="http://schemas.microsoft.com/office/drawing/2014/main" id="{51779B7E-260C-41F0-B82B-349EB0EBD6A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3" name="正方形/長方形 502">
          <a:extLst>
            <a:ext uri="{FF2B5EF4-FFF2-40B4-BE49-F238E27FC236}">
              <a16:creationId xmlns:a16="http://schemas.microsoft.com/office/drawing/2014/main" id="{0B0D0CC8-8EFD-46DC-8DE5-50CC29FB806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4" name="正方形/長方形 503">
          <a:extLst>
            <a:ext uri="{FF2B5EF4-FFF2-40B4-BE49-F238E27FC236}">
              <a16:creationId xmlns:a16="http://schemas.microsoft.com/office/drawing/2014/main" id="{6FB230AE-0794-47F7-BD1F-80D2B770A50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5" name="正方形/長方形 504">
          <a:extLst>
            <a:ext uri="{FF2B5EF4-FFF2-40B4-BE49-F238E27FC236}">
              <a16:creationId xmlns:a16="http://schemas.microsoft.com/office/drawing/2014/main" id="{4C9FD9F0-8B52-4827-87FC-3189C169578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6" name="正方形/長方形 505">
          <a:extLst>
            <a:ext uri="{FF2B5EF4-FFF2-40B4-BE49-F238E27FC236}">
              <a16:creationId xmlns:a16="http://schemas.microsoft.com/office/drawing/2014/main" id="{DC359F6E-33FE-46CD-B8AD-F7F7A9F4C85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7" name="正方形/長方形 506">
          <a:extLst>
            <a:ext uri="{FF2B5EF4-FFF2-40B4-BE49-F238E27FC236}">
              <a16:creationId xmlns:a16="http://schemas.microsoft.com/office/drawing/2014/main" id="{A8C9B0A1-796F-4BC1-A242-01655E248C7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8" name="正方形/長方形 507">
          <a:extLst>
            <a:ext uri="{FF2B5EF4-FFF2-40B4-BE49-F238E27FC236}">
              <a16:creationId xmlns:a16="http://schemas.microsoft.com/office/drawing/2014/main" id="{92B344E4-0604-4947-BC0C-8590E43CF17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9" name="正方形/長方形 508">
          <a:extLst>
            <a:ext uri="{FF2B5EF4-FFF2-40B4-BE49-F238E27FC236}">
              <a16:creationId xmlns:a16="http://schemas.microsoft.com/office/drawing/2014/main" id="{37D5DA30-FD08-4286-A900-E60D3305ADB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0" name="正方形/長方形 509">
          <a:extLst>
            <a:ext uri="{FF2B5EF4-FFF2-40B4-BE49-F238E27FC236}">
              <a16:creationId xmlns:a16="http://schemas.microsoft.com/office/drawing/2014/main" id="{19AFA6F8-6486-46E5-B21C-510A7555F62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1" name="テキスト ボックス 510">
          <a:extLst>
            <a:ext uri="{FF2B5EF4-FFF2-40B4-BE49-F238E27FC236}">
              <a16:creationId xmlns:a16="http://schemas.microsoft.com/office/drawing/2014/main" id="{A31F3855-C654-4AA7-9970-F07578EA516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2" name="直線コネクタ 511">
          <a:extLst>
            <a:ext uri="{FF2B5EF4-FFF2-40B4-BE49-F238E27FC236}">
              <a16:creationId xmlns:a16="http://schemas.microsoft.com/office/drawing/2014/main" id="{4C673BE9-7517-4878-905B-8F6B0679D93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13" name="テキスト ボックス 512">
          <a:extLst>
            <a:ext uri="{FF2B5EF4-FFF2-40B4-BE49-F238E27FC236}">
              <a16:creationId xmlns:a16="http://schemas.microsoft.com/office/drawing/2014/main" id="{8E5E15B9-551A-4CFD-8031-7D46287FA548}"/>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14" name="直線コネクタ 513">
          <a:extLst>
            <a:ext uri="{FF2B5EF4-FFF2-40B4-BE49-F238E27FC236}">
              <a16:creationId xmlns:a16="http://schemas.microsoft.com/office/drawing/2014/main" id="{9F74083B-6FFF-4C23-8C38-995E28EA7C1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15" name="テキスト ボックス 514">
          <a:extLst>
            <a:ext uri="{FF2B5EF4-FFF2-40B4-BE49-F238E27FC236}">
              <a16:creationId xmlns:a16="http://schemas.microsoft.com/office/drawing/2014/main" id="{F5B0A306-ACF5-4FD5-BA3C-744C014FA08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16" name="直線コネクタ 515">
          <a:extLst>
            <a:ext uri="{FF2B5EF4-FFF2-40B4-BE49-F238E27FC236}">
              <a16:creationId xmlns:a16="http://schemas.microsoft.com/office/drawing/2014/main" id="{49A1351F-EC29-4D1A-BEE5-9A5B08BB05C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17" name="テキスト ボックス 516">
          <a:extLst>
            <a:ext uri="{FF2B5EF4-FFF2-40B4-BE49-F238E27FC236}">
              <a16:creationId xmlns:a16="http://schemas.microsoft.com/office/drawing/2014/main" id="{9CF49C1F-C462-4DFD-838F-8724C3C195D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18" name="直線コネクタ 517">
          <a:extLst>
            <a:ext uri="{FF2B5EF4-FFF2-40B4-BE49-F238E27FC236}">
              <a16:creationId xmlns:a16="http://schemas.microsoft.com/office/drawing/2014/main" id="{13B17BC4-CDCB-4CB4-AE47-67E389C46EA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19" name="テキスト ボックス 518">
          <a:extLst>
            <a:ext uri="{FF2B5EF4-FFF2-40B4-BE49-F238E27FC236}">
              <a16:creationId xmlns:a16="http://schemas.microsoft.com/office/drawing/2014/main" id="{D0C69360-8735-4DC6-A3DF-8119E16C723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20" name="直線コネクタ 519">
          <a:extLst>
            <a:ext uri="{FF2B5EF4-FFF2-40B4-BE49-F238E27FC236}">
              <a16:creationId xmlns:a16="http://schemas.microsoft.com/office/drawing/2014/main" id="{8FEF7D95-368F-4600-A19A-37CC2EBE0F7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21" name="テキスト ボックス 520">
          <a:extLst>
            <a:ext uri="{FF2B5EF4-FFF2-40B4-BE49-F238E27FC236}">
              <a16:creationId xmlns:a16="http://schemas.microsoft.com/office/drawing/2014/main" id="{3899C0D5-5689-45F8-9CB2-B37BDB4470A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22" name="直線コネクタ 521">
          <a:extLst>
            <a:ext uri="{FF2B5EF4-FFF2-40B4-BE49-F238E27FC236}">
              <a16:creationId xmlns:a16="http://schemas.microsoft.com/office/drawing/2014/main" id="{57E6DD04-7AC8-436D-9BB7-51073A890E8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23" name="テキスト ボックス 522">
          <a:extLst>
            <a:ext uri="{FF2B5EF4-FFF2-40B4-BE49-F238E27FC236}">
              <a16:creationId xmlns:a16="http://schemas.microsoft.com/office/drawing/2014/main" id="{B3BB945F-D40D-408A-9676-CEC7B0652551}"/>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4" name="直線コネクタ 523">
          <a:extLst>
            <a:ext uri="{FF2B5EF4-FFF2-40B4-BE49-F238E27FC236}">
              <a16:creationId xmlns:a16="http://schemas.microsoft.com/office/drawing/2014/main" id="{A46FE567-7122-42A2-A05A-247C17DC67F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5" name="テキスト ボックス 524">
          <a:extLst>
            <a:ext uri="{FF2B5EF4-FFF2-40B4-BE49-F238E27FC236}">
              <a16:creationId xmlns:a16="http://schemas.microsoft.com/office/drawing/2014/main" id="{B3E82526-910C-4803-983B-F3F6BC46B3CA}"/>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6" name="【公民館】&#10;有形固定資産減価償却率グラフ枠">
          <a:extLst>
            <a:ext uri="{FF2B5EF4-FFF2-40B4-BE49-F238E27FC236}">
              <a16:creationId xmlns:a16="http://schemas.microsoft.com/office/drawing/2014/main" id="{E1C0ACB2-D1D4-4C79-8F10-AF389008ED7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55245</xdr:rowOff>
    </xdr:to>
    <xdr:cxnSp macro="">
      <xdr:nvCxnSpPr>
        <xdr:cNvPr id="527" name="直線コネクタ 526">
          <a:extLst>
            <a:ext uri="{FF2B5EF4-FFF2-40B4-BE49-F238E27FC236}">
              <a16:creationId xmlns:a16="http://schemas.microsoft.com/office/drawing/2014/main" id="{4229F539-D0DC-400C-9089-805BDA745931}"/>
            </a:ext>
          </a:extLst>
        </xdr:cNvPr>
        <xdr:cNvCxnSpPr/>
      </xdr:nvCxnSpPr>
      <xdr:spPr>
        <a:xfrm flipV="1">
          <a:off x="16318864" y="1714500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59072</xdr:rowOff>
    </xdr:from>
    <xdr:ext cx="405111" cy="259045"/>
    <xdr:sp macro="" textlink="">
      <xdr:nvSpPr>
        <xdr:cNvPr id="528" name="【公民館】&#10;有形固定資産減価償却率最小値テキスト">
          <a:extLst>
            <a:ext uri="{FF2B5EF4-FFF2-40B4-BE49-F238E27FC236}">
              <a16:creationId xmlns:a16="http://schemas.microsoft.com/office/drawing/2014/main" id="{76990181-4ABA-40CA-9759-19F630357B98}"/>
            </a:ext>
          </a:extLst>
        </xdr:cNvPr>
        <xdr:cNvSpPr txBox="1"/>
      </xdr:nvSpPr>
      <xdr:spPr>
        <a:xfrm>
          <a:off x="16357600" y="185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55245</xdr:rowOff>
    </xdr:from>
    <xdr:to>
      <xdr:col>86</xdr:col>
      <xdr:colOff>25400</xdr:colOff>
      <xdr:row>108</xdr:row>
      <xdr:rowOff>55245</xdr:rowOff>
    </xdr:to>
    <xdr:cxnSp macro="">
      <xdr:nvCxnSpPr>
        <xdr:cNvPr id="529" name="直線コネクタ 528">
          <a:extLst>
            <a:ext uri="{FF2B5EF4-FFF2-40B4-BE49-F238E27FC236}">
              <a16:creationId xmlns:a16="http://schemas.microsoft.com/office/drawing/2014/main" id="{7C7DCD1C-8A7D-41F2-A34E-5E89D2E05703}"/>
            </a:ext>
          </a:extLst>
        </xdr:cNvPr>
        <xdr:cNvCxnSpPr/>
      </xdr:nvCxnSpPr>
      <xdr:spPr>
        <a:xfrm>
          <a:off x="16230600" y="1857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30" name="【公民館】&#10;有形固定資産減価償却率最大値テキスト">
          <a:extLst>
            <a:ext uri="{FF2B5EF4-FFF2-40B4-BE49-F238E27FC236}">
              <a16:creationId xmlns:a16="http://schemas.microsoft.com/office/drawing/2014/main" id="{C4A575FF-2466-44E2-A426-939772E0DD00}"/>
            </a:ext>
          </a:extLst>
        </xdr:cNvPr>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31" name="直線コネクタ 530">
          <a:extLst>
            <a:ext uri="{FF2B5EF4-FFF2-40B4-BE49-F238E27FC236}">
              <a16:creationId xmlns:a16="http://schemas.microsoft.com/office/drawing/2014/main" id="{4ABC5B70-7AC4-4844-AF13-143D8B9BFAFD}"/>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20972</xdr:rowOff>
    </xdr:from>
    <xdr:ext cx="405111" cy="259045"/>
    <xdr:sp macro="" textlink="">
      <xdr:nvSpPr>
        <xdr:cNvPr id="532" name="【公民館】&#10;有形固定資産減価償却率平均値テキスト">
          <a:extLst>
            <a:ext uri="{FF2B5EF4-FFF2-40B4-BE49-F238E27FC236}">
              <a16:creationId xmlns:a16="http://schemas.microsoft.com/office/drawing/2014/main" id="{9D83AADA-867A-4BEC-9F29-DF8FF685E706}"/>
            </a:ext>
          </a:extLst>
        </xdr:cNvPr>
        <xdr:cNvSpPr txBox="1"/>
      </xdr:nvSpPr>
      <xdr:spPr>
        <a:xfrm>
          <a:off x="16357600" y="1768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42545</xdr:rowOff>
    </xdr:from>
    <xdr:to>
      <xdr:col>85</xdr:col>
      <xdr:colOff>177800</xdr:colOff>
      <xdr:row>103</xdr:row>
      <xdr:rowOff>144145</xdr:rowOff>
    </xdr:to>
    <xdr:sp macro="" textlink="">
      <xdr:nvSpPr>
        <xdr:cNvPr id="533" name="フローチャート: 判断 532">
          <a:extLst>
            <a:ext uri="{FF2B5EF4-FFF2-40B4-BE49-F238E27FC236}">
              <a16:creationId xmlns:a16="http://schemas.microsoft.com/office/drawing/2014/main" id="{F718D876-992D-4470-9252-66C1A134DE97}"/>
            </a:ext>
          </a:extLst>
        </xdr:cNvPr>
        <xdr:cNvSpPr/>
      </xdr:nvSpPr>
      <xdr:spPr>
        <a:xfrm>
          <a:off x="162687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74930</xdr:rowOff>
    </xdr:from>
    <xdr:to>
      <xdr:col>81</xdr:col>
      <xdr:colOff>101600</xdr:colOff>
      <xdr:row>104</xdr:row>
      <xdr:rowOff>5080</xdr:rowOff>
    </xdr:to>
    <xdr:sp macro="" textlink="">
      <xdr:nvSpPr>
        <xdr:cNvPr id="534" name="フローチャート: 判断 533">
          <a:extLst>
            <a:ext uri="{FF2B5EF4-FFF2-40B4-BE49-F238E27FC236}">
              <a16:creationId xmlns:a16="http://schemas.microsoft.com/office/drawing/2014/main" id="{68A3B758-E198-46E8-B03F-53D5634CDC18}"/>
            </a:ext>
          </a:extLst>
        </xdr:cNvPr>
        <xdr:cNvSpPr/>
      </xdr:nvSpPr>
      <xdr:spPr>
        <a:xfrm>
          <a:off x="15430500" y="1773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90170</xdr:rowOff>
    </xdr:from>
    <xdr:to>
      <xdr:col>76</xdr:col>
      <xdr:colOff>165100</xdr:colOff>
      <xdr:row>104</xdr:row>
      <xdr:rowOff>20320</xdr:rowOff>
    </xdr:to>
    <xdr:sp macro="" textlink="">
      <xdr:nvSpPr>
        <xdr:cNvPr id="535" name="フローチャート: 判断 534">
          <a:extLst>
            <a:ext uri="{FF2B5EF4-FFF2-40B4-BE49-F238E27FC236}">
              <a16:creationId xmlns:a16="http://schemas.microsoft.com/office/drawing/2014/main" id="{0D5B4CF3-5A28-4B21-8D1E-06EE5503D84A}"/>
            </a:ext>
          </a:extLst>
        </xdr:cNvPr>
        <xdr:cNvSpPr/>
      </xdr:nvSpPr>
      <xdr:spPr>
        <a:xfrm>
          <a:off x="14541500" y="177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55880</xdr:rowOff>
    </xdr:from>
    <xdr:to>
      <xdr:col>72</xdr:col>
      <xdr:colOff>38100</xdr:colOff>
      <xdr:row>103</xdr:row>
      <xdr:rowOff>157480</xdr:rowOff>
    </xdr:to>
    <xdr:sp macro="" textlink="">
      <xdr:nvSpPr>
        <xdr:cNvPr id="536" name="フローチャート: 判断 535">
          <a:extLst>
            <a:ext uri="{FF2B5EF4-FFF2-40B4-BE49-F238E27FC236}">
              <a16:creationId xmlns:a16="http://schemas.microsoft.com/office/drawing/2014/main" id="{B5744D6E-DD19-4F82-882C-D82F36349CC3}"/>
            </a:ext>
          </a:extLst>
        </xdr:cNvPr>
        <xdr:cNvSpPr/>
      </xdr:nvSpPr>
      <xdr:spPr>
        <a:xfrm>
          <a:off x="13652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905B3B51-C377-466C-82A2-1596C86EEA3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8" name="テキスト ボックス 537">
          <a:extLst>
            <a:ext uri="{FF2B5EF4-FFF2-40B4-BE49-F238E27FC236}">
              <a16:creationId xmlns:a16="http://schemas.microsoft.com/office/drawing/2014/main" id="{FCD07E84-A2DA-4CB4-8156-E1B23577D38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9" name="テキスト ボックス 538">
          <a:extLst>
            <a:ext uri="{FF2B5EF4-FFF2-40B4-BE49-F238E27FC236}">
              <a16:creationId xmlns:a16="http://schemas.microsoft.com/office/drawing/2014/main" id="{B8118A8B-7655-451D-AB50-B56CD784176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0" name="テキスト ボックス 539">
          <a:extLst>
            <a:ext uri="{FF2B5EF4-FFF2-40B4-BE49-F238E27FC236}">
              <a16:creationId xmlns:a16="http://schemas.microsoft.com/office/drawing/2014/main" id="{C4231716-7699-4FCF-AB13-71EF37C85C5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1" name="テキスト ボックス 540">
          <a:extLst>
            <a:ext uri="{FF2B5EF4-FFF2-40B4-BE49-F238E27FC236}">
              <a16:creationId xmlns:a16="http://schemas.microsoft.com/office/drawing/2014/main" id="{184351DA-CDF0-430E-98B0-AC704B4B3E6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168275</xdr:rowOff>
    </xdr:from>
    <xdr:to>
      <xdr:col>81</xdr:col>
      <xdr:colOff>101600</xdr:colOff>
      <xdr:row>101</xdr:row>
      <xdr:rowOff>98425</xdr:rowOff>
    </xdr:to>
    <xdr:sp macro="" textlink="">
      <xdr:nvSpPr>
        <xdr:cNvPr id="542" name="楕円 541">
          <a:extLst>
            <a:ext uri="{FF2B5EF4-FFF2-40B4-BE49-F238E27FC236}">
              <a16:creationId xmlns:a16="http://schemas.microsoft.com/office/drawing/2014/main" id="{87620C24-BB87-4B40-8F5A-5A4B2D7913BD}"/>
            </a:ext>
          </a:extLst>
        </xdr:cNvPr>
        <xdr:cNvSpPr/>
      </xdr:nvSpPr>
      <xdr:spPr>
        <a:xfrm>
          <a:off x="15430500" y="1731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167657</xdr:rowOff>
    </xdr:from>
    <xdr:ext cx="405111" cy="259045"/>
    <xdr:sp macro="" textlink="">
      <xdr:nvSpPr>
        <xdr:cNvPr id="543" name="n_1aveValue【公民館】&#10;有形固定資産減価償却率">
          <a:extLst>
            <a:ext uri="{FF2B5EF4-FFF2-40B4-BE49-F238E27FC236}">
              <a16:creationId xmlns:a16="http://schemas.microsoft.com/office/drawing/2014/main" id="{8D59D4F7-AE8C-4B5B-BDA8-EDA9092A845A}"/>
            </a:ext>
          </a:extLst>
        </xdr:cNvPr>
        <xdr:cNvSpPr txBox="1"/>
      </xdr:nvSpPr>
      <xdr:spPr>
        <a:xfrm>
          <a:off x="15266044" y="1782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36847</xdr:rowOff>
    </xdr:from>
    <xdr:ext cx="405111" cy="259045"/>
    <xdr:sp macro="" textlink="">
      <xdr:nvSpPr>
        <xdr:cNvPr id="544" name="n_2aveValue【公民館】&#10;有形固定資産減価償却率">
          <a:extLst>
            <a:ext uri="{FF2B5EF4-FFF2-40B4-BE49-F238E27FC236}">
              <a16:creationId xmlns:a16="http://schemas.microsoft.com/office/drawing/2014/main" id="{022F9837-C843-425B-ACC0-79EAF2ED7F52}"/>
            </a:ext>
          </a:extLst>
        </xdr:cNvPr>
        <xdr:cNvSpPr txBox="1"/>
      </xdr:nvSpPr>
      <xdr:spPr>
        <a:xfrm>
          <a:off x="14389744" y="1752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2557</xdr:rowOff>
    </xdr:from>
    <xdr:ext cx="405111" cy="259045"/>
    <xdr:sp macro="" textlink="">
      <xdr:nvSpPr>
        <xdr:cNvPr id="545" name="n_3aveValue【公民館】&#10;有形固定資産減価償却率">
          <a:extLst>
            <a:ext uri="{FF2B5EF4-FFF2-40B4-BE49-F238E27FC236}">
              <a16:creationId xmlns:a16="http://schemas.microsoft.com/office/drawing/2014/main" id="{7D66EE95-764E-4974-8CC3-2E16457263FF}"/>
            </a:ext>
          </a:extLst>
        </xdr:cNvPr>
        <xdr:cNvSpPr txBox="1"/>
      </xdr:nvSpPr>
      <xdr:spPr>
        <a:xfrm>
          <a:off x="13500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114952</xdr:rowOff>
    </xdr:from>
    <xdr:ext cx="405111" cy="259045"/>
    <xdr:sp macro="" textlink="">
      <xdr:nvSpPr>
        <xdr:cNvPr id="546" name="n_1mainValue【公民館】&#10;有形固定資産減価償却率">
          <a:extLst>
            <a:ext uri="{FF2B5EF4-FFF2-40B4-BE49-F238E27FC236}">
              <a16:creationId xmlns:a16="http://schemas.microsoft.com/office/drawing/2014/main" id="{C0C7654E-E787-4482-90D0-0E4CC5CDA18C}"/>
            </a:ext>
          </a:extLst>
        </xdr:cNvPr>
        <xdr:cNvSpPr txBox="1"/>
      </xdr:nvSpPr>
      <xdr:spPr>
        <a:xfrm>
          <a:off x="15266044" y="1708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7" name="正方形/長方形 546">
          <a:extLst>
            <a:ext uri="{FF2B5EF4-FFF2-40B4-BE49-F238E27FC236}">
              <a16:creationId xmlns:a16="http://schemas.microsoft.com/office/drawing/2014/main" id="{26724693-925B-4041-8A3E-9E47F4C66F8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8" name="正方形/長方形 547">
          <a:extLst>
            <a:ext uri="{FF2B5EF4-FFF2-40B4-BE49-F238E27FC236}">
              <a16:creationId xmlns:a16="http://schemas.microsoft.com/office/drawing/2014/main" id="{3AA49B12-A0D9-4B54-A46D-E690F7DB34E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9" name="正方形/長方形 548">
          <a:extLst>
            <a:ext uri="{FF2B5EF4-FFF2-40B4-BE49-F238E27FC236}">
              <a16:creationId xmlns:a16="http://schemas.microsoft.com/office/drawing/2014/main" id="{58CB4C4E-AC6B-4C55-943D-160EB757F17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0" name="正方形/長方形 549">
          <a:extLst>
            <a:ext uri="{FF2B5EF4-FFF2-40B4-BE49-F238E27FC236}">
              <a16:creationId xmlns:a16="http://schemas.microsoft.com/office/drawing/2014/main" id="{7DD93BCF-9334-4C18-9801-B37618B3E66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1" name="正方形/長方形 550">
          <a:extLst>
            <a:ext uri="{FF2B5EF4-FFF2-40B4-BE49-F238E27FC236}">
              <a16:creationId xmlns:a16="http://schemas.microsoft.com/office/drawing/2014/main" id="{35EDD816-09E0-4592-B8F5-CAE0817A688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2" name="正方形/長方形 551">
          <a:extLst>
            <a:ext uri="{FF2B5EF4-FFF2-40B4-BE49-F238E27FC236}">
              <a16:creationId xmlns:a16="http://schemas.microsoft.com/office/drawing/2014/main" id="{DAAD17FA-A312-4496-934D-ACC8B4FCFE3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3" name="正方形/長方形 552">
          <a:extLst>
            <a:ext uri="{FF2B5EF4-FFF2-40B4-BE49-F238E27FC236}">
              <a16:creationId xmlns:a16="http://schemas.microsoft.com/office/drawing/2014/main" id="{F122952B-2643-44C2-AC51-5E75722EC79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4" name="正方形/長方形 553">
          <a:extLst>
            <a:ext uri="{FF2B5EF4-FFF2-40B4-BE49-F238E27FC236}">
              <a16:creationId xmlns:a16="http://schemas.microsoft.com/office/drawing/2014/main" id="{68438191-180B-4D8E-9EC5-0A93C41A16D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5" name="テキスト ボックス 554">
          <a:extLst>
            <a:ext uri="{FF2B5EF4-FFF2-40B4-BE49-F238E27FC236}">
              <a16:creationId xmlns:a16="http://schemas.microsoft.com/office/drawing/2014/main" id="{9E429EAD-E632-44DA-8FA4-BA73767CC64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6" name="直線コネクタ 555">
          <a:extLst>
            <a:ext uri="{FF2B5EF4-FFF2-40B4-BE49-F238E27FC236}">
              <a16:creationId xmlns:a16="http://schemas.microsoft.com/office/drawing/2014/main" id="{0DA12DF9-B5F1-4F31-BA8C-38CBB77F32B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57" name="直線コネクタ 556">
          <a:extLst>
            <a:ext uri="{FF2B5EF4-FFF2-40B4-BE49-F238E27FC236}">
              <a16:creationId xmlns:a16="http://schemas.microsoft.com/office/drawing/2014/main" id="{73E8E127-3A58-4730-9CA8-57771CFBC38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58" name="テキスト ボックス 557">
          <a:extLst>
            <a:ext uri="{FF2B5EF4-FFF2-40B4-BE49-F238E27FC236}">
              <a16:creationId xmlns:a16="http://schemas.microsoft.com/office/drawing/2014/main" id="{0B7857B1-4DBF-488E-8DF4-A78AB73CD5C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59" name="直線コネクタ 558">
          <a:extLst>
            <a:ext uri="{FF2B5EF4-FFF2-40B4-BE49-F238E27FC236}">
              <a16:creationId xmlns:a16="http://schemas.microsoft.com/office/drawing/2014/main" id="{46884430-028E-45BD-92CB-4E4C2198359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60" name="テキスト ボックス 559">
          <a:extLst>
            <a:ext uri="{FF2B5EF4-FFF2-40B4-BE49-F238E27FC236}">
              <a16:creationId xmlns:a16="http://schemas.microsoft.com/office/drawing/2014/main" id="{CEF4434F-2615-44D3-8E74-60F3B5DF69B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61" name="直線コネクタ 560">
          <a:extLst>
            <a:ext uri="{FF2B5EF4-FFF2-40B4-BE49-F238E27FC236}">
              <a16:creationId xmlns:a16="http://schemas.microsoft.com/office/drawing/2014/main" id="{B1DA971C-C702-40DA-B183-64D0F97DF27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62" name="テキスト ボックス 561">
          <a:extLst>
            <a:ext uri="{FF2B5EF4-FFF2-40B4-BE49-F238E27FC236}">
              <a16:creationId xmlns:a16="http://schemas.microsoft.com/office/drawing/2014/main" id="{E150B1BA-4DCC-465B-8159-76FD4715DD4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63" name="直線コネクタ 562">
          <a:extLst>
            <a:ext uri="{FF2B5EF4-FFF2-40B4-BE49-F238E27FC236}">
              <a16:creationId xmlns:a16="http://schemas.microsoft.com/office/drawing/2014/main" id="{FB45FB20-E0DF-4FC9-BBD6-1A02A7C569C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64" name="テキスト ボックス 563">
          <a:extLst>
            <a:ext uri="{FF2B5EF4-FFF2-40B4-BE49-F238E27FC236}">
              <a16:creationId xmlns:a16="http://schemas.microsoft.com/office/drawing/2014/main" id="{E204FD1D-53DD-4BCF-961E-58CBB1EDFB8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65" name="直線コネクタ 564">
          <a:extLst>
            <a:ext uri="{FF2B5EF4-FFF2-40B4-BE49-F238E27FC236}">
              <a16:creationId xmlns:a16="http://schemas.microsoft.com/office/drawing/2014/main" id="{DC5DC402-A84F-49BF-9383-F393E04D4B6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66" name="テキスト ボックス 565">
          <a:extLst>
            <a:ext uri="{FF2B5EF4-FFF2-40B4-BE49-F238E27FC236}">
              <a16:creationId xmlns:a16="http://schemas.microsoft.com/office/drawing/2014/main" id="{72B7C6BB-72D5-4610-B0DC-D8D24D29B32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7" name="直線コネクタ 566">
          <a:extLst>
            <a:ext uri="{FF2B5EF4-FFF2-40B4-BE49-F238E27FC236}">
              <a16:creationId xmlns:a16="http://schemas.microsoft.com/office/drawing/2014/main" id="{D56ABBC4-0DB1-4A8C-BED1-82BE127B093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68" name="テキスト ボックス 567">
          <a:extLst>
            <a:ext uri="{FF2B5EF4-FFF2-40B4-BE49-F238E27FC236}">
              <a16:creationId xmlns:a16="http://schemas.microsoft.com/office/drawing/2014/main" id="{34326F5E-A7EB-4E7B-B517-013A00DC880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69" name="【公民館】&#10;一人当たり面積グラフ枠">
          <a:extLst>
            <a:ext uri="{FF2B5EF4-FFF2-40B4-BE49-F238E27FC236}">
              <a16:creationId xmlns:a16="http://schemas.microsoft.com/office/drawing/2014/main" id="{9FC9E012-F272-4CE3-B310-586552AA542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57531</xdr:rowOff>
    </xdr:from>
    <xdr:to>
      <xdr:col>116</xdr:col>
      <xdr:colOff>62864</xdr:colOff>
      <xdr:row>108</xdr:row>
      <xdr:rowOff>110489</xdr:rowOff>
    </xdr:to>
    <xdr:cxnSp macro="">
      <xdr:nvCxnSpPr>
        <xdr:cNvPr id="570" name="直線コネクタ 569">
          <a:extLst>
            <a:ext uri="{FF2B5EF4-FFF2-40B4-BE49-F238E27FC236}">
              <a16:creationId xmlns:a16="http://schemas.microsoft.com/office/drawing/2014/main" id="{A7B35A89-D431-46C8-ABB5-58FAD92E5FC5}"/>
            </a:ext>
          </a:extLst>
        </xdr:cNvPr>
        <xdr:cNvCxnSpPr/>
      </xdr:nvCxnSpPr>
      <xdr:spPr>
        <a:xfrm flipV="1">
          <a:off x="22160864" y="17373981"/>
          <a:ext cx="0" cy="1253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114316</xdr:rowOff>
    </xdr:from>
    <xdr:ext cx="469744" cy="259045"/>
    <xdr:sp macro="" textlink="">
      <xdr:nvSpPr>
        <xdr:cNvPr id="571" name="【公民館】&#10;一人当たり面積最小値テキスト">
          <a:extLst>
            <a:ext uri="{FF2B5EF4-FFF2-40B4-BE49-F238E27FC236}">
              <a16:creationId xmlns:a16="http://schemas.microsoft.com/office/drawing/2014/main" id="{543D83E3-4C86-48BC-9C57-7674628D07C8}"/>
            </a:ext>
          </a:extLst>
        </xdr:cNvPr>
        <xdr:cNvSpPr txBox="1"/>
      </xdr:nvSpPr>
      <xdr:spPr>
        <a:xfrm>
          <a:off x="22199600"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110489</xdr:rowOff>
    </xdr:from>
    <xdr:to>
      <xdr:col>116</xdr:col>
      <xdr:colOff>152400</xdr:colOff>
      <xdr:row>108</xdr:row>
      <xdr:rowOff>110489</xdr:rowOff>
    </xdr:to>
    <xdr:cxnSp macro="">
      <xdr:nvCxnSpPr>
        <xdr:cNvPr id="572" name="直線コネクタ 571">
          <a:extLst>
            <a:ext uri="{FF2B5EF4-FFF2-40B4-BE49-F238E27FC236}">
              <a16:creationId xmlns:a16="http://schemas.microsoft.com/office/drawing/2014/main" id="{4590EFF2-D719-476E-9088-02498659C091}"/>
            </a:ext>
          </a:extLst>
        </xdr:cNvPr>
        <xdr:cNvCxnSpPr/>
      </xdr:nvCxnSpPr>
      <xdr:spPr>
        <a:xfrm>
          <a:off x="22072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4208</xdr:rowOff>
    </xdr:from>
    <xdr:ext cx="469744" cy="259045"/>
    <xdr:sp macro="" textlink="">
      <xdr:nvSpPr>
        <xdr:cNvPr id="573" name="【公民館】&#10;一人当たり面積最大値テキスト">
          <a:extLst>
            <a:ext uri="{FF2B5EF4-FFF2-40B4-BE49-F238E27FC236}">
              <a16:creationId xmlns:a16="http://schemas.microsoft.com/office/drawing/2014/main" id="{D7915F9B-B49F-4EBC-9CD3-2B11B1FFD07F}"/>
            </a:ext>
          </a:extLst>
        </xdr:cNvPr>
        <xdr:cNvSpPr txBox="1"/>
      </xdr:nvSpPr>
      <xdr:spPr>
        <a:xfrm>
          <a:off x="22199600" y="1714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57531</xdr:rowOff>
    </xdr:from>
    <xdr:to>
      <xdr:col>116</xdr:col>
      <xdr:colOff>152400</xdr:colOff>
      <xdr:row>101</xdr:row>
      <xdr:rowOff>57531</xdr:rowOff>
    </xdr:to>
    <xdr:cxnSp macro="">
      <xdr:nvCxnSpPr>
        <xdr:cNvPr id="574" name="直線コネクタ 573">
          <a:extLst>
            <a:ext uri="{FF2B5EF4-FFF2-40B4-BE49-F238E27FC236}">
              <a16:creationId xmlns:a16="http://schemas.microsoft.com/office/drawing/2014/main" id="{4671F44B-E13F-4D3A-80F6-ADE259B54E5A}"/>
            </a:ext>
          </a:extLst>
        </xdr:cNvPr>
        <xdr:cNvCxnSpPr/>
      </xdr:nvCxnSpPr>
      <xdr:spPr>
        <a:xfrm>
          <a:off x="22072600" y="17373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126509</xdr:rowOff>
    </xdr:from>
    <xdr:ext cx="469744" cy="259045"/>
    <xdr:sp macro="" textlink="">
      <xdr:nvSpPr>
        <xdr:cNvPr id="575" name="【公民館】&#10;一人当たり面積平均値テキスト">
          <a:extLst>
            <a:ext uri="{FF2B5EF4-FFF2-40B4-BE49-F238E27FC236}">
              <a16:creationId xmlns:a16="http://schemas.microsoft.com/office/drawing/2014/main" id="{3BE9CC79-3C49-4DD0-9C32-5AE1A10434F0}"/>
            </a:ext>
          </a:extLst>
        </xdr:cNvPr>
        <xdr:cNvSpPr txBox="1"/>
      </xdr:nvSpPr>
      <xdr:spPr>
        <a:xfrm>
          <a:off x="22199600" y="18300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148082</xdr:rowOff>
    </xdr:from>
    <xdr:to>
      <xdr:col>116</xdr:col>
      <xdr:colOff>114300</xdr:colOff>
      <xdr:row>107</xdr:row>
      <xdr:rowOff>78232</xdr:rowOff>
    </xdr:to>
    <xdr:sp macro="" textlink="">
      <xdr:nvSpPr>
        <xdr:cNvPr id="576" name="フローチャート: 判断 575">
          <a:extLst>
            <a:ext uri="{FF2B5EF4-FFF2-40B4-BE49-F238E27FC236}">
              <a16:creationId xmlns:a16="http://schemas.microsoft.com/office/drawing/2014/main" id="{3648761A-1417-412B-A351-42CB5B091DAF}"/>
            </a:ext>
          </a:extLst>
        </xdr:cNvPr>
        <xdr:cNvSpPr/>
      </xdr:nvSpPr>
      <xdr:spPr>
        <a:xfrm>
          <a:off x="221107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9017</xdr:rowOff>
    </xdr:from>
    <xdr:to>
      <xdr:col>112</xdr:col>
      <xdr:colOff>38100</xdr:colOff>
      <xdr:row>107</xdr:row>
      <xdr:rowOff>110617</xdr:rowOff>
    </xdr:to>
    <xdr:sp macro="" textlink="">
      <xdr:nvSpPr>
        <xdr:cNvPr id="577" name="フローチャート: 判断 576">
          <a:extLst>
            <a:ext uri="{FF2B5EF4-FFF2-40B4-BE49-F238E27FC236}">
              <a16:creationId xmlns:a16="http://schemas.microsoft.com/office/drawing/2014/main" id="{CE8C5623-0CD7-4B4B-B89E-B0F5ED380007}"/>
            </a:ext>
          </a:extLst>
        </xdr:cNvPr>
        <xdr:cNvSpPr/>
      </xdr:nvSpPr>
      <xdr:spPr>
        <a:xfrm>
          <a:off x="21272500" y="1835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10161</xdr:rowOff>
    </xdr:from>
    <xdr:to>
      <xdr:col>107</xdr:col>
      <xdr:colOff>101600</xdr:colOff>
      <xdr:row>107</xdr:row>
      <xdr:rowOff>111761</xdr:rowOff>
    </xdr:to>
    <xdr:sp macro="" textlink="">
      <xdr:nvSpPr>
        <xdr:cNvPr id="578" name="フローチャート: 判断 577">
          <a:extLst>
            <a:ext uri="{FF2B5EF4-FFF2-40B4-BE49-F238E27FC236}">
              <a16:creationId xmlns:a16="http://schemas.microsoft.com/office/drawing/2014/main" id="{696E55EE-2124-424F-BDA8-EBAF1DF6E8C7}"/>
            </a:ext>
          </a:extLst>
        </xdr:cNvPr>
        <xdr:cNvSpPr/>
      </xdr:nvSpPr>
      <xdr:spPr>
        <a:xfrm>
          <a:off x="20383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120650</xdr:rowOff>
    </xdr:from>
    <xdr:to>
      <xdr:col>102</xdr:col>
      <xdr:colOff>165100</xdr:colOff>
      <xdr:row>107</xdr:row>
      <xdr:rowOff>50800</xdr:rowOff>
    </xdr:to>
    <xdr:sp macro="" textlink="">
      <xdr:nvSpPr>
        <xdr:cNvPr id="579" name="フローチャート: 判断 578">
          <a:extLst>
            <a:ext uri="{FF2B5EF4-FFF2-40B4-BE49-F238E27FC236}">
              <a16:creationId xmlns:a16="http://schemas.microsoft.com/office/drawing/2014/main" id="{83C1A92A-234B-41B0-8D71-43352BC999D4}"/>
            </a:ext>
          </a:extLst>
        </xdr:cNvPr>
        <xdr:cNvSpPr/>
      </xdr:nvSpPr>
      <xdr:spPr>
        <a:xfrm>
          <a:off x="19494500" y="1829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B8A05921-BFCE-4B05-B227-9401C15D988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91FC6D0D-6028-43D0-A515-C600DBA69B8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E4A0FA2E-2396-4E39-8F97-1650074E70F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24FD5288-F09D-457F-9E84-BF143F3A709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90C827F3-D448-40D7-B54A-700426FDD4C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20447</xdr:rowOff>
    </xdr:from>
    <xdr:to>
      <xdr:col>112</xdr:col>
      <xdr:colOff>38100</xdr:colOff>
      <xdr:row>108</xdr:row>
      <xdr:rowOff>122047</xdr:rowOff>
    </xdr:to>
    <xdr:sp macro="" textlink="">
      <xdr:nvSpPr>
        <xdr:cNvPr id="585" name="楕円 584">
          <a:extLst>
            <a:ext uri="{FF2B5EF4-FFF2-40B4-BE49-F238E27FC236}">
              <a16:creationId xmlns:a16="http://schemas.microsoft.com/office/drawing/2014/main" id="{756F13A3-90F1-455B-A62C-FE05B61D145E}"/>
            </a:ext>
          </a:extLst>
        </xdr:cNvPr>
        <xdr:cNvSpPr/>
      </xdr:nvSpPr>
      <xdr:spPr>
        <a:xfrm>
          <a:off x="21272500" y="1853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127144</xdr:rowOff>
    </xdr:from>
    <xdr:ext cx="469744" cy="259045"/>
    <xdr:sp macro="" textlink="">
      <xdr:nvSpPr>
        <xdr:cNvPr id="586" name="n_1aveValue【公民館】&#10;一人当たり面積">
          <a:extLst>
            <a:ext uri="{FF2B5EF4-FFF2-40B4-BE49-F238E27FC236}">
              <a16:creationId xmlns:a16="http://schemas.microsoft.com/office/drawing/2014/main" id="{6CDD96F3-FEDB-44DB-BED6-7CA83CAE6D8A}"/>
            </a:ext>
          </a:extLst>
        </xdr:cNvPr>
        <xdr:cNvSpPr txBox="1"/>
      </xdr:nvSpPr>
      <xdr:spPr>
        <a:xfrm>
          <a:off x="21075727" y="18129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128288</xdr:rowOff>
    </xdr:from>
    <xdr:ext cx="469744" cy="259045"/>
    <xdr:sp macro="" textlink="">
      <xdr:nvSpPr>
        <xdr:cNvPr id="587" name="n_2aveValue【公民館】&#10;一人当たり面積">
          <a:extLst>
            <a:ext uri="{FF2B5EF4-FFF2-40B4-BE49-F238E27FC236}">
              <a16:creationId xmlns:a16="http://schemas.microsoft.com/office/drawing/2014/main" id="{71F216F2-B876-47C3-A7EE-BF1A5D1FA3BE}"/>
            </a:ext>
          </a:extLst>
        </xdr:cNvPr>
        <xdr:cNvSpPr txBox="1"/>
      </xdr:nvSpPr>
      <xdr:spPr>
        <a:xfrm>
          <a:off x="20199427" y="1813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67327</xdr:rowOff>
    </xdr:from>
    <xdr:ext cx="469744" cy="259045"/>
    <xdr:sp macro="" textlink="">
      <xdr:nvSpPr>
        <xdr:cNvPr id="588" name="n_3aveValue【公民館】&#10;一人当たり面積">
          <a:extLst>
            <a:ext uri="{FF2B5EF4-FFF2-40B4-BE49-F238E27FC236}">
              <a16:creationId xmlns:a16="http://schemas.microsoft.com/office/drawing/2014/main" id="{3C65F968-FFFE-4A65-B5A2-F16127229EC3}"/>
            </a:ext>
          </a:extLst>
        </xdr:cNvPr>
        <xdr:cNvSpPr txBox="1"/>
      </xdr:nvSpPr>
      <xdr:spPr>
        <a:xfrm>
          <a:off x="19310427" y="1806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113174</xdr:rowOff>
    </xdr:from>
    <xdr:ext cx="469744" cy="259045"/>
    <xdr:sp macro="" textlink="">
      <xdr:nvSpPr>
        <xdr:cNvPr id="589" name="n_1mainValue【公民館】&#10;一人当たり面積">
          <a:extLst>
            <a:ext uri="{FF2B5EF4-FFF2-40B4-BE49-F238E27FC236}">
              <a16:creationId xmlns:a16="http://schemas.microsoft.com/office/drawing/2014/main" id="{B967997D-9F7F-44D1-A110-07C1EACDD111}"/>
            </a:ext>
          </a:extLst>
        </xdr:cNvPr>
        <xdr:cNvSpPr txBox="1"/>
      </xdr:nvSpPr>
      <xdr:spPr>
        <a:xfrm>
          <a:off x="21075727" y="18629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0" name="正方形/長方形 589">
          <a:extLst>
            <a:ext uri="{FF2B5EF4-FFF2-40B4-BE49-F238E27FC236}">
              <a16:creationId xmlns:a16="http://schemas.microsoft.com/office/drawing/2014/main" id="{7D4D1C2A-A8DC-40E9-8D44-D3AD7757407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1" name="正方形/長方形 590">
          <a:extLst>
            <a:ext uri="{FF2B5EF4-FFF2-40B4-BE49-F238E27FC236}">
              <a16:creationId xmlns:a16="http://schemas.microsoft.com/office/drawing/2014/main" id="{D6FEF1F9-1D24-419F-979A-52516717616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2" name="テキスト ボックス 591">
          <a:extLst>
            <a:ext uri="{FF2B5EF4-FFF2-40B4-BE49-F238E27FC236}">
              <a16:creationId xmlns:a16="http://schemas.microsoft.com/office/drawing/2014/main" id="{98368F32-6A54-45B4-9AA3-29D3453B5FB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新しい施設であることから、有形固定資産減価償却率は類似団体と比較して低い傾向にある。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東日本大震災に係る災害公営住宅の整備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が進んだこと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latin typeface="ＭＳ Ｐゴシック" panose="020B0600070205080204" pitchFamily="50" charset="-128"/>
              <a:ea typeface="ＭＳ Ｐゴシック" panose="020B0600070205080204" pitchFamily="50" charset="-128"/>
            </a:rPr>
            <a:t>有形固定資産減価償却率は類似団体と比較すると低い傾向にあり、一人当たり面積も多くなっている。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新しい施設であり、東日本大震災後に旧校舎を解体したことにより、有形固定資産減価償却率は類似団体と比較すると低い傾向にある。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建築年数の経った施設であることから、有形固定資産減価償却率は類似団体と比較すると傾向に高いある。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7C9FBED-9FE3-43B6-AC05-2E14EAEB50B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7CF25DC-89EC-4E7B-83EB-853E9B8BA77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0853B25-8DB9-49AD-8FC6-EB408B7CA17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2167FB0-D8DB-4A00-9FF2-233B595B277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566F7A8-ABE2-41CA-AE69-E248C350F95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4298A32-F9F6-45EE-BF6F-E9CEE3D7FA4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C1D849F-1154-49C1-BDCB-262491F9410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B4553B8-7678-44FC-9998-4947F2D159F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9C403C4-3B85-4909-AA4A-D253E783FB8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FE008B1-DCDD-4174-ADB0-DD487A730C3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6,972
6,941
103.64
21,147,621
19,613,322
739,512
2,946,802
975,222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6A1BC7E-F6CC-48A5-B39C-BA5BCB5D4D5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10ABA45-B0F6-4A05-B17B-F82D8C857FF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ABCB714-70C6-4716-BA9F-CCB7A4E8E0F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880ABD3-F3FD-476B-8F5E-DB73C08D1F2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F08014E-72CC-4575-9F65-84D3C349DC1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55554A7-714E-48B1-9F21-4AF5545FC85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86A375C-5214-4672-8668-788482212E3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7A8FC01-5B9B-4730-A0C2-1635549E19E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899B10A-7B0B-427D-835F-CC9991E6DD7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0BF1F4E-FE27-4111-A671-D4892F3BF78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8E397E1-1B88-4D30-87EB-AAC25F5E36D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AD28667-AD60-4E24-9900-C618AB41A94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BBA2397-38A1-4B21-BCA7-DE433600AF0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50ECF9D-06E3-4FE3-B136-234290AF36C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3B51225-061C-426B-9759-0D8FBEFE789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096CF81-8E73-4C05-98BA-EDEED467AA2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F48BCB7-4981-4838-8568-9F5D1BF2DC6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CD3CBC7-713D-4844-BCC4-68A121B9FD7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022B48B-485A-4A5F-8E49-2782D48848A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9333068-83B1-4F21-B5EC-5B30080F81B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2DAF4F2-D1EC-4DD3-8918-A71E38F6DA9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EB184D12-6142-4E33-9EBD-2C76BABAB0E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17E11C99-1927-4289-8146-B782A1A45AF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C36E2485-8645-408A-85D4-DB6428595AD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3D1E95C3-20E6-4A34-86CD-2FC99FB882A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1B48DAD4-3B04-48A2-8ED8-A9033DAF2D2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52A6398A-572E-4418-8DE1-46052FD132B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86A01C25-E0F2-4A2D-8BBC-8F8C96F72B2E}"/>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C95B0779-6292-44E6-9309-226887EE081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2ECC5277-8F2C-460F-9188-E301CC2F4D9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85867726-B932-4887-876F-B90AFC8BC44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8AF5C1E9-38B4-4227-9581-0BE1A4438E7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F0C6D6F5-A8D1-4C40-AC55-2B32D70CC48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9149F34A-5986-4F7A-9258-C0F2B4E3E28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25DBB760-DB8A-4EAC-B30F-417C17AE1EC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B47162E3-EC63-4E65-99CF-90B1154A175B}"/>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666E19FD-FBC5-4770-906C-19DAB7FAC1B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69872985-388B-4B72-A447-3DAAB863155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46D29249-3C3E-4581-862B-293981B05D9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F70022E3-0091-430E-B248-213D9E68C26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D2A6DAA4-02C8-4807-BCF0-9ACFD008534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6C22188C-532E-4C84-A133-95F0E1E5954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0C09ABC9-CB62-4916-AFFE-D8FC4D41B8D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02B64448-D6EE-476A-8560-466F7E82712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39F3D9B2-2D04-492C-94D1-2A8665A45C4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3881A47D-9FDE-4A2A-9DA3-90D8F42D862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58" name="直線コネクタ 57">
          <a:extLst>
            <a:ext uri="{FF2B5EF4-FFF2-40B4-BE49-F238E27FC236}">
              <a16:creationId xmlns:a16="http://schemas.microsoft.com/office/drawing/2014/main" id="{7388E293-EAC7-43DA-BFB4-C221AAE82F1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59" name="テキスト ボックス 58">
          <a:extLst>
            <a:ext uri="{FF2B5EF4-FFF2-40B4-BE49-F238E27FC236}">
              <a16:creationId xmlns:a16="http://schemas.microsoft.com/office/drawing/2014/main" id="{FFAB00AD-6524-408B-96DF-A00C4891ED6B}"/>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0" name="直線コネクタ 59">
          <a:extLst>
            <a:ext uri="{FF2B5EF4-FFF2-40B4-BE49-F238E27FC236}">
              <a16:creationId xmlns:a16="http://schemas.microsoft.com/office/drawing/2014/main" id="{17653A45-0891-4796-8693-6473AF07BC5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1" name="テキスト ボックス 60">
          <a:extLst>
            <a:ext uri="{FF2B5EF4-FFF2-40B4-BE49-F238E27FC236}">
              <a16:creationId xmlns:a16="http://schemas.microsoft.com/office/drawing/2014/main" id="{E9CFE43E-72C6-4F52-8AD2-ACE733D64C3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2" name="直線コネクタ 61">
          <a:extLst>
            <a:ext uri="{FF2B5EF4-FFF2-40B4-BE49-F238E27FC236}">
              <a16:creationId xmlns:a16="http://schemas.microsoft.com/office/drawing/2014/main" id="{061428BD-FF46-4261-89C7-76CF05E4C07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3" name="テキスト ボックス 62">
          <a:extLst>
            <a:ext uri="{FF2B5EF4-FFF2-40B4-BE49-F238E27FC236}">
              <a16:creationId xmlns:a16="http://schemas.microsoft.com/office/drawing/2014/main" id="{6EC27180-7AED-43BD-875B-3A837210098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4" name="直線コネクタ 63">
          <a:extLst>
            <a:ext uri="{FF2B5EF4-FFF2-40B4-BE49-F238E27FC236}">
              <a16:creationId xmlns:a16="http://schemas.microsoft.com/office/drawing/2014/main" id="{74E3D238-084E-45DC-BF4B-011C86D1128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5" name="テキスト ボックス 64">
          <a:extLst>
            <a:ext uri="{FF2B5EF4-FFF2-40B4-BE49-F238E27FC236}">
              <a16:creationId xmlns:a16="http://schemas.microsoft.com/office/drawing/2014/main" id="{754C640B-E35D-4EE1-84C8-E779AD544A4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6" name="直線コネクタ 65">
          <a:extLst>
            <a:ext uri="{FF2B5EF4-FFF2-40B4-BE49-F238E27FC236}">
              <a16:creationId xmlns:a16="http://schemas.microsoft.com/office/drawing/2014/main" id="{112EDF22-819A-44A8-A60F-9BFAFF544AC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7" name="テキスト ボックス 66">
          <a:extLst>
            <a:ext uri="{FF2B5EF4-FFF2-40B4-BE49-F238E27FC236}">
              <a16:creationId xmlns:a16="http://schemas.microsoft.com/office/drawing/2014/main" id="{36E50EA4-8190-4433-B9AE-426C473FAEA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68" name="直線コネクタ 67">
          <a:extLst>
            <a:ext uri="{FF2B5EF4-FFF2-40B4-BE49-F238E27FC236}">
              <a16:creationId xmlns:a16="http://schemas.microsoft.com/office/drawing/2014/main" id="{087A3C63-A59B-4FB2-9AF4-4C9C57431AB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69" name="テキスト ボックス 68">
          <a:extLst>
            <a:ext uri="{FF2B5EF4-FFF2-40B4-BE49-F238E27FC236}">
              <a16:creationId xmlns:a16="http://schemas.microsoft.com/office/drawing/2014/main" id="{018F7877-BBCB-4927-A216-4BE672E94A14}"/>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F57BAC49-1969-4573-A169-C86CA459D5C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1" name="テキスト ボックス 70">
          <a:extLst>
            <a:ext uri="{FF2B5EF4-FFF2-40B4-BE49-F238E27FC236}">
              <a16:creationId xmlns:a16="http://schemas.microsoft.com/office/drawing/2014/main" id="{3EA0F882-3F4F-47B0-AEC8-8FA67CAD2FCD}"/>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F5A0631F-EA92-4B51-95B9-A738F09571C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58783</xdr:rowOff>
    </xdr:to>
    <xdr:cxnSp macro="">
      <xdr:nvCxnSpPr>
        <xdr:cNvPr id="73" name="直線コネクタ 72">
          <a:extLst>
            <a:ext uri="{FF2B5EF4-FFF2-40B4-BE49-F238E27FC236}">
              <a16:creationId xmlns:a16="http://schemas.microsoft.com/office/drawing/2014/main" id="{992D79BC-ABE7-4A3D-8FCD-49CB7B3CFCC5}"/>
            </a:ext>
          </a:extLst>
        </xdr:cNvPr>
        <xdr:cNvCxnSpPr/>
      </xdr:nvCxnSpPr>
      <xdr:spPr>
        <a:xfrm flipV="1">
          <a:off x="4634865" y="9470572"/>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62610</xdr:rowOff>
    </xdr:from>
    <xdr:ext cx="340478" cy="259045"/>
    <xdr:sp macro="" textlink="">
      <xdr:nvSpPr>
        <xdr:cNvPr id="74" name="【体育館・プール】&#10;有形固定資産減価償却率最小値テキスト">
          <a:extLst>
            <a:ext uri="{FF2B5EF4-FFF2-40B4-BE49-F238E27FC236}">
              <a16:creationId xmlns:a16="http://schemas.microsoft.com/office/drawing/2014/main" id="{3D605D2D-473C-4E0B-9446-6EF8366B993B}"/>
            </a:ext>
          </a:extLst>
        </xdr:cNvPr>
        <xdr:cNvSpPr txBox="1"/>
      </xdr:nvSpPr>
      <xdr:spPr>
        <a:xfrm>
          <a:off x="4673600" y="11035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58783</xdr:rowOff>
    </xdr:from>
    <xdr:to>
      <xdr:col>24</xdr:col>
      <xdr:colOff>152400</xdr:colOff>
      <xdr:row>64</xdr:row>
      <xdr:rowOff>58783</xdr:rowOff>
    </xdr:to>
    <xdr:cxnSp macro="">
      <xdr:nvCxnSpPr>
        <xdr:cNvPr id="75" name="直線コネクタ 74">
          <a:extLst>
            <a:ext uri="{FF2B5EF4-FFF2-40B4-BE49-F238E27FC236}">
              <a16:creationId xmlns:a16="http://schemas.microsoft.com/office/drawing/2014/main" id="{25D251B8-9F4E-42E0-8A71-0BB871F46A83}"/>
            </a:ext>
          </a:extLst>
        </xdr:cNvPr>
        <xdr:cNvCxnSpPr/>
      </xdr:nvCxnSpPr>
      <xdr:spPr>
        <a:xfrm>
          <a:off x="4546600" y="1103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76" name="【体育館・プール】&#10;有形固定資産減価償却率最大値テキスト">
          <a:extLst>
            <a:ext uri="{FF2B5EF4-FFF2-40B4-BE49-F238E27FC236}">
              <a16:creationId xmlns:a16="http://schemas.microsoft.com/office/drawing/2014/main" id="{A7319167-1D04-4201-B7AB-F9491BD4AA36}"/>
            </a:ext>
          </a:extLst>
        </xdr:cNvPr>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77" name="直線コネクタ 76">
          <a:extLst>
            <a:ext uri="{FF2B5EF4-FFF2-40B4-BE49-F238E27FC236}">
              <a16:creationId xmlns:a16="http://schemas.microsoft.com/office/drawing/2014/main" id="{20330A5E-DFD6-4A22-AFCC-778094B6E54B}"/>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84381</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4729AA17-741B-474B-8FD3-49665B62A151}"/>
            </a:ext>
          </a:extLst>
        </xdr:cNvPr>
        <xdr:cNvSpPr txBox="1"/>
      </xdr:nvSpPr>
      <xdr:spPr>
        <a:xfrm>
          <a:off x="4673600" y="9857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105954</xdr:rowOff>
    </xdr:from>
    <xdr:to>
      <xdr:col>24</xdr:col>
      <xdr:colOff>114300</xdr:colOff>
      <xdr:row>58</xdr:row>
      <xdr:rowOff>36104</xdr:rowOff>
    </xdr:to>
    <xdr:sp macro="" textlink="">
      <xdr:nvSpPr>
        <xdr:cNvPr id="79" name="フローチャート: 判断 78">
          <a:extLst>
            <a:ext uri="{FF2B5EF4-FFF2-40B4-BE49-F238E27FC236}">
              <a16:creationId xmlns:a16="http://schemas.microsoft.com/office/drawing/2014/main" id="{04CCF2AE-4813-47CA-97AB-019331FF610A}"/>
            </a:ext>
          </a:extLst>
        </xdr:cNvPr>
        <xdr:cNvSpPr/>
      </xdr:nvSpPr>
      <xdr:spPr>
        <a:xfrm>
          <a:off x="4584700" y="987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99423</xdr:rowOff>
    </xdr:from>
    <xdr:to>
      <xdr:col>20</xdr:col>
      <xdr:colOff>38100</xdr:colOff>
      <xdr:row>58</xdr:row>
      <xdr:rowOff>29573</xdr:rowOff>
    </xdr:to>
    <xdr:sp macro="" textlink="">
      <xdr:nvSpPr>
        <xdr:cNvPr id="80" name="フローチャート: 判断 79">
          <a:extLst>
            <a:ext uri="{FF2B5EF4-FFF2-40B4-BE49-F238E27FC236}">
              <a16:creationId xmlns:a16="http://schemas.microsoft.com/office/drawing/2014/main" id="{5DA581F5-CA9B-44AA-AF8E-F21F29784EB4}"/>
            </a:ext>
          </a:extLst>
        </xdr:cNvPr>
        <xdr:cNvSpPr/>
      </xdr:nvSpPr>
      <xdr:spPr>
        <a:xfrm>
          <a:off x="3746500" y="98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20700</xdr:rowOff>
    </xdr:from>
    <xdr:ext cx="405111" cy="259045"/>
    <xdr:sp macro="" textlink="">
      <xdr:nvSpPr>
        <xdr:cNvPr id="81" name="n_1aveValue【体育館・プール】&#10;有形固定資産減価償却率">
          <a:extLst>
            <a:ext uri="{FF2B5EF4-FFF2-40B4-BE49-F238E27FC236}">
              <a16:creationId xmlns:a16="http://schemas.microsoft.com/office/drawing/2014/main" id="{25D33D55-959C-40FA-BE96-2CE1A4706B15}"/>
            </a:ext>
          </a:extLst>
        </xdr:cNvPr>
        <xdr:cNvSpPr txBox="1"/>
      </xdr:nvSpPr>
      <xdr:spPr>
        <a:xfrm>
          <a:off x="3582044" y="9964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151674</xdr:rowOff>
    </xdr:from>
    <xdr:to>
      <xdr:col>15</xdr:col>
      <xdr:colOff>101600</xdr:colOff>
      <xdr:row>58</xdr:row>
      <xdr:rowOff>81824</xdr:rowOff>
    </xdr:to>
    <xdr:sp macro="" textlink="">
      <xdr:nvSpPr>
        <xdr:cNvPr id="82" name="フローチャート: 判断 81">
          <a:extLst>
            <a:ext uri="{FF2B5EF4-FFF2-40B4-BE49-F238E27FC236}">
              <a16:creationId xmlns:a16="http://schemas.microsoft.com/office/drawing/2014/main" id="{7E7B58DD-139E-4466-8CA1-EDEC4562A7BD}"/>
            </a:ext>
          </a:extLst>
        </xdr:cNvPr>
        <xdr:cNvSpPr/>
      </xdr:nvSpPr>
      <xdr:spPr>
        <a:xfrm>
          <a:off x="2857500" y="992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56</xdr:row>
      <xdr:rowOff>98351</xdr:rowOff>
    </xdr:from>
    <xdr:ext cx="405111" cy="259045"/>
    <xdr:sp macro="" textlink="">
      <xdr:nvSpPr>
        <xdr:cNvPr id="83" name="n_2aveValue【体育館・プール】&#10;有形固定資産減価償却率">
          <a:extLst>
            <a:ext uri="{FF2B5EF4-FFF2-40B4-BE49-F238E27FC236}">
              <a16:creationId xmlns:a16="http://schemas.microsoft.com/office/drawing/2014/main" id="{7707B729-109D-4902-9CF3-AE3F65301AD4}"/>
            </a:ext>
          </a:extLst>
        </xdr:cNvPr>
        <xdr:cNvSpPr txBox="1"/>
      </xdr:nvSpPr>
      <xdr:spPr>
        <a:xfrm>
          <a:off x="2705744" y="969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84727</xdr:rowOff>
    </xdr:from>
    <xdr:to>
      <xdr:col>10</xdr:col>
      <xdr:colOff>165100</xdr:colOff>
      <xdr:row>59</xdr:row>
      <xdr:rowOff>14877</xdr:rowOff>
    </xdr:to>
    <xdr:sp macro="" textlink="">
      <xdr:nvSpPr>
        <xdr:cNvPr id="84" name="フローチャート: 判断 83">
          <a:extLst>
            <a:ext uri="{FF2B5EF4-FFF2-40B4-BE49-F238E27FC236}">
              <a16:creationId xmlns:a16="http://schemas.microsoft.com/office/drawing/2014/main" id="{70B00554-A091-4E8D-8EB3-4F4BD884F5D5}"/>
            </a:ext>
          </a:extLst>
        </xdr:cNvPr>
        <xdr:cNvSpPr/>
      </xdr:nvSpPr>
      <xdr:spPr>
        <a:xfrm>
          <a:off x="1968500" y="1002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31404</xdr:rowOff>
    </xdr:from>
    <xdr:ext cx="405111" cy="259045"/>
    <xdr:sp macro="" textlink="">
      <xdr:nvSpPr>
        <xdr:cNvPr id="85" name="n_3aveValue【体育館・プール】&#10;有形固定資産減価償却率">
          <a:extLst>
            <a:ext uri="{FF2B5EF4-FFF2-40B4-BE49-F238E27FC236}">
              <a16:creationId xmlns:a16="http://schemas.microsoft.com/office/drawing/2014/main" id="{CC0E5EA2-A100-4C9F-BE56-15DFFC5CD1B6}"/>
            </a:ext>
          </a:extLst>
        </xdr:cNvPr>
        <xdr:cNvSpPr txBox="1"/>
      </xdr:nvSpPr>
      <xdr:spPr>
        <a:xfrm>
          <a:off x="1816744" y="980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5CE58301-6563-4144-B44A-AE198FD036A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8B6AAB-3570-4196-A986-AC8CB29FB69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3E95E1A6-D7FD-4B4A-B82E-D0D084B3E76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5CA63EFE-7BEA-44C2-A398-2A7DC9AD543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90" name="テキスト ボックス 89">
          <a:extLst>
            <a:ext uri="{FF2B5EF4-FFF2-40B4-BE49-F238E27FC236}">
              <a16:creationId xmlns:a16="http://schemas.microsoft.com/office/drawing/2014/main" id="{B5970231-208D-4658-89DB-884887B4965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161472</xdr:rowOff>
    </xdr:from>
    <xdr:to>
      <xdr:col>20</xdr:col>
      <xdr:colOff>38100</xdr:colOff>
      <xdr:row>55</xdr:row>
      <xdr:rowOff>91622</xdr:rowOff>
    </xdr:to>
    <xdr:sp macro="" textlink="">
      <xdr:nvSpPr>
        <xdr:cNvPr id="91" name="楕円 90">
          <a:extLst>
            <a:ext uri="{FF2B5EF4-FFF2-40B4-BE49-F238E27FC236}">
              <a16:creationId xmlns:a16="http://schemas.microsoft.com/office/drawing/2014/main" id="{41ECFFCB-E8D1-48F3-AA3D-8CF06BE484E9}"/>
            </a:ext>
          </a:extLst>
        </xdr:cNvPr>
        <xdr:cNvSpPr/>
      </xdr:nvSpPr>
      <xdr:spPr>
        <a:xfrm>
          <a:off x="37465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120727</xdr:colOff>
      <xdr:row>53</xdr:row>
      <xdr:rowOff>108149</xdr:rowOff>
    </xdr:from>
    <xdr:ext cx="469744" cy="259045"/>
    <xdr:sp macro="" textlink="">
      <xdr:nvSpPr>
        <xdr:cNvPr id="92" name="n_1mainValue【体育館・プール】&#10;有形固定資産減価償却率">
          <a:extLst>
            <a:ext uri="{FF2B5EF4-FFF2-40B4-BE49-F238E27FC236}">
              <a16:creationId xmlns:a16="http://schemas.microsoft.com/office/drawing/2014/main" id="{FF8F7B5B-D1A9-4937-B1EC-CD7B76E6F7BF}"/>
            </a:ext>
          </a:extLst>
        </xdr:cNvPr>
        <xdr:cNvSpPr txBox="1"/>
      </xdr:nvSpPr>
      <xdr:spPr>
        <a:xfrm>
          <a:off x="3549727" y="91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a:extLst>
            <a:ext uri="{FF2B5EF4-FFF2-40B4-BE49-F238E27FC236}">
              <a16:creationId xmlns:a16="http://schemas.microsoft.com/office/drawing/2014/main" id="{C8055C12-6B61-4D5A-ADAD-4078A13F2A5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a:extLst>
            <a:ext uri="{FF2B5EF4-FFF2-40B4-BE49-F238E27FC236}">
              <a16:creationId xmlns:a16="http://schemas.microsoft.com/office/drawing/2014/main" id="{B87967AC-9B2A-44A6-BA7D-421F676FDCA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a:extLst>
            <a:ext uri="{FF2B5EF4-FFF2-40B4-BE49-F238E27FC236}">
              <a16:creationId xmlns:a16="http://schemas.microsoft.com/office/drawing/2014/main" id="{36E44EF0-A96C-44AD-8885-FCE7498FD0B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a:extLst>
            <a:ext uri="{FF2B5EF4-FFF2-40B4-BE49-F238E27FC236}">
              <a16:creationId xmlns:a16="http://schemas.microsoft.com/office/drawing/2014/main" id="{CE2748D4-9FEF-4EDE-A4DF-094AA74F73F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a:extLst>
            <a:ext uri="{FF2B5EF4-FFF2-40B4-BE49-F238E27FC236}">
              <a16:creationId xmlns:a16="http://schemas.microsoft.com/office/drawing/2014/main" id="{A59D792E-AD2D-44F0-87BA-2C896F55209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a:extLst>
            <a:ext uri="{FF2B5EF4-FFF2-40B4-BE49-F238E27FC236}">
              <a16:creationId xmlns:a16="http://schemas.microsoft.com/office/drawing/2014/main" id="{9318B1BC-3AF0-4FB7-B6CC-EA6C8A37B3B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a:extLst>
            <a:ext uri="{FF2B5EF4-FFF2-40B4-BE49-F238E27FC236}">
              <a16:creationId xmlns:a16="http://schemas.microsoft.com/office/drawing/2014/main" id="{0649B17B-B622-48B1-AD86-CDD2F29F269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a:extLst>
            <a:ext uri="{FF2B5EF4-FFF2-40B4-BE49-F238E27FC236}">
              <a16:creationId xmlns:a16="http://schemas.microsoft.com/office/drawing/2014/main" id="{7E94EF89-96C9-491E-B770-9326E6B3A1D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a:extLst>
            <a:ext uri="{FF2B5EF4-FFF2-40B4-BE49-F238E27FC236}">
              <a16:creationId xmlns:a16="http://schemas.microsoft.com/office/drawing/2014/main" id="{781EE9E3-08BD-4ED8-B13B-95CD7ED23EA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a:extLst>
            <a:ext uri="{FF2B5EF4-FFF2-40B4-BE49-F238E27FC236}">
              <a16:creationId xmlns:a16="http://schemas.microsoft.com/office/drawing/2014/main" id="{CF320507-3BD5-46BE-8D4D-18A7A51BBAA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3" name="直線コネクタ 102">
          <a:extLst>
            <a:ext uri="{FF2B5EF4-FFF2-40B4-BE49-F238E27FC236}">
              <a16:creationId xmlns:a16="http://schemas.microsoft.com/office/drawing/2014/main" id="{944AEE28-B2A9-40C8-BC8B-15DD3216853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4" name="テキスト ボックス 103">
          <a:extLst>
            <a:ext uri="{FF2B5EF4-FFF2-40B4-BE49-F238E27FC236}">
              <a16:creationId xmlns:a16="http://schemas.microsoft.com/office/drawing/2014/main" id="{7FCD421D-BDC3-49EC-985F-7E798F03766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5" name="直線コネクタ 104">
          <a:extLst>
            <a:ext uri="{FF2B5EF4-FFF2-40B4-BE49-F238E27FC236}">
              <a16:creationId xmlns:a16="http://schemas.microsoft.com/office/drawing/2014/main" id="{4E583249-82BD-45FA-ABAC-728ECF8649A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6" name="テキスト ボックス 105">
          <a:extLst>
            <a:ext uri="{FF2B5EF4-FFF2-40B4-BE49-F238E27FC236}">
              <a16:creationId xmlns:a16="http://schemas.microsoft.com/office/drawing/2014/main" id="{F93461F1-4340-4F17-B4E0-AC2E2D7BE402}"/>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7" name="直線コネクタ 106">
          <a:extLst>
            <a:ext uri="{FF2B5EF4-FFF2-40B4-BE49-F238E27FC236}">
              <a16:creationId xmlns:a16="http://schemas.microsoft.com/office/drawing/2014/main" id="{F5DD235F-C4CB-4978-9836-1CE7EB7B4F8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8" name="テキスト ボックス 107">
          <a:extLst>
            <a:ext uri="{FF2B5EF4-FFF2-40B4-BE49-F238E27FC236}">
              <a16:creationId xmlns:a16="http://schemas.microsoft.com/office/drawing/2014/main" id="{D42E10A0-EC5D-41DE-AF36-5BB7B92CC54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9" name="直線コネクタ 108">
          <a:extLst>
            <a:ext uri="{FF2B5EF4-FFF2-40B4-BE49-F238E27FC236}">
              <a16:creationId xmlns:a16="http://schemas.microsoft.com/office/drawing/2014/main" id="{E1863E61-F153-4616-8453-713FC807922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0" name="テキスト ボックス 109">
          <a:extLst>
            <a:ext uri="{FF2B5EF4-FFF2-40B4-BE49-F238E27FC236}">
              <a16:creationId xmlns:a16="http://schemas.microsoft.com/office/drawing/2014/main" id="{D8C73AB8-F721-46D6-B212-9DD18D5C0F1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1" name="直線コネクタ 110">
          <a:extLst>
            <a:ext uri="{FF2B5EF4-FFF2-40B4-BE49-F238E27FC236}">
              <a16:creationId xmlns:a16="http://schemas.microsoft.com/office/drawing/2014/main" id="{6B4FA4B4-5481-4378-A17B-9155A53E42F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2" name="テキスト ボックス 111">
          <a:extLst>
            <a:ext uri="{FF2B5EF4-FFF2-40B4-BE49-F238E27FC236}">
              <a16:creationId xmlns:a16="http://schemas.microsoft.com/office/drawing/2014/main" id="{922128C7-C590-40A9-BD71-533C0ED5B2C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3" name="直線コネクタ 112">
          <a:extLst>
            <a:ext uri="{FF2B5EF4-FFF2-40B4-BE49-F238E27FC236}">
              <a16:creationId xmlns:a16="http://schemas.microsoft.com/office/drawing/2014/main" id="{E750871A-74C5-4D6C-8D4E-79385AED3C8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4" name="テキスト ボックス 113">
          <a:extLst>
            <a:ext uri="{FF2B5EF4-FFF2-40B4-BE49-F238E27FC236}">
              <a16:creationId xmlns:a16="http://schemas.microsoft.com/office/drawing/2014/main" id="{04B8AB23-71DA-4526-844C-D07B8B69F4A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5" name="【体育館・プール】&#10;一人当たり面積グラフ枠">
          <a:extLst>
            <a:ext uri="{FF2B5EF4-FFF2-40B4-BE49-F238E27FC236}">
              <a16:creationId xmlns:a16="http://schemas.microsoft.com/office/drawing/2014/main" id="{F28CB40C-E7B8-4ECA-B24C-E2B11A47C05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33528</xdr:rowOff>
    </xdr:from>
    <xdr:to>
      <xdr:col>54</xdr:col>
      <xdr:colOff>189865</xdr:colOff>
      <xdr:row>64</xdr:row>
      <xdr:rowOff>59817</xdr:rowOff>
    </xdr:to>
    <xdr:cxnSp macro="">
      <xdr:nvCxnSpPr>
        <xdr:cNvPr id="116" name="直線コネクタ 115">
          <a:extLst>
            <a:ext uri="{FF2B5EF4-FFF2-40B4-BE49-F238E27FC236}">
              <a16:creationId xmlns:a16="http://schemas.microsoft.com/office/drawing/2014/main" id="{FAAE7CA4-5447-46A3-A756-0719649CDA53}"/>
            </a:ext>
          </a:extLst>
        </xdr:cNvPr>
        <xdr:cNvCxnSpPr/>
      </xdr:nvCxnSpPr>
      <xdr:spPr>
        <a:xfrm flipV="1">
          <a:off x="10476865" y="963472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63644</xdr:rowOff>
    </xdr:from>
    <xdr:ext cx="469744" cy="259045"/>
    <xdr:sp macro="" textlink="">
      <xdr:nvSpPr>
        <xdr:cNvPr id="117" name="【体育館・プール】&#10;一人当たり面積最小値テキスト">
          <a:extLst>
            <a:ext uri="{FF2B5EF4-FFF2-40B4-BE49-F238E27FC236}">
              <a16:creationId xmlns:a16="http://schemas.microsoft.com/office/drawing/2014/main" id="{8DF0C756-D381-4D1E-A720-F29AC4F48D9A}"/>
            </a:ext>
          </a:extLst>
        </xdr:cNvPr>
        <xdr:cNvSpPr txBox="1"/>
      </xdr:nvSpPr>
      <xdr:spPr>
        <a:xfrm>
          <a:off x="10515600" y="1103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59817</xdr:rowOff>
    </xdr:from>
    <xdr:to>
      <xdr:col>55</xdr:col>
      <xdr:colOff>88900</xdr:colOff>
      <xdr:row>64</xdr:row>
      <xdr:rowOff>59817</xdr:rowOff>
    </xdr:to>
    <xdr:cxnSp macro="">
      <xdr:nvCxnSpPr>
        <xdr:cNvPr id="118" name="直線コネクタ 117">
          <a:extLst>
            <a:ext uri="{FF2B5EF4-FFF2-40B4-BE49-F238E27FC236}">
              <a16:creationId xmlns:a16="http://schemas.microsoft.com/office/drawing/2014/main" id="{28D35B9F-822B-4190-AA77-179C9A51215B}"/>
            </a:ext>
          </a:extLst>
        </xdr:cNvPr>
        <xdr:cNvCxnSpPr/>
      </xdr:nvCxnSpPr>
      <xdr:spPr>
        <a:xfrm>
          <a:off x="10388600" y="1103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151655</xdr:rowOff>
    </xdr:from>
    <xdr:ext cx="469744" cy="259045"/>
    <xdr:sp macro="" textlink="">
      <xdr:nvSpPr>
        <xdr:cNvPr id="119" name="【体育館・プール】&#10;一人当たり面積最大値テキスト">
          <a:extLst>
            <a:ext uri="{FF2B5EF4-FFF2-40B4-BE49-F238E27FC236}">
              <a16:creationId xmlns:a16="http://schemas.microsoft.com/office/drawing/2014/main" id="{B2A5BC80-0134-4383-8389-3FFA7B73EAC3}"/>
            </a:ext>
          </a:extLst>
        </xdr:cNvPr>
        <xdr:cNvSpPr txBox="1"/>
      </xdr:nvSpPr>
      <xdr:spPr>
        <a:xfrm>
          <a:off x="10515600" y="940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33528</xdr:rowOff>
    </xdr:from>
    <xdr:to>
      <xdr:col>55</xdr:col>
      <xdr:colOff>88900</xdr:colOff>
      <xdr:row>56</xdr:row>
      <xdr:rowOff>33528</xdr:rowOff>
    </xdr:to>
    <xdr:cxnSp macro="">
      <xdr:nvCxnSpPr>
        <xdr:cNvPr id="120" name="直線コネクタ 119">
          <a:extLst>
            <a:ext uri="{FF2B5EF4-FFF2-40B4-BE49-F238E27FC236}">
              <a16:creationId xmlns:a16="http://schemas.microsoft.com/office/drawing/2014/main" id="{A8473429-442D-4A9D-A4C6-E601EB27A48A}"/>
            </a:ext>
          </a:extLst>
        </xdr:cNvPr>
        <xdr:cNvCxnSpPr/>
      </xdr:nvCxnSpPr>
      <xdr:spPr>
        <a:xfrm>
          <a:off x="10388600" y="963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140987</xdr:rowOff>
    </xdr:from>
    <xdr:ext cx="469744" cy="259045"/>
    <xdr:sp macro="" textlink="">
      <xdr:nvSpPr>
        <xdr:cNvPr id="121" name="【体育館・プール】&#10;一人当たり面積平均値テキスト">
          <a:extLst>
            <a:ext uri="{FF2B5EF4-FFF2-40B4-BE49-F238E27FC236}">
              <a16:creationId xmlns:a16="http://schemas.microsoft.com/office/drawing/2014/main" id="{EFD402FF-1DE4-4630-87D3-29C74344DD60}"/>
            </a:ext>
          </a:extLst>
        </xdr:cNvPr>
        <xdr:cNvSpPr txBox="1"/>
      </xdr:nvSpPr>
      <xdr:spPr>
        <a:xfrm>
          <a:off x="10515600" y="10599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162560</xdr:rowOff>
    </xdr:from>
    <xdr:to>
      <xdr:col>55</xdr:col>
      <xdr:colOff>50800</xdr:colOff>
      <xdr:row>62</xdr:row>
      <xdr:rowOff>92710</xdr:rowOff>
    </xdr:to>
    <xdr:sp macro="" textlink="">
      <xdr:nvSpPr>
        <xdr:cNvPr id="122" name="フローチャート: 判断 121">
          <a:extLst>
            <a:ext uri="{FF2B5EF4-FFF2-40B4-BE49-F238E27FC236}">
              <a16:creationId xmlns:a16="http://schemas.microsoft.com/office/drawing/2014/main" id="{21D165C7-EDAC-4F35-8F90-616C2A4D0577}"/>
            </a:ext>
          </a:extLst>
        </xdr:cNvPr>
        <xdr:cNvSpPr/>
      </xdr:nvSpPr>
      <xdr:spPr>
        <a:xfrm>
          <a:off x="104267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56642</xdr:rowOff>
    </xdr:from>
    <xdr:to>
      <xdr:col>50</xdr:col>
      <xdr:colOff>165100</xdr:colOff>
      <xdr:row>62</xdr:row>
      <xdr:rowOff>158242</xdr:rowOff>
    </xdr:to>
    <xdr:sp macro="" textlink="">
      <xdr:nvSpPr>
        <xdr:cNvPr id="123" name="フローチャート: 判断 122">
          <a:extLst>
            <a:ext uri="{FF2B5EF4-FFF2-40B4-BE49-F238E27FC236}">
              <a16:creationId xmlns:a16="http://schemas.microsoft.com/office/drawing/2014/main" id="{1E623F25-D616-4D15-B931-E12D34DC9FF2}"/>
            </a:ext>
          </a:extLst>
        </xdr:cNvPr>
        <xdr:cNvSpPr/>
      </xdr:nvSpPr>
      <xdr:spPr>
        <a:xfrm>
          <a:off x="9588500" y="1068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3319</xdr:rowOff>
    </xdr:from>
    <xdr:ext cx="469744" cy="259045"/>
    <xdr:sp macro="" textlink="">
      <xdr:nvSpPr>
        <xdr:cNvPr id="124" name="n_1aveValue【体育館・プール】&#10;一人当たり面積">
          <a:extLst>
            <a:ext uri="{FF2B5EF4-FFF2-40B4-BE49-F238E27FC236}">
              <a16:creationId xmlns:a16="http://schemas.microsoft.com/office/drawing/2014/main" id="{CBFF0F42-5034-4DD4-A626-BE937BCFB93D}"/>
            </a:ext>
          </a:extLst>
        </xdr:cNvPr>
        <xdr:cNvSpPr txBox="1"/>
      </xdr:nvSpPr>
      <xdr:spPr>
        <a:xfrm>
          <a:off x="9391727" y="1046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15875</xdr:rowOff>
    </xdr:from>
    <xdr:to>
      <xdr:col>46</xdr:col>
      <xdr:colOff>38100</xdr:colOff>
      <xdr:row>62</xdr:row>
      <xdr:rowOff>117475</xdr:rowOff>
    </xdr:to>
    <xdr:sp macro="" textlink="">
      <xdr:nvSpPr>
        <xdr:cNvPr id="125" name="フローチャート: 判断 124">
          <a:extLst>
            <a:ext uri="{FF2B5EF4-FFF2-40B4-BE49-F238E27FC236}">
              <a16:creationId xmlns:a16="http://schemas.microsoft.com/office/drawing/2014/main" id="{95485D34-4AB1-477D-8EFC-0373E1442444}"/>
            </a:ext>
          </a:extLst>
        </xdr:cNvPr>
        <xdr:cNvSpPr/>
      </xdr:nvSpPr>
      <xdr:spPr>
        <a:xfrm>
          <a:off x="8699500" y="1064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134002</xdr:rowOff>
    </xdr:from>
    <xdr:ext cx="469744" cy="259045"/>
    <xdr:sp macro="" textlink="">
      <xdr:nvSpPr>
        <xdr:cNvPr id="126" name="n_2aveValue【体育館・プール】&#10;一人当たり面積">
          <a:extLst>
            <a:ext uri="{FF2B5EF4-FFF2-40B4-BE49-F238E27FC236}">
              <a16:creationId xmlns:a16="http://schemas.microsoft.com/office/drawing/2014/main" id="{15A05A07-6811-4286-AA3E-C4DDC490C28F}"/>
            </a:ext>
          </a:extLst>
        </xdr:cNvPr>
        <xdr:cNvSpPr txBox="1"/>
      </xdr:nvSpPr>
      <xdr:spPr>
        <a:xfrm>
          <a:off x="8515427" y="1042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122174</xdr:rowOff>
    </xdr:from>
    <xdr:to>
      <xdr:col>41</xdr:col>
      <xdr:colOff>101600</xdr:colOff>
      <xdr:row>62</xdr:row>
      <xdr:rowOff>52324</xdr:rowOff>
    </xdr:to>
    <xdr:sp macro="" textlink="">
      <xdr:nvSpPr>
        <xdr:cNvPr id="127" name="フローチャート: 判断 126">
          <a:extLst>
            <a:ext uri="{FF2B5EF4-FFF2-40B4-BE49-F238E27FC236}">
              <a16:creationId xmlns:a16="http://schemas.microsoft.com/office/drawing/2014/main" id="{5DDBAC24-43F3-4FC1-981C-0E0018D1D308}"/>
            </a:ext>
          </a:extLst>
        </xdr:cNvPr>
        <xdr:cNvSpPr/>
      </xdr:nvSpPr>
      <xdr:spPr>
        <a:xfrm>
          <a:off x="7810500" y="105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68851</xdr:rowOff>
    </xdr:from>
    <xdr:ext cx="469744" cy="259045"/>
    <xdr:sp macro="" textlink="">
      <xdr:nvSpPr>
        <xdr:cNvPr id="128" name="n_3aveValue【体育館・プール】&#10;一人当たり面積">
          <a:extLst>
            <a:ext uri="{FF2B5EF4-FFF2-40B4-BE49-F238E27FC236}">
              <a16:creationId xmlns:a16="http://schemas.microsoft.com/office/drawing/2014/main" id="{3B70C028-11DD-4272-B699-A678CFB64D39}"/>
            </a:ext>
          </a:extLst>
        </xdr:cNvPr>
        <xdr:cNvSpPr txBox="1"/>
      </xdr:nvSpPr>
      <xdr:spPr>
        <a:xfrm>
          <a:off x="7626427" y="1035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9" name="テキスト ボックス 128">
          <a:extLst>
            <a:ext uri="{FF2B5EF4-FFF2-40B4-BE49-F238E27FC236}">
              <a16:creationId xmlns:a16="http://schemas.microsoft.com/office/drawing/2014/main" id="{D52809AB-078C-4B6D-8F45-870FDB6A7CA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0" name="テキスト ボックス 129">
          <a:extLst>
            <a:ext uri="{FF2B5EF4-FFF2-40B4-BE49-F238E27FC236}">
              <a16:creationId xmlns:a16="http://schemas.microsoft.com/office/drawing/2014/main" id="{1B57DD20-DB2B-402A-9B19-A6B335626C9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1" name="テキスト ボックス 130">
          <a:extLst>
            <a:ext uri="{FF2B5EF4-FFF2-40B4-BE49-F238E27FC236}">
              <a16:creationId xmlns:a16="http://schemas.microsoft.com/office/drawing/2014/main" id="{E81B163D-D235-4D93-8A9F-B240135BE0B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id="{27B48FB2-F739-47F5-B0F8-99F13449B21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FDD9E9C6-680D-4494-8661-626B5452C0E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132461</xdr:rowOff>
    </xdr:from>
    <xdr:to>
      <xdr:col>50</xdr:col>
      <xdr:colOff>165100</xdr:colOff>
      <xdr:row>64</xdr:row>
      <xdr:rowOff>62611</xdr:rowOff>
    </xdr:to>
    <xdr:sp macro="" textlink="">
      <xdr:nvSpPr>
        <xdr:cNvPr id="134" name="楕円 133">
          <a:extLst>
            <a:ext uri="{FF2B5EF4-FFF2-40B4-BE49-F238E27FC236}">
              <a16:creationId xmlns:a16="http://schemas.microsoft.com/office/drawing/2014/main" id="{60FB8111-DA65-4AEB-B29B-D530CE3C19A7}"/>
            </a:ext>
          </a:extLst>
        </xdr:cNvPr>
        <xdr:cNvSpPr/>
      </xdr:nvSpPr>
      <xdr:spPr>
        <a:xfrm>
          <a:off x="9588500" y="1093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64</xdr:row>
      <xdr:rowOff>53738</xdr:rowOff>
    </xdr:from>
    <xdr:ext cx="469744" cy="259045"/>
    <xdr:sp macro="" textlink="">
      <xdr:nvSpPr>
        <xdr:cNvPr id="135" name="n_1mainValue【体育館・プール】&#10;一人当たり面積">
          <a:extLst>
            <a:ext uri="{FF2B5EF4-FFF2-40B4-BE49-F238E27FC236}">
              <a16:creationId xmlns:a16="http://schemas.microsoft.com/office/drawing/2014/main" id="{500B677C-AA60-4EF8-94D7-1A43107D61FE}"/>
            </a:ext>
          </a:extLst>
        </xdr:cNvPr>
        <xdr:cNvSpPr txBox="1"/>
      </xdr:nvSpPr>
      <xdr:spPr>
        <a:xfrm>
          <a:off x="9391727" y="1102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6" name="正方形/長方形 135">
          <a:extLst>
            <a:ext uri="{FF2B5EF4-FFF2-40B4-BE49-F238E27FC236}">
              <a16:creationId xmlns:a16="http://schemas.microsoft.com/office/drawing/2014/main" id="{D66CB47C-04B9-4CAA-8260-55E48689EC4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7" name="正方形/長方形 136">
          <a:extLst>
            <a:ext uri="{FF2B5EF4-FFF2-40B4-BE49-F238E27FC236}">
              <a16:creationId xmlns:a16="http://schemas.microsoft.com/office/drawing/2014/main" id="{7821E4B7-3EA5-4C0F-86A0-C6B213C303B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8" name="正方形/長方形 137">
          <a:extLst>
            <a:ext uri="{FF2B5EF4-FFF2-40B4-BE49-F238E27FC236}">
              <a16:creationId xmlns:a16="http://schemas.microsoft.com/office/drawing/2014/main" id="{BCDEF4E5-6C71-491E-B54C-C4990D1B8D7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9" name="正方形/長方形 138">
          <a:extLst>
            <a:ext uri="{FF2B5EF4-FFF2-40B4-BE49-F238E27FC236}">
              <a16:creationId xmlns:a16="http://schemas.microsoft.com/office/drawing/2014/main" id="{C1CB49AE-F08E-435D-ACDF-21D1833BB77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0" name="正方形/長方形 139">
          <a:extLst>
            <a:ext uri="{FF2B5EF4-FFF2-40B4-BE49-F238E27FC236}">
              <a16:creationId xmlns:a16="http://schemas.microsoft.com/office/drawing/2014/main" id="{9AA1BD84-0AA2-4D31-A229-C8B2C32E8B6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1" name="正方形/長方形 140">
          <a:extLst>
            <a:ext uri="{FF2B5EF4-FFF2-40B4-BE49-F238E27FC236}">
              <a16:creationId xmlns:a16="http://schemas.microsoft.com/office/drawing/2014/main" id="{5299DA91-0B76-4F64-A29D-788D40FFF28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2" name="正方形/長方形 141">
          <a:extLst>
            <a:ext uri="{FF2B5EF4-FFF2-40B4-BE49-F238E27FC236}">
              <a16:creationId xmlns:a16="http://schemas.microsoft.com/office/drawing/2014/main" id="{5BCAF59A-5571-4C06-A13C-4A09F3E3482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3" name="正方形/長方形 142">
          <a:extLst>
            <a:ext uri="{FF2B5EF4-FFF2-40B4-BE49-F238E27FC236}">
              <a16:creationId xmlns:a16="http://schemas.microsoft.com/office/drawing/2014/main" id="{B0EC2368-C767-4405-99FD-36BF709B413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4" name="テキスト ボックス 143">
          <a:extLst>
            <a:ext uri="{FF2B5EF4-FFF2-40B4-BE49-F238E27FC236}">
              <a16:creationId xmlns:a16="http://schemas.microsoft.com/office/drawing/2014/main" id="{117415CA-5F56-4B72-91CE-DF199C58749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5" name="直線コネクタ 144">
          <a:extLst>
            <a:ext uri="{FF2B5EF4-FFF2-40B4-BE49-F238E27FC236}">
              <a16:creationId xmlns:a16="http://schemas.microsoft.com/office/drawing/2014/main" id="{2AE4EDEE-5E7A-484B-877F-8F93E77CF8A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46" name="直線コネクタ 145">
          <a:extLst>
            <a:ext uri="{FF2B5EF4-FFF2-40B4-BE49-F238E27FC236}">
              <a16:creationId xmlns:a16="http://schemas.microsoft.com/office/drawing/2014/main" id="{96AE5696-384C-4F28-B099-92FFE40F11B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47" name="テキスト ボックス 146">
          <a:extLst>
            <a:ext uri="{FF2B5EF4-FFF2-40B4-BE49-F238E27FC236}">
              <a16:creationId xmlns:a16="http://schemas.microsoft.com/office/drawing/2014/main" id="{8D35C83E-D8CD-447A-90C3-746A9657FC8D}"/>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48" name="直線コネクタ 147">
          <a:extLst>
            <a:ext uri="{FF2B5EF4-FFF2-40B4-BE49-F238E27FC236}">
              <a16:creationId xmlns:a16="http://schemas.microsoft.com/office/drawing/2014/main" id="{158FC4AD-2697-49EC-A231-0EF742703CE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49" name="テキスト ボックス 148">
          <a:extLst>
            <a:ext uri="{FF2B5EF4-FFF2-40B4-BE49-F238E27FC236}">
              <a16:creationId xmlns:a16="http://schemas.microsoft.com/office/drawing/2014/main" id="{02840810-62E5-4030-94CD-FDA733C177B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50" name="直線コネクタ 149">
          <a:extLst>
            <a:ext uri="{FF2B5EF4-FFF2-40B4-BE49-F238E27FC236}">
              <a16:creationId xmlns:a16="http://schemas.microsoft.com/office/drawing/2014/main" id="{3E3ACF5A-C487-4E97-94A4-C797A9FA5ECD}"/>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51" name="テキスト ボックス 150">
          <a:extLst>
            <a:ext uri="{FF2B5EF4-FFF2-40B4-BE49-F238E27FC236}">
              <a16:creationId xmlns:a16="http://schemas.microsoft.com/office/drawing/2014/main" id="{9CEAA1D4-3504-4F0E-B0A8-5DB1F0BD407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52" name="直線コネクタ 151">
          <a:extLst>
            <a:ext uri="{FF2B5EF4-FFF2-40B4-BE49-F238E27FC236}">
              <a16:creationId xmlns:a16="http://schemas.microsoft.com/office/drawing/2014/main" id="{4E13408F-6317-4BBC-8AC0-2465DF65A95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53" name="テキスト ボックス 152">
          <a:extLst>
            <a:ext uri="{FF2B5EF4-FFF2-40B4-BE49-F238E27FC236}">
              <a16:creationId xmlns:a16="http://schemas.microsoft.com/office/drawing/2014/main" id="{3306C4A0-1506-4AEB-9323-C6C75997E87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54" name="直線コネクタ 153">
          <a:extLst>
            <a:ext uri="{FF2B5EF4-FFF2-40B4-BE49-F238E27FC236}">
              <a16:creationId xmlns:a16="http://schemas.microsoft.com/office/drawing/2014/main" id="{FE5008EF-9712-4E7E-BC7D-366B8179B53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55" name="テキスト ボックス 154">
          <a:extLst>
            <a:ext uri="{FF2B5EF4-FFF2-40B4-BE49-F238E27FC236}">
              <a16:creationId xmlns:a16="http://schemas.microsoft.com/office/drawing/2014/main" id="{D9B97249-6D8E-4D71-B747-0C90EFA8BE2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56" name="直線コネクタ 155">
          <a:extLst>
            <a:ext uri="{FF2B5EF4-FFF2-40B4-BE49-F238E27FC236}">
              <a16:creationId xmlns:a16="http://schemas.microsoft.com/office/drawing/2014/main" id="{5B863D04-74B2-4CD4-B707-346FAE653E8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57" name="テキスト ボックス 156">
          <a:extLst>
            <a:ext uri="{FF2B5EF4-FFF2-40B4-BE49-F238E27FC236}">
              <a16:creationId xmlns:a16="http://schemas.microsoft.com/office/drawing/2014/main" id="{49F9822A-908F-488F-8306-822B46DCF80A}"/>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8" name="直線コネクタ 157">
          <a:extLst>
            <a:ext uri="{FF2B5EF4-FFF2-40B4-BE49-F238E27FC236}">
              <a16:creationId xmlns:a16="http://schemas.microsoft.com/office/drawing/2014/main" id="{0695D850-AEB5-4FDB-B3D0-5DAFDAB600A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9" name="テキスト ボックス 158">
          <a:extLst>
            <a:ext uri="{FF2B5EF4-FFF2-40B4-BE49-F238E27FC236}">
              <a16:creationId xmlns:a16="http://schemas.microsoft.com/office/drawing/2014/main" id="{41BD357C-7C59-40FA-B4A3-6363FAC4696A}"/>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0" name="【福祉施設】&#10;有形固定資産減価償却率グラフ枠">
          <a:extLst>
            <a:ext uri="{FF2B5EF4-FFF2-40B4-BE49-F238E27FC236}">
              <a16:creationId xmlns:a16="http://schemas.microsoft.com/office/drawing/2014/main" id="{8AA408EE-8AC1-41EA-8DC4-3A894572164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161" name="直線コネクタ 160">
          <a:extLst>
            <a:ext uri="{FF2B5EF4-FFF2-40B4-BE49-F238E27FC236}">
              <a16:creationId xmlns:a16="http://schemas.microsoft.com/office/drawing/2014/main" id="{9C5668F8-EF14-4303-B943-7804075B9BC5}"/>
            </a:ext>
          </a:extLst>
        </xdr:cNvPr>
        <xdr:cNvCxnSpPr/>
      </xdr:nvCxnSpPr>
      <xdr:spPr>
        <a:xfrm flipV="1">
          <a:off x="4634865" y="13280571"/>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162" name="【福祉施設】&#10;有形固定資産減価償却率最小値テキスト">
          <a:extLst>
            <a:ext uri="{FF2B5EF4-FFF2-40B4-BE49-F238E27FC236}">
              <a16:creationId xmlns:a16="http://schemas.microsoft.com/office/drawing/2014/main" id="{480A6520-D867-4E20-B6CE-3D8FD7385B8C}"/>
            </a:ext>
          </a:extLst>
        </xdr:cNvPr>
        <xdr:cNvSpPr txBox="1"/>
      </xdr:nvSpPr>
      <xdr:spPr>
        <a:xfrm>
          <a:off x="4673600" y="14881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163" name="直線コネクタ 162">
          <a:extLst>
            <a:ext uri="{FF2B5EF4-FFF2-40B4-BE49-F238E27FC236}">
              <a16:creationId xmlns:a16="http://schemas.microsoft.com/office/drawing/2014/main" id="{9578FDC3-11FD-49FD-A541-70390B3B788D}"/>
            </a:ext>
          </a:extLst>
        </xdr:cNvPr>
        <xdr:cNvCxnSpPr/>
      </xdr:nvCxnSpPr>
      <xdr:spPr>
        <a:xfrm>
          <a:off x="4546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64" name="【福祉施設】&#10;有形固定資産減価償却率最大値テキスト">
          <a:extLst>
            <a:ext uri="{FF2B5EF4-FFF2-40B4-BE49-F238E27FC236}">
              <a16:creationId xmlns:a16="http://schemas.microsoft.com/office/drawing/2014/main" id="{ED98ECD8-9BE4-4837-A959-F1DE6D9B9B2E}"/>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65" name="直線コネクタ 164">
          <a:extLst>
            <a:ext uri="{FF2B5EF4-FFF2-40B4-BE49-F238E27FC236}">
              <a16:creationId xmlns:a16="http://schemas.microsoft.com/office/drawing/2014/main" id="{9291C80C-DA9B-4676-A425-EDB3268B2B90}"/>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124114</xdr:rowOff>
    </xdr:from>
    <xdr:ext cx="405111" cy="259045"/>
    <xdr:sp macro="" textlink="">
      <xdr:nvSpPr>
        <xdr:cNvPr id="166" name="【福祉施設】&#10;有形固定資産減価償却率平均値テキスト">
          <a:extLst>
            <a:ext uri="{FF2B5EF4-FFF2-40B4-BE49-F238E27FC236}">
              <a16:creationId xmlns:a16="http://schemas.microsoft.com/office/drawing/2014/main" id="{279BCAE3-DE58-4922-A9E3-4732BA4BF583}"/>
            </a:ext>
          </a:extLst>
        </xdr:cNvPr>
        <xdr:cNvSpPr txBox="1"/>
      </xdr:nvSpPr>
      <xdr:spPr>
        <a:xfrm>
          <a:off x="4673600" y="14011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145687</xdr:rowOff>
    </xdr:from>
    <xdr:to>
      <xdr:col>24</xdr:col>
      <xdr:colOff>114300</xdr:colOff>
      <xdr:row>82</xdr:row>
      <xdr:rowOff>75837</xdr:rowOff>
    </xdr:to>
    <xdr:sp macro="" textlink="">
      <xdr:nvSpPr>
        <xdr:cNvPr id="167" name="フローチャート: 判断 166">
          <a:extLst>
            <a:ext uri="{FF2B5EF4-FFF2-40B4-BE49-F238E27FC236}">
              <a16:creationId xmlns:a16="http://schemas.microsoft.com/office/drawing/2014/main" id="{AFE023FE-0FE5-439D-B02A-2A56428114CF}"/>
            </a:ext>
          </a:extLst>
        </xdr:cNvPr>
        <xdr:cNvSpPr/>
      </xdr:nvSpPr>
      <xdr:spPr>
        <a:xfrm>
          <a:off x="45847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363</xdr:rowOff>
    </xdr:from>
    <xdr:to>
      <xdr:col>20</xdr:col>
      <xdr:colOff>38100</xdr:colOff>
      <xdr:row>82</xdr:row>
      <xdr:rowOff>101963</xdr:rowOff>
    </xdr:to>
    <xdr:sp macro="" textlink="">
      <xdr:nvSpPr>
        <xdr:cNvPr id="168" name="フローチャート: 判断 167">
          <a:extLst>
            <a:ext uri="{FF2B5EF4-FFF2-40B4-BE49-F238E27FC236}">
              <a16:creationId xmlns:a16="http://schemas.microsoft.com/office/drawing/2014/main" id="{2F67A008-CFE5-428D-8277-6F9229D4CDA7}"/>
            </a:ext>
          </a:extLst>
        </xdr:cNvPr>
        <xdr:cNvSpPr/>
      </xdr:nvSpPr>
      <xdr:spPr>
        <a:xfrm>
          <a:off x="3746500" y="1405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93090</xdr:rowOff>
    </xdr:from>
    <xdr:ext cx="405111" cy="259045"/>
    <xdr:sp macro="" textlink="">
      <xdr:nvSpPr>
        <xdr:cNvPr id="169" name="n_1aveValue【福祉施設】&#10;有形固定資産減価償却率">
          <a:extLst>
            <a:ext uri="{FF2B5EF4-FFF2-40B4-BE49-F238E27FC236}">
              <a16:creationId xmlns:a16="http://schemas.microsoft.com/office/drawing/2014/main" id="{3D729FC4-6A71-403D-B570-55DBCF8C7F86}"/>
            </a:ext>
          </a:extLst>
        </xdr:cNvPr>
        <xdr:cNvSpPr txBox="1"/>
      </xdr:nvSpPr>
      <xdr:spPr>
        <a:xfrm>
          <a:off x="3582044" y="1415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144055</xdr:rowOff>
    </xdr:from>
    <xdr:to>
      <xdr:col>15</xdr:col>
      <xdr:colOff>101600</xdr:colOff>
      <xdr:row>82</xdr:row>
      <xdr:rowOff>74205</xdr:rowOff>
    </xdr:to>
    <xdr:sp macro="" textlink="">
      <xdr:nvSpPr>
        <xdr:cNvPr id="170" name="フローチャート: 判断 169">
          <a:extLst>
            <a:ext uri="{FF2B5EF4-FFF2-40B4-BE49-F238E27FC236}">
              <a16:creationId xmlns:a16="http://schemas.microsoft.com/office/drawing/2014/main" id="{C591153B-EBD2-43C7-82E1-344A29CA92A5}"/>
            </a:ext>
          </a:extLst>
        </xdr:cNvPr>
        <xdr:cNvSpPr/>
      </xdr:nvSpPr>
      <xdr:spPr>
        <a:xfrm>
          <a:off x="2857500" y="1403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90732</xdr:rowOff>
    </xdr:from>
    <xdr:ext cx="405111" cy="259045"/>
    <xdr:sp macro="" textlink="">
      <xdr:nvSpPr>
        <xdr:cNvPr id="171" name="n_2aveValue【福祉施設】&#10;有形固定資産減価償却率">
          <a:extLst>
            <a:ext uri="{FF2B5EF4-FFF2-40B4-BE49-F238E27FC236}">
              <a16:creationId xmlns:a16="http://schemas.microsoft.com/office/drawing/2014/main" id="{A4281B8C-4E09-4D5F-9FAC-1D87F8543E30}"/>
            </a:ext>
          </a:extLst>
        </xdr:cNvPr>
        <xdr:cNvSpPr txBox="1"/>
      </xdr:nvSpPr>
      <xdr:spPr>
        <a:xfrm>
          <a:off x="2705744" y="1380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77107</xdr:rowOff>
    </xdr:from>
    <xdr:to>
      <xdr:col>10</xdr:col>
      <xdr:colOff>165100</xdr:colOff>
      <xdr:row>83</xdr:row>
      <xdr:rowOff>7257</xdr:rowOff>
    </xdr:to>
    <xdr:sp macro="" textlink="">
      <xdr:nvSpPr>
        <xdr:cNvPr id="172" name="フローチャート: 判断 171">
          <a:extLst>
            <a:ext uri="{FF2B5EF4-FFF2-40B4-BE49-F238E27FC236}">
              <a16:creationId xmlns:a16="http://schemas.microsoft.com/office/drawing/2014/main" id="{F9363136-E29A-4159-9C8F-02984ABDEA29}"/>
            </a:ext>
          </a:extLst>
        </xdr:cNvPr>
        <xdr:cNvSpPr/>
      </xdr:nvSpPr>
      <xdr:spPr>
        <a:xfrm>
          <a:off x="1968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23784</xdr:rowOff>
    </xdr:from>
    <xdr:ext cx="405111" cy="259045"/>
    <xdr:sp macro="" textlink="">
      <xdr:nvSpPr>
        <xdr:cNvPr id="173" name="n_3aveValue【福祉施設】&#10;有形固定資産減価償却率">
          <a:extLst>
            <a:ext uri="{FF2B5EF4-FFF2-40B4-BE49-F238E27FC236}">
              <a16:creationId xmlns:a16="http://schemas.microsoft.com/office/drawing/2014/main" id="{EC2D4C45-F4A4-4D73-8265-E28C69FEEF3F}"/>
            </a:ext>
          </a:extLst>
        </xdr:cNvPr>
        <xdr:cNvSpPr txBox="1"/>
      </xdr:nvSpPr>
      <xdr:spPr>
        <a:xfrm>
          <a:off x="1816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4" name="テキスト ボックス 173">
          <a:extLst>
            <a:ext uri="{FF2B5EF4-FFF2-40B4-BE49-F238E27FC236}">
              <a16:creationId xmlns:a16="http://schemas.microsoft.com/office/drawing/2014/main" id="{C365B6B7-B56F-41E8-BED4-1FE8AF1DE57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5" name="テキスト ボックス 174">
          <a:extLst>
            <a:ext uri="{FF2B5EF4-FFF2-40B4-BE49-F238E27FC236}">
              <a16:creationId xmlns:a16="http://schemas.microsoft.com/office/drawing/2014/main" id="{A3C25246-738B-4BEC-89B2-AE151DDD034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6" name="テキスト ボックス 175">
          <a:extLst>
            <a:ext uri="{FF2B5EF4-FFF2-40B4-BE49-F238E27FC236}">
              <a16:creationId xmlns:a16="http://schemas.microsoft.com/office/drawing/2014/main" id="{C6917C90-6D55-434A-9096-1E06AB11BAA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7" name="テキスト ボックス 176">
          <a:extLst>
            <a:ext uri="{FF2B5EF4-FFF2-40B4-BE49-F238E27FC236}">
              <a16:creationId xmlns:a16="http://schemas.microsoft.com/office/drawing/2014/main" id="{58AF0373-B406-4817-B8CE-F9893956401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8" name="テキスト ボックス 177">
          <a:extLst>
            <a:ext uri="{FF2B5EF4-FFF2-40B4-BE49-F238E27FC236}">
              <a16:creationId xmlns:a16="http://schemas.microsoft.com/office/drawing/2014/main" id="{F63035D6-0610-4B34-BDAB-5823F3CF38C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41184</xdr:rowOff>
    </xdr:from>
    <xdr:to>
      <xdr:col>20</xdr:col>
      <xdr:colOff>38100</xdr:colOff>
      <xdr:row>81</xdr:row>
      <xdr:rowOff>142784</xdr:rowOff>
    </xdr:to>
    <xdr:sp macro="" textlink="">
      <xdr:nvSpPr>
        <xdr:cNvPr id="179" name="楕円 178">
          <a:extLst>
            <a:ext uri="{FF2B5EF4-FFF2-40B4-BE49-F238E27FC236}">
              <a16:creationId xmlns:a16="http://schemas.microsoft.com/office/drawing/2014/main" id="{59C54210-68AF-4CFF-B9C9-A494D0C94377}"/>
            </a:ext>
          </a:extLst>
        </xdr:cNvPr>
        <xdr:cNvSpPr/>
      </xdr:nvSpPr>
      <xdr:spPr>
        <a:xfrm>
          <a:off x="3746500" y="1392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159311</xdr:rowOff>
    </xdr:from>
    <xdr:ext cx="405111" cy="259045"/>
    <xdr:sp macro="" textlink="">
      <xdr:nvSpPr>
        <xdr:cNvPr id="180" name="n_1mainValue【福祉施設】&#10;有形固定資産減価償却率">
          <a:extLst>
            <a:ext uri="{FF2B5EF4-FFF2-40B4-BE49-F238E27FC236}">
              <a16:creationId xmlns:a16="http://schemas.microsoft.com/office/drawing/2014/main" id="{C92BD1E7-8131-4B4A-A8F1-038AA80AC43F}"/>
            </a:ext>
          </a:extLst>
        </xdr:cNvPr>
        <xdr:cNvSpPr txBox="1"/>
      </xdr:nvSpPr>
      <xdr:spPr>
        <a:xfrm>
          <a:off x="3582044" y="1370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1" name="正方形/長方形 180">
          <a:extLst>
            <a:ext uri="{FF2B5EF4-FFF2-40B4-BE49-F238E27FC236}">
              <a16:creationId xmlns:a16="http://schemas.microsoft.com/office/drawing/2014/main" id="{32B4964E-7825-4192-B7EA-0992ABE9EB0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2" name="正方形/長方形 181">
          <a:extLst>
            <a:ext uri="{FF2B5EF4-FFF2-40B4-BE49-F238E27FC236}">
              <a16:creationId xmlns:a16="http://schemas.microsoft.com/office/drawing/2014/main" id="{9416EA1E-9F3F-4012-BF58-5870BC7733E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3" name="正方形/長方形 182">
          <a:extLst>
            <a:ext uri="{FF2B5EF4-FFF2-40B4-BE49-F238E27FC236}">
              <a16:creationId xmlns:a16="http://schemas.microsoft.com/office/drawing/2014/main" id="{F345D83F-0617-4368-B2F0-200A83BAC9E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4" name="正方形/長方形 183">
          <a:extLst>
            <a:ext uri="{FF2B5EF4-FFF2-40B4-BE49-F238E27FC236}">
              <a16:creationId xmlns:a16="http://schemas.microsoft.com/office/drawing/2014/main" id="{258653A8-D082-4FE6-B213-2EC605C8B93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5" name="正方形/長方形 184">
          <a:extLst>
            <a:ext uri="{FF2B5EF4-FFF2-40B4-BE49-F238E27FC236}">
              <a16:creationId xmlns:a16="http://schemas.microsoft.com/office/drawing/2014/main" id="{78D36190-69F9-44C4-8019-C1C38BFF79D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6" name="正方形/長方形 185">
          <a:extLst>
            <a:ext uri="{FF2B5EF4-FFF2-40B4-BE49-F238E27FC236}">
              <a16:creationId xmlns:a16="http://schemas.microsoft.com/office/drawing/2014/main" id="{4F35C698-A933-4E4C-A545-5C56717C9DC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7" name="正方形/長方形 186">
          <a:extLst>
            <a:ext uri="{FF2B5EF4-FFF2-40B4-BE49-F238E27FC236}">
              <a16:creationId xmlns:a16="http://schemas.microsoft.com/office/drawing/2014/main" id="{A1F91514-2349-4D1E-AA0C-8FD258FC6AF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8" name="正方形/長方形 187">
          <a:extLst>
            <a:ext uri="{FF2B5EF4-FFF2-40B4-BE49-F238E27FC236}">
              <a16:creationId xmlns:a16="http://schemas.microsoft.com/office/drawing/2014/main" id="{195910D6-E2AE-4E88-90C0-2B17BB6BCD1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9" name="テキスト ボックス 188">
          <a:extLst>
            <a:ext uri="{FF2B5EF4-FFF2-40B4-BE49-F238E27FC236}">
              <a16:creationId xmlns:a16="http://schemas.microsoft.com/office/drawing/2014/main" id="{2C69031F-6330-4941-A903-AB8D8A3C946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0" name="直線コネクタ 189">
          <a:extLst>
            <a:ext uri="{FF2B5EF4-FFF2-40B4-BE49-F238E27FC236}">
              <a16:creationId xmlns:a16="http://schemas.microsoft.com/office/drawing/2014/main" id="{A431B571-BDE0-4A93-BBD7-587F9DFE7BE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91" name="直線コネクタ 190">
          <a:extLst>
            <a:ext uri="{FF2B5EF4-FFF2-40B4-BE49-F238E27FC236}">
              <a16:creationId xmlns:a16="http://schemas.microsoft.com/office/drawing/2014/main" id="{33014D65-7863-4410-87B9-2C735557F70F}"/>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92" name="テキスト ボックス 191">
          <a:extLst>
            <a:ext uri="{FF2B5EF4-FFF2-40B4-BE49-F238E27FC236}">
              <a16:creationId xmlns:a16="http://schemas.microsoft.com/office/drawing/2014/main" id="{1499B2F1-3EF2-46F7-BFE1-28A8B03CC94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93" name="直線コネクタ 192">
          <a:extLst>
            <a:ext uri="{FF2B5EF4-FFF2-40B4-BE49-F238E27FC236}">
              <a16:creationId xmlns:a16="http://schemas.microsoft.com/office/drawing/2014/main" id="{53B75FB5-AAC3-461C-B6A8-8401D2D62BD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94" name="テキスト ボックス 193">
          <a:extLst>
            <a:ext uri="{FF2B5EF4-FFF2-40B4-BE49-F238E27FC236}">
              <a16:creationId xmlns:a16="http://schemas.microsoft.com/office/drawing/2014/main" id="{2514F1B7-ABE2-47EB-9B61-CE21BF418356}"/>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95" name="直線コネクタ 194">
          <a:extLst>
            <a:ext uri="{FF2B5EF4-FFF2-40B4-BE49-F238E27FC236}">
              <a16:creationId xmlns:a16="http://schemas.microsoft.com/office/drawing/2014/main" id="{28EC7E79-8B93-4CC4-8451-2224B855EF03}"/>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196" name="テキスト ボックス 195">
          <a:extLst>
            <a:ext uri="{FF2B5EF4-FFF2-40B4-BE49-F238E27FC236}">
              <a16:creationId xmlns:a16="http://schemas.microsoft.com/office/drawing/2014/main" id="{D0BF536F-A1FB-4A96-811E-0F47199C0F9D}"/>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197" name="直線コネクタ 196">
          <a:extLst>
            <a:ext uri="{FF2B5EF4-FFF2-40B4-BE49-F238E27FC236}">
              <a16:creationId xmlns:a16="http://schemas.microsoft.com/office/drawing/2014/main" id="{F8075CBD-B351-42E8-9F4F-E6BC519DFF3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198" name="テキスト ボックス 197">
          <a:extLst>
            <a:ext uri="{FF2B5EF4-FFF2-40B4-BE49-F238E27FC236}">
              <a16:creationId xmlns:a16="http://schemas.microsoft.com/office/drawing/2014/main" id="{73353B19-3253-4330-80CA-A12084F14A29}"/>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9" name="直線コネクタ 198">
          <a:extLst>
            <a:ext uri="{FF2B5EF4-FFF2-40B4-BE49-F238E27FC236}">
              <a16:creationId xmlns:a16="http://schemas.microsoft.com/office/drawing/2014/main" id="{ABD9B030-7D8A-491F-983D-21502ADE6E0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0" name="テキスト ボックス 199">
          <a:extLst>
            <a:ext uri="{FF2B5EF4-FFF2-40B4-BE49-F238E27FC236}">
              <a16:creationId xmlns:a16="http://schemas.microsoft.com/office/drawing/2014/main" id="{261F3936-287C-46C6-A207-25C8CF5CC72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1" name="【福祉施設】&#10;一人当たり面積グラフ枠">
          <a:extLst>
            <a:ext uri="{FF2B5EF4-FFF2-40B4-BE49-F238E27FC236}">
              <a16:creationId xmlns:a16="http://schemas.microsoft.com/office/drawing/2014/main" id="{4478CA64-513F-4301-95C8-6D4A4D79120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101651</xdr:rowOff>
    </xdr:from>
    <xdr:to>
      <xdr:col>54</xdr:col>
      <xdr:colOff>189865</xdr:colOff>
      <xdr:row>86</xdr:row>
      <xdr:rowOff>20269</xdr:rowOff>
    </xdr:to>
    <xdr:cxnSp macro="">
      <xdr:nvCxnSpPr>
        <xdr:cNvPr id="202" name="直線コネクタ 201">
          <a:extLst>
            <a:ext uri="{FF2B5EF4-FFF2-40B4-BE49-F238E27FC236}">
              <a16:creationId xmlns:a16="http://schemas.microsoft.com/office/drawing/2014/main" id="{C25C3DBF-AD87-42CF-9839-3AA6FFD28C41}"/>
            </a:ext>
          </a:extLst>
        </xdr:cNvPr>
        <xdr:cNvCxnSpPr/>
      </xdr:nvCxnSpPr>
      <xdr:spPr>
        <a:xfrm flipV="1">
          <a:off x="10476865" y="13474751"/>
          <a:ext cx="0" cy="1290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24096</xdr:rowOff>
    </xdr:from>
    <xdr:ext cx="469744" cy="259045"/>
    <xdr:sp macro="" textlink="">
      <xdr:nvSpPr>
        <xdr:cNvPr id="203" name="【福祉施設】&#10;一人当たり面積最小値テキスト">
          <a:extLst>
            <a:ext uri="{FF2B5EF4-FFF2-40B4-BE49-F238E27FC236}">
              <a16:creationId xmlns:a16="http://schemas.microsoft.com/office/drawing/2014/main" id="{EEF30CC2-E9FD-4B7B-8001-E876B32E035B}"/>
            </a:ext>
          </a:extLst>
        </xdr:cNvPr>
        <xdr:cNvSpPr txBox="1"/>
      </xdr:nvSpPr>
      <xdr:spPr>
        <a:xfrm>
          <a:off x="10515600" y="1476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20269</xdr:rowOff>
    </xdr:from>
    <xdr:to>
      <xdr:col>55</xdr:col>
      <xdr:colOff>88900</xdr:colOff>
      <xdr:row>86</xdr:row>
      <xdr:rowOff>20269</xdr:rowOff>
    </xdr:to>
    <xdr:cxnSp macro="">
      <xdr:nvCxnSpPr>
        <xdr:cNvPr id="204" name="直線コネクタ 203">
          <a:extLst>
            <a:ext uri="{FF2B5EF4-FFF2-40B4-BE49-F238E27FC236}">
              <a16:creationId xmlns:a16="http://schemas.microsoft.com/office/drawing/2014/main" id="{E510CA5B-020A-4C02-A565-DE0DE44EA867}"/>
            </a:ext>
          </a:extLst>
        </xdr:cNvPr>
        <xdr:cNvCxnSpPr/>
      </xdr:nvCxnSpPr>
      <xdr:spPr>
        <a:xfrm>
          <a:off x="10388600" y="1476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48328</xdr:rowOff>
    </xdr:from>
    <xdr:ext cx="469744" cy="259045"/>
    <xdr:sp macro="" textlink="">
      <xdr:nvSpPr>
        <xdr:cNvPr id="205" name="【福祉施設】&#10;一人当たり面積最大値テキスト">
          <a:extLst>
            <a:ext uri="{FF2B5EF4-FFF2-40B4-BE49-F238E27FC236}">
              <a16:creationId xmlns:a16="http://schemas.microsoft.com/office/drawing/2014/main" id="{C3870C0F-42EB-4E79-B253-0438EED33B13}"/>
            </a:ext>
          </a:extLst>
        </xdr:cNvPr>
        <xdr:cNvSpPr txBox="1"/>
      </xdr:nvSpPr>
      <xdr:spPr>
        <a:xfrm>
          <a:off x="10515600" y="13249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101651</xdr:rowOff>
    </xdr:from>
    <xdr:to>
      <xdr:col>55</xdr:col>
      <xdr:colOff>88900</xdr:colOff>
      <xdr:row>78</xdr:row>
      <xdr:rowOff>101651</xdr:rowOff>
    </xdr:to>
    <xdr:cxnSp macro="">
      <xdr:nvCxnSpPr>
        <xdr:cNvPr id="206" name="直線コネクタ 205">
          <a:extLst>
            <a:ext uri="{FF2B5EF4-FFF2-40B4-BE49-F238E27FC236}">
              <a16:creationId xmlns:a16="http://schemas.microsoft.com/office/drawing/2014/main" id="{D5F3AA70-E9F4-43D5-99EB-8C60B40B9AD5}"/>
            </a:ext>
          </a:extLst>
        </xdr:cNvPr>
        <xdr:cNvCxnSpPr/>
      </xdr:nvCxnSpPr>
      <xdr:spPr>
        <a:xfrm>
          <a:off x="10388600" y="134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113631</xdr:rowOff>
    </xdr:from>
    <xdr:ext cx="469744" cy="259045"/>
    <xdr:sp macro="" textlink="">
      <xdr:nvSpPr>
        <xdr:cNvPr id="207" name="【福祉施設】&#10;一人当たり面積平均値テキスト">
          <a:extLst>
            <a:ext uri="{FF2B5EF4-FFF2-40B4-BE49-F238E27FC236}">
              <a16:creationId xmlns:a16="http://schemas.microsoft.com/office/drawing/2014/main" id="{B3BF49B1-526D-440C-812A-CCB93864AECD}"/>
            </a:ext>
          </a:extLst>
        </xdr:cNvPr>
        <xdr:cNvSpPr txBox="1"/>
      </xdr:nvSpPr>
      <xdr:spPr>
        <a:xfrm>
          <a:off x="10515600" y="14515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135204</xdr:rowOff>
    </xdr:from>
    <xdr:to>
      <xdr:col>55</xdr:col>
      <xdr:colOff>50800</xdr:colOff>
      <xdr:row>85</xdr:row>
      <xdr:rowOff>65354</xdr:rowOff>
    </xdr:to>
    <xdr:sp macro="" textlink="">
      <xdr:nvSpPr>
        <xdr:cNvPr id="208" name="フローチャート: 判断 207">
          <a:extLst>
            <a:ext uri="{FF2B5EF4-FFF2-40B4-BE49-F238E27FC236}">
              <a16:creationId xmlns:a16="http://schemas.microsoft.com/office/drawing/2014/main" id="{6DB37B44-0878-4A23-A126-8A38EE94446B}"/>
            </a:ext>
          </a:extLst>
        </xdr:cNvPr>
        <xdr:cNvSpPr/>
      </xdr:nvSpPr>
      <xdr:spPr>
        <a:xfrm>
          <a:off x="10426700" y="1453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167666</xdr:rowOff>
    </xdr:from>
    <xdr:to>
      <xdr:col>50</xdr:col>
      <xdr:colOff>165100</xdr:colOff>
      <xdr:row>85</xdr:row>
      <xdr:rowOff>97816</xdr:rowOff>
    </xdr:to>
    <xdr:sp macro="" textlink="">
      <xdr:nvSpPr>
        <xdr:cNvPr id="209" name="フローチャート: 判断 208">
          <a:extLst>
            <a:ext uri="{FF2B5EF4-FFF2-40B4-BE49-F238E27FC236}">
              <a16:creationId xmlns:a16="http://schemas.microsoft.com/office/drawing/2014/main" id="{7C4F6EA5-D9A1-4D4E-A72C-E8AC8929E225}"/>
            </a:ext>
          </a:extLst>
        </xdr:cNvPr>
        <xdr:cNvSpPr/>
      </xdr:nvSpPr>
      <xdr:spPr>
        <a:xfrm>
          <a:off x="9588500" y="1456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114343</xdr:rowOff>
    </xdr:from>
    <xdr:ext cx="469744" cy="259045"/>
    <xdr:sp macro="" textlink="">
      <xdr:nvSpPr>
        <xdr:cNvPr id="210" name="n_1aveValue【福祉施設】&#10;一人当たり面積">
          <a:extLst>
            <a:ext uri="{FF2B5EF4-FFF2-40B4-BE49-F238E27FC236}">
              <a16:creationId xmlns:a16="http://schemas.microsoft.com/office/drawing/2014/main" id="{4409D081-E869-4D3D-B7E0-8EB80ADA8703}"/>
            </a:ext>
          </a:extLst>
        </xdr:cNvPr>
        <xdr:cNvSpPr txBox="1"/>
      </xdr:nvSpPr>
      <xdr:spPr>
        <a:xfrm>
          <a:off x="9391727" y="1434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161265</xdr:rowOff>
    </xdr:from>
    <xdr:to>
      <xdr:col>46</xdr:col>
      <xdr:colOff>38100</xdr:colOff>
      <xdr:row>85</xdr:row>
      <xdr:rowOff>91415</xdr:rowOff>
    </xdr:to>
    <xdr:sp macro="" textlink="">
      <xdr:nvSpPr>
        <xdr:cNvPr id="211" name="フローチャート: 判断 210">
          <a:extLst>
            <a:ext uri="{FF2B5EF4-FFF2-40B4-BE49-F238E27FC236}">
              <a16:creationId xmlns:a16="http://schemas.microsoft.com/office/drawing/2014/main" id="{3F56B95C-C1CC-40BB-B579-B8091ABA0938}"/>
            </a:ext>
          </a:extLst>
        </xdr:cNvPr>
        <xdr:cNvSpPr/>
      </xdr:nvSpPr>
      <xdr:spPr>
        <a:xfrm>
          <a:off x="8699500" y="145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107942</xdr:rowOff>
    </xdr:from>
    <xdr:ext cx="469744" cy="259045"/>
    <xdr:sp macro="" textlink="">
      <xdr:nvSpPr>
        <xdr:cNvPr id="212" name="n_2aveValue【福祉施設】&#10;一人当たり面積">
          <a:extLst>
            <a:ext uri="{FF2B5EF4-FFF2-40B4-BE49-F238E27FC236}">
              <a16:creationId xmlns:a16="http://schemas.microsoft.com/office/drawing/2014/main" id="{4A6119F2-7E35-42E9-8920-ED1470EBC286}"/>
            </a:ext>
          </a:extLst>
        </xdr:cNvPr>
        <xdr:cNvSpPr txBox="1"/>
      </xdr:nvSpPr>
      <xdr:spPr>
        <a:xfrm>
          <a:off x="8515427" y="1433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91542</xdr:rowOff>
    </xdr:from>
    <xdr:to>
      <xdr:col>41</xdr:col>
      <xdr:colOff>101600</xdr:colOff>
      <xdr:row>85</xdr:row>
      <xdr:rowOff>21692</xdr:rowOff>
    </xdr:to>
    <xdr:sp macro="" textlink="">
      <xdr:nvSpPr>
        <xdr:cNvPr id="213" name="フローチャート: 判断 212">
          <a:extLst>
            <a:ext uri="{FF2B5EF4-FFF2-40B4-BE49-F238E27FC236}">
              <a16:creationId xmlns:a16="http://schemas.microsoft.com/office/drawing/2014/main" id="{A1D793D2-D8FD-488B-A5B2-4684A9435CFB}"/>
            </a:ext>
          </a:extLst>
        </xdr:cNvPr>
        <xdr:cNvSpPr/>
      </xdr:nvSpPr>
      <xdr:spPr>
        <a:xfrm>
          <a:off x="7810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38219</xdr:rowOff>
    </xdr:from>
    <xdr:ext cx="469744" cy="259045"/>
    <xdr:sp macro="" textlink="">
      <xdr:nvSpPr>
        <xdr:cNvPr id="214" name="n_3aveValue【福祉施設】&#10;一人当たり面積">
          <a:extLst>
            <a:ext uri="{FF2B5EF4-FFF2-40B4-BE49-F238E27FC236}">
              <a16:creationId xmlns:a16="http://schemas.microsoft.com/office/drawing/2014/main" id="{4988B0E1-E92F-4F69-95E4-46747DE6D43D}"/>
            </a:ext>
          </a:extLst>
        </xdr:cNvPr>
        <xdr:cNvSpPr txBox="1"/>
      </xdr:nvSpPr>
      <xdr:spPr>
        <a:xfrm>
          <a:off x="76264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5" name="テキスト ボックス 214">
          <a:extLst>
            <a:ext uri="{FF2B5EF4-FFF2-40B4-BE49-F238E27FC236}">
              <a16:creationId xmlns:a16="http://schemas.microsoft.com/office/drawing/2014/main" id="{3245A9A6-B8B5-4E7B-8DB9-6767FBA2845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6" name="テキスト ボックス 215">
          <a:extLst>
            <a:ext uri="{FF2B5EF4-FFF2-40B4-BE49-F238E27FC236}">
              <a16:creationId xmlns:a16="http://schemas.microsoft.com/office/drawing/2014/main" id="{C43B4C22-17C0-4C62-A5A7-0D7674F7EDD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7" name="テキスト ボックス 216">
          <a:extLst>
            <a:ext uri="{FF2B5EF4-FFF2-40B4-BE49-F238E27FC236}">
              <a16:creationId xmlns:a16="http://schemas.microsoft.com/office/drawing/2014/main" id="{BC0B508D-8B87-4ACA-B8D2-07DAD0BE424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8" name="テキスト ボックス 217">
          <a:extLst>
            <a:ext uri="{FF2B5EF4-FFF2-40B4-BE49-F238E27FC236}">
              <a16:creationId xmlns:a16="http://schemas.microsoft.com/office/drawing/2014/main" id="{8C4FB24E-17E7-47B1-8860-84688E2DBB8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9" name="テキスト ボックス 218">
          <a:extLst>
            <a:ext uri="{FF2B5EF4-FFF2-40B4-BE49-F238E27FC236}">
              <a16:creationId xmlns:a16="http://schemas.microsoft.com/office/drawing/2014/main" id="{A3CDAAB9-56C1-4351-A51A-8C99ED012CA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135661</xdr:rowOff>
    </xdr:from>
    <xdr:to>
      <xdr:col>50</xdr:col>
      <xdr:colOff>165100</xdr:colOff>
      <xdr:row>86</xdr:row>
      <xdr:rowOff>65811</xdr:rowOff>
    </xdr:to>
    <xdr:sp macro="" textlink="">
      <xdr:nvSpPr>
        <xdr:cNvPr id="220" name="楕円 219">
          <a:extLst>
            <a:ext uri="{FF2B5EF4-FFF2-40B4-BE49-F238E27FC236}">
              <a16:creationId xmlns:a16="http://schemas.microsoft.com/office/drawing/2014/main" id="{B88CD244-F92A-4F1C-A641-01DE9E116254}"/>
            </a:ext>
          </a:extLst>
        </xdr:cNvPr>
        <xdr:cNvSpPr/>
      </xdr:nvSpPr>
      <xdr:spPr>
        <a:xfrm>
          <a:off x="9588500" y="1470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86</xdr:row>
      <xdr:rowOff>56938</xdr:rowOff>
    </xdr:from>
    <xdr:ext cx="469744" cy="259045"/>
    <xdr:sp macro="" textlink="">
      <xdr:nvSpPr>
        <xdr:cNvPr id="221" name="n_1mainValue【福祉施設】&#10;一人当たり面積">
          <a:extLst>
            <a:ext uri="{FF2B5EF4-FFF2-40B4-BE49-F238E27FC236}">
              <a16:creationId xmlns:a16="http://schemas.microsoft.com/office/drawing/2014/main" id="{68D7272E-FBBF-4588-B772-3CDC6633FF95}"/>
            </a:ext>
          </a:extLst>
        </xdr:cNvPr>
        <xdr:cNvSpPr txBox="1"/>
      </xdr:nvSpPr>
      <xdr:spPr>
        <a:xfrm>
          <a:off x="9391727" y="1480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2" name="正方形/長方形 221">
          <a:extLst>
            <a:ext uri="{FF2B5EF4-FFF2-40B4-BE49-F238E27FC236}">
              <a16:creationId xmlns:a16="http://schemas.microsoft.com/office/drawing/2014/main" id="{EB4F5261-65F3-486F-9D3F-269033AB283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3" name="正方形/長方形 222">
          <a:extLst>
            <a:ext uri="{FF2B5EF4-FFF2-40B4-BE49-F238E27FC236}">
              <a16:creationId xmlns:a16="http://schemas.microsoft.com/office/drawing/2014/main" id="{EE45690E-B5F7-4AF6-924E-2175FA0C3A5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4" name="正方形/長方形 223">
          <a:extLst>
            <a:ext uri="{FF2B5EF4-FFF2-40B4-BE49-F238E27FC236}">
              <a16:creationId xmlns:a16="http://schemas.microsoft.com/office/drawing/2014/main" id="{579401EE-6B5A-4451-8AD2-A240808E317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5" name="正方形/長方形 224">
          <a:extLst>
            <a:ext uri="{FF2B5EF4-FFF2-40B4-BE49-F238E27FC236}">
              <a16:creationId xmlns:a16="http://schemas.microsoft.com/office/drawing/2014/main" id="{4410F7CA-1D56-445F-BCEB-7BB8E84C3EC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6" name="正方形/長方形 225">
          <a:extLst>
            <a:ext uri="{FF2B5EF4-FFF2-40B4-BE49-F238E27FC236}">
              <a16:creationId xmlns:a16="http://schemas.microsoft.com/office/drawing/2014/main" id="{A7EE0F21-0154-49A2-9E64-74DBB2B5251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7" name="正方形/長方形 226">
          <a:extLst>
            <a:ext uri="{FF2B5EF4-FFF2-40B4-BE49-F238E27FC236}">
              <a16:creationId xmlns:a16="http://schemas.microsoft.com/office/drawing/2014/main" id="{FDEA5F3E-310F-4769-B1A6-E097EE53EF0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8" name="正方形/長方形 227">
          <a:extLst>
            <a:ext uri="{FF2B5EF4-FFF2-40B4-BE49-F238E27FC236}">
              <a16:creationId xmlns:a16="http://schemas.microsoft.com/office/drawing/2014/main" id="{A1C5C33D-2A35-43D4-86AB-CFA92E20052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9" name="正方形/長方形 228">
          <a:extLst>
            <a:ext uri="{FF2B5EF4-FFF2-40B4-BE49-F238E27FC236}">
              <a16:creationId xmlns:a16="http://schemas.microsoft.com/office/drawing/2014/main" id="{E2794187-2FBE-4FF9-B785-B3101BDDDD5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0" name="テキスト ボックス 229">
          <a:extLst>
            <a:ext uri="{FF2B5EF4-FFF2-40B4-BE49-F238E27FC236}">
              <a16:creationId xmlns:a16="http://schemas.microsoft.com/office/drawing/2014/main" id="{F10C8A94-3FF7-48FD-A605-ADDC45856C5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1" name="直線コネクタ 230">
          <a:extLst>
            <a:ext uri="{FF2B5EF4-FFF2-40B4-BE49-F238E27FC236}">
              <a16:creationId xmlns:a16="http://schemas.microsoft.com/office/drawing/2014/main" id="{C3547B38-B9C8-4957-9A02-A9AAC47C379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32" name="直線コネクタ 231">
          <a:extLst>
            <a:ext uri="{FF2B5EF4-FFF2-40B4-BE49-F238E27FC236}">
              <a16:creationId xmlns:a16="http://schemas.microsoft.com/office/drawing/2014/main" id="{D6A18083-024A-4459-A740-B8BA299198E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33" name="テキスト ボックス 232">
          <a:extLst>
            <a:ext uri="{FF2B5EF4-FFF2-40B4-BE49-F238E27FC236}">
              <a16:creationId xmlns:a16="http://schemas.microsoft.com/office/drawing/2014/main" id="{EA8242F3-24C9-4F82-A367-D9DE7F6A9F85}"/>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34" name="直線コネクタ 233">
          <a:extLst>
            <a:ext uri="{FF2B5EF4-FFF2-40B4-BE49-F238E27FC236}">
              <a16:creationId xmlns:a16="http://schemas.microsoft.com/office/drawing/2014/main" id="{91889152-4C69-44D2-BDEF-2D518548E06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35" name="テキスト ボックス 234">
          <a:extLst>
            <a:ext uri="{FF2B5EF4-FFF2-40B4-BE49-F238E27FC236}">
              <a16:creationId xmlns:a16="http://schemas.microsoft.com/office/drawing/2014/main" id="{8AAB6F70-AF04-4063-9D36-467FB274DC0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36" name="直線コネクタ 235">
          <a:extLst>
            <a:ext uri="{FF2B5EF4-FFF2-40B4-BE49-F238E27FC236}">
              <a16:creationId xmlns:a16="http://schemas.microsoft.com/office/drawing/2014/main" id="{6B18C177-185D-414B-AF7F-9BD1BD88323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37" name="テキスト ボックス 236">
          <a:extLst>
            <a:ext uri="{FF2B5EF4-FFF2-40B4-BE49-F238E27FC236}">
              <a16:creationId xmlns:a16="http://schemas.microsoft.com/office/drawing/2014/main" id="{2223FE72-AC17-4A85-828B-02B3B89D4F8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38" name="直線コネクタ 237">
          <a:extLst>
            <a:ext uri="{FF2B5EF4-FFF2-40B4-BE49-F238E27FC236}">
              <a16:creationId xmlns:a16="http://schemas.microsoft.com/office/drawing/2014/main" id="{5061A17D-C0F8-4281-BDCF-C90388BD0D0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39" name="テキスト ボックス 238">
          <a:extLst>
            <a:ext uri="{FF2B5EF4-FFF2-40B4-BE49-F238E27FC236}">
              <a16:creationId xmlns:a16="http://schemas.microsoft.com/office/drawing/2014/main" id="{59496D41-0E5D-46D3-BB62-853426E5734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40" name="直線コネクタ 239">
          <a:extLst>
            <a:ext uri="{FF2B5EF4-FFF2-40B4-BE49-F238E27FC236}">
              <a16:creationId xmlns:a16="http://schemas.microsoft.com/office/drawing/2014/main" id="{79156926-5D3C-4F59-A3B0-65C98E4E7C5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41" name="テキスト ボックス 240">
          <a:extLst>
            <a:ext uri="{FF2B5EF4-FFF2-40B4-BE49-F238E27FC236}">
              <a16:creationId xmlns:a16="http://schemas.microsoft.com/office/drawing/2014/main" id="{CC500AE2-CD8B-44C1-B5D7-643E068EEDA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42" name="直線コネクタ 241">
          <a:extLst>
            <a:ext uri="{FF2B5EF4-FFF2-40B4-BE49-F238E27FC236}">
              <a16:creationId xmlns:a16="http://schemas.microsoft.com/office/drawing/2014/main" id="{E0C3C82A-B0C4-4EA3-A27B-FD9452D2D85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43" name="テキスト ボックス 242">
          <a:extLst>
            <a:ext uri="{FF2B5EF4-FFF2-40B4-BE49-F238E27FC236}">
              <a16:creationId xmlns:a16="http://schemas.microsoft.com/office/drawing/2014/main" id="{A394389C-999D-4B5F-BFFC-142C2633944F}"/>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4" name="直線コネクタ 243">
          <a:extLst>
            <a:ext uri="{FF2B5EF4-FFF2-40B4-BE49-F238E27FC236}">
              <a16:creationId xmlns:a16="http://schemas.microsoft.com/office/drawing/2014/main" id="{19E8A670-FEF2-494E-9A79-AFB2A15C7FE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45" name="テキスト ボックス 244">
          <a:extLst>
            <a:ext uri="{FF2B5EF4-FFF2-40B4-BE49-F238E27FC236}">
              <a16:creationId xmlns:a16="http://schemas.microsoft.com/office/drawing/2014/main" id="{6FD79B17-1F4D-4F9A-B426-0E353AE668FC}"/>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46" name="【市民会館】&#10;有形固定資産減価償却率グラフ枠">
          <a:extLst>
            <a:ext uri="{FF2B5EF4-FFF2-40B4-BE49-F238E27FC236}">
              <a16:creationId xmlns:a16="http://schemas.microsoft.com/office/drawing/2014/main" id="{F939BAA0-256D-4457-9592-2B008E7EBF2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134982</xdr:rowOff>
    </xdr:from>
    <xdr:to>
      <xdr:col>24</xdr:col>
      <xdr:colOff>62865</xdr:colOff>
      <xdr:row>108</xdr:row>
      <xdr:rowOff>59871</xdr:rowOff>
    </xdr:to>
    <xdr:cxnSp macro="">
      <xdr:nvCxnSpPr>
        <xdr:cNvPr id="247" name="直線コネクタ 246">
          <a:extLst>
            <a:ext uri="{FF2B5EF4-FFF2-40B4-BE49-F238E27FC236}">
              <a16:creationId xmlns:a16="http://schemas.microsoft.com/office/drawing/2014/main" id="{6F3B7B82-975A-410A-A03B-4A059DD7A691}"/>
            </a:ext>
          </a:extLst>
        </xdr:cNvPr>
        <xdr:cNvCxnSpPr/>
      </xdr:nvCxnSpPr>
      <xdr:spPr>
        <a:xfrm flipV="1">
          <a:off x="4634865" y="17279982"/>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63698</xdr:rowOff>
    </xdr:from>
    <xdr:ext cx="340478" cy="259045"/>
    <xdr:sp macro="" textlink="">
      <xdr:nvSpPr>
        <xdr:cNvPr id="248" name="【市民会館】&#10;有形固定資産減価償却率最小値テキスト">
          <a:extLst>
            <a:ext uri="{FF2B5EF4-FFF2-40B4-BE49-F238E27FC236}">
              <a16:creationId xmlns:a16="http://schemas.microsoft.com/office/drawing/2014/main" id="{E3D24B3C-8583-47FA-9958-B6F6147FDAFE}"/>
            </a:ext>
          </a:extLst>
        </xdr:cNvPr>
        <xdr:cNvSpPr txBox="1"/>
      </xdr:nvSpPr>
      <xdr:spPr>
        <a:xfrm>
          <a:off x="4673600"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59871</xdr:rowOff>
    </xdr:from>
    <xdr:to>
      <xdr:col>24</xdr:col>
      <xdr:colOff>152400</xdr:colOff>
      <xdr:row>108</xdr:row>
      <xdr:rowOff>59871</xdr:rowOff>
    </xdr:to>
    <xdr:cxnSp macro="">
      <xdr:nvCxnSpPr>
        <xdr:cNvPr id="249" name="直線コネクタ 248">
          <a:extLst>
            <a:ext uri="{FF2B5EF4-FFF2-40B4-BE49-F238E27FC236}">
              <a16:creationId xmlns:a16="http://schemas.microsoft.com/office/drawing/2014/main" id="{A41B9246-7E85-4809-A379-D4246584E1A6}"/>
            </a:ext>
          </a:extLst>
        </xdr:cNvPr>
        <xdr:cNvCxnSpPr/>
      </xdr:nvCxnSpPr>
      <xdr:spPr>
        <a:xfrm>
          <a:off x="4546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81659</xdr:rowOff>
    </xdr:from>
    <xdr:ext cx="405111" cy="259045"/>
    <xdr:sp macro="" textlink="">
      <xdr:nvSpPr>
        <xdr:cNvPr id="250" name="【市民会館】&#10;有形固定資産減価償却率最大値テキスト">
          <a:extLst>
            <a:ext uri="{FF2B5EF4-FFF2-40B4-BE49-F238E27FC236}">
              <a16:creationId xmlns:a16="http://schemas.microsoft.com/office/drawing/2014/main" id="{C81919CB-DAB4-4F15-A91E-4660F5235136}"/>
            </a:ext>
          </a:extLst>
        </xdr:cNvPr>
        <xdr:cNvSpPr txBox="1"/>
      </xdr:nvSpPr>
      <xdr:spPr>
        <a:xfrm>
          <a:off x="4673600" y="1705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134982</xdr:rowOff>
    </xdr:from>
    <xdr:to>
      <xdr:col>24</xdr:col>
      <xdr:colOff>152400</xdr:colOff>
      <xdr:row>100</xdr:row>
      <xdr:rowOff>134982</xdr:rowOff>
    </xdr:to>
    <xdr:cxnSp macro="">
      <xdr:nvCxnSpPr>
        <xdr:cNvPr id="251" name="直線コネクタ 250">
          <a:extLst>
            <a:ext uri="{FF2B5EF4-FFF2-40B4-BE49-F238E27FC236}">
              <a16:creationId xmlns:a16="http://schemas.microsoft.com/office/drawing/2014/main" id="{0D71E968-D335-425F-82B3-A37C273332F7}"/>
            </a:ext>
          </a:extLst>
        </xdr:cNvPr>
        <xdr:cNvCxnSpPr/>
      </xdr:nvCxnSpPr>
      <xdr:spPr>
        <a:xfrm>
          <a:off x="4546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136089</xdr:rowOff>
    </xdr:from>
    <xdr:ext cx="405111" cy="259045"/>
    <xdr:sp macro="" textlink="">
      <xdr:nvSpPr>
        <xdr:cNvPr id="252" name="【市民会館】&#10;有形固定資産減価償却率平均値テキスト">
          <a:extLst>
            <a:ext uri="{FF2B5EF4-FFF2-40B4-BE49-F238E27FC236}">
              <a16:creationId xmlns:a16="http://schemas.microsoft.com/office/drawing/2014/main" id="{85978214-EC8C-4DCA-AB1E-E994ABFA40EF}"/>
            </a:ext>
          </a:extLst>
        </xdr:cNvPr>
        <xdr:cNvSpPr txBox="1"/>
      </xdr:nvSpPr>
      <xdr:spPr>
        <a:xfrm>
          <a:off x="4673600" y="176239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157662</xdr:rowOff>
    </xdr:from>
    <xdr:to>
      <xdr:col>24</xdr:col>
      <xdr:colOff>114300</xdr:colOff>
      <xdr:row>103</xdr:row>
      <xdr:rowOff>87812</xdr:rowOff>
    </xdr:to>
    <xdr:sp macro="" textlink="">
      <xdr:nvSpPr>
        <xdr:cNvPr id="253" name="フローチャート: 判断 252">
          <a:extLst>
            <a:ext uri="{FF2B5EF4-FFF2-40B4-BE49-F238E27FC236}">
              <a16:creationId xmlns:a16="http://schemas.microsoft.com/office/drawing/2014/main" id="{CF15B5C9-C2D7-43E9-9288-F5B95559A783}"/>
            </a:ext>
          </a:extLst>
        </xdr:cNvPr>
        <xdr:cNvSpPr/>
      </xdr:nvSpPr>
      <xdr:spPr>
        <a:xfrm>
          <a:off x="4584700" y="17645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40095</xdr:rowOff>
    </xdr:from>
    <xdr:to>
      <xdr:col>20</xdr:col>
      <xdr:colOff>38100</xdr:colOff>
      <xdr:row>104</xdr:row>
      <xdr:rowOff>141695</xdr:rowOff>
    </xdr:to>
    <xdr:sp macro="" textlink="">
      <xdr:nvSpPr>
        <xdr:cNvPr id="254" name="フローチャート: 判断 253">
          <a:extLst>
            <a:ext uri="{FF2B5EF4-FFF2-40B4-BE49-F238E27FC236}">
              <a16:creationId xmlns:a16="http://schemas.microsoft.com/office/drawing/2014/main" id="{F75BA32F-1052-4EF0-9FDC-52121BCD35FD}"/>
            </a:ext>
          </a:extLst>
        </xdr:cNvPr>
        <xdr:cNvSpPr/>
      </xdr:nvSpPr>
      <xdr:spPr>
        <a:xfrm>
          <a:off x="3746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158222</xdr:rowOff>
    </xdr:from>
    <xdr:ext cx="405111" cy="259045"/>
    <xdr:sp macro="" textlink="">
      <xdr:nvSpPr>
        <xdr:cNvPr id="255" name="n_1aveValue【市民会館】&#10;有形固定資産減価償却率">
          <a:extLst>
            <a:ext uri="{FF2B5EF4-FFF2-40B4-BE49-F238E27FC236}">
              <a16:creationId xmlns:a16="http://schemas.microsoft.com/office/drawing/2014/main" id="{6AD6E60B-811F-4EB8-AAD2-EA282EB12C4B}"/>
            </a:ext>
          </a:extLst>
        </xdr:cNvPr>
        <xdr:cNvSpPr txBox="1"/>
      </xdr:nvSpPr>
      <xdr:spPr>
        <a:xfrm>
          <a:off x="35820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4173</xdr:rowOff>
    </xdr:from>
    <xdr:to>
      <xdr:col>15</xdr:col>
      <xdr:colOff>101600</xdr:colOff>
      <xdr:row>104</xdr:row>
      <xdr:rowOff>105773</xdr:rowOff>
    </xdr:to>
    <xdr:sp macro="" textlink="">
      <xdr:nvSpPr>
        <xdr:cNvPr id="256" name="フローチャート: 判断 255">
          <a:extLst>
            <a:ext uri="{FF2B5EF4-FFF2-40B4-BE49-F238E27FC236}">
              <a16:creationId xmlns:a16="http://schemas.microsoft.com/office/drawing/2014/main" id="{076A39F3-E9E7-410B-9D24-E9E5B1BED662}"/>
            </a:ext>
          </a:extLst>
        </xdr:cNvPr>
        <xdr:cNvSpPr/>
      </xdr:nvSpPr>
      <xdr:spPr>
        <a:xfrm>
          <a:off x="2857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122300</xdr:rowOff>
    </xdr:from>
    <xdr:ext cx="405111" cy="259045"/>
    <xdr:sp macro="" textlink="">
      <xdr:nvSpPr>
        <xdr:cNvPr id="257" name="n_2aveValue【市民会館】&#10;有形固定資産減価償却率">
          <a:extLst>
            <a:ext uri="{FF2B5EF4-FFF2-40B4-BE49-F238E27FC236}">
              <a16:creationId xmlns:a16="http://schemas.microsoft.com/office/drawing/2014/main" id="{B6534773-E9A2-4321-8DB8-E5AE23F7B916}"/>
            </a:ext>
          </a:extLst>
        </xdr:cNvPr>
        <xdr:cNvSpPr txBox="1"/>
      </xdr:nvSpPr>
      <xdr:spPr>
        <a:xfrm>
          <a:off x="2705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105</xdr:row>
      <xdr:rowOff>93980</xdr:rowOff>
    </xdr:from>
    <xdr:to>
      <xdr:col>10</xdr:col>
      <xdr:colOff>165100</xdr:colOff>
      <xdr:row>106</xdr:row>
      <xdr:rowOff>24130</xdr:rowOff>
    </xdr:to>
    <xdr:sp macro="" textlink="">
      <xdr:nvSpPr>
        <xdr:cNvPr id="258" name="フローチャート: 判断 257">
          <a:extLst>
            <a:ext uri="{FF2B5EF4-FFF2-40B4-BE49-F238E27FC236}">
              <a16:creationId xmlns:a16="http://schemas.microsoft.com/office/drawing/2014/main" id="{106F4C32-6C6E-49A8-A9AB-EFA87500DC96}"/>
            </a:ext>
          </a:extLst>
        </xdr:cNvPr>
        <xdr:cNvSpPr/>
      </xdr:nvSpPr>
      <xdr:spPr>
        <a:xfrm>
          <a:off x="1968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104</xdr:row>
      <xdr:rowOff>40657</xdr:rowOff>
    </xdr:from>
    <xdr:ext cx="405111" cy="259045"/>
    <xdr:sp macro="" textlink="">
      <xdr:nvSpPr>
        <xdr:cNvPr id="259" name="n_3aveValue【市民会館】&#10;有形固定資産減価償却率">
          <a:extLst>
            <a:ext uri="{FF2B5EF4-FFF2-40B4-BE49-F238E27FC236}">
              <a16:creationId xmlns:a16="http://schemas.microsoft.com/office/drawing/2014/main" id="{CF8D2907-782B-45FB-89CB-B8C4EF59FE93}"/>
            </a:ext>
          </a:extLst>
        </xdr:cNvPr>
        <xdr:cNvSpPr txBox="1"/>
      </xdr:nvSpPr>
      <xdr:spPr>
        <a:xfrm>
          <a:off x="1816744" y="1787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60" name="テキスト ボックス 259">
          <a:extLst>
            <a:ext uri="{FF2B5EF4-FFF2-40B4-BE49-F238E27FC236}">
              <a16:creationId xmlns:a16="http://schemas.microsoft.com/office/drawing/2014/main" id="{FF18D1F1-7F00-4D14-8B22-4599D58E26B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1" name="テキスト ボックス 260">
          <a:extLst>
            <a:ext uri="{FF2B5EF4-FFF2-40B4-BE49-F238E27FC236}">
              <a16:creationId xmlns:a16="http://schemas.microsoft.com/office/drawing/2014/main" id="{E89F088D-093F-4458-A4E5-07FF9B110CC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2" name="テキスト ボックス 261">
          <a:extLst>
            <a:ext uri="{FF2B5EF4-FFF2-40B4-BE49-F238E27FC236}">
              <a16:creationId xmlns:a16="http://schemas.microsoft.com/office/drawing/2014/main" id="{4D0BC864-7211-44DC-B2E9-A7F65E0A13E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63" name="テキスト ボックス 262">
          <a:extLst>
            <a:ext uri="{FF2B5EF4-FFF2-40B4-BE49-F238E27FC236}">
              <a16:creationId xmlns:a16="http://schemas.microsoft.com/office/drawing/2014/main" id="{39E34F14-2490-437C-B082-5870C70CEFB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4" name="テキスト ボックス 263">
          <a:extLst>
            <a:ext uri="{FF2B5EF4-FFF2-40B4-BE49-F238E27FC236}">
              <a16:creationId xmlns:a16="http://schemas.microsoft.com/office/drawing/2014/main" id="{A574DB89-2150-4ED5-A120-33ED5A7EF3D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25400</xdr:rowOff>
    </xdr:from>
    <xdr:to>
      <xdr:col>20</xdr:col>
      <xdr:colOff>38100</xdr:colOff>
      <xdr:row>105</xdr:row>
      <xdr:rowOff>127000</xdr:rowOff>
    </xdr:to>
    <xdr:sp macro="" textlink="">
      <xdr:nvSpPr>
        <xdr:cNvPr id="265" name="楕円 264">
          <a:extLst>
            <a:ext uri="{FF2B5EF4-FFF2-40B4-BE49-F238E27FC236}">
              <a16:creationId xmlns:a16="http://schemas.microsoft.com/office/drawing/2014/main" id="{8B5464D0-44BD-42B6-8D86-9744CA7916A9}"/>
            </a:ext>
          </a:extLst>
        </xdr:cNvPr>
        <xdr:cNvSpPr/>
      </xdr:nvSpPr>
      <xdr:spPr>
        <a:xfrm>
          <a:off x="3746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118127</xdr:rowOff>
    </xdr:from>
    <xdr:ext cx="405111" cy="259045"/>
    <xdr:sp macro="" textlink="">
      <xdr:nvSpPr>
        <xdr:cNvPr id="266" name="n_1mainValue【市民会館】&#10;有形固定資産減価償却率">
          <a:extLst>
            <a:ext uri="{FF2B5EF4-FFF2-40B4-BE49-F238E27FC236}">
              <a16:creationId xmlns:a16="http://schemas.microsoft.com/office/drawing/2014/main" id="{DA40702F-02CC-41CE-85C7-0FD0C9A95959}"/>
            </a:ext>
          </a:extLst>
        </xdr:cNvPr>
        <xdr:cNvSpPr txBox="1"/>
      </xdr:nvSpPr>
      <xdr:spPr>
        <a:xfrm>
          <a:off x="35820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67" name="正方形/長方形 266">
          <a:extLst>
            <a:ext uri="{FF2B5EF4-FFF2-40B4-BE49-F238E27FC236}">
              <a16:creationId xmlns:a16="http://schemas.microsoft.com/office/drawing/2014/main" id="{C4B75C47-64C0-42D3-A871-9703D9AFEF3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8" name="正方形/長方形 267">
          <a:extLst>
            <a:ext uri="{FF2B5EF4-FFF2-40B4-BE49-F238E27FC236}">
              <a16:creationId xmlns:a16="http://schemas.microsoft.com/office/drawing/2014/main" id="{539498F8-6B82-4AC8-8F5F-1C75CAB7FAB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9" name="正方形/長方形 268">
          <a:extLst>
            <a:ext uri="{FF2B5EF4-FFF2-40B4-BE49-F238E27FC236}">
              <a16:creationId xmlns:a16="http://schemas.microsoft.com/office/drawing/2014/main" id="{87194557-4234-4693-870B-505789F751B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0" name="正方形/長方形 269">
          <a:extLst>
            <a:ext uri="{FF2B5EF4-FFF2-40B4-BE49-F238E27FC236}">
              <a16:creationId xmlns:a16="http://schemas.microsoft.com/office/drawing/2014/main" id="{9FA680C4-47AB-4B54-A2B1-5637F27E6B5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1" name="正方形/長方形 270">
          <a:extLst>
            <a:ext uri="{FF2B5EF4-FFF2-40B4-BE49-F238E27FC236}">
              <a16:creationId xmlns:a16="http://schemas.microsoft.com/office/drawing/2014/main" id="{9F60EBA8-E63C-40D4-8970-0998AAF0736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2" name="正方形/長方形 271">
          <a:extLst>
            <a:ext uri="{FF2B5EF4-FFF2-40B4-BE49-F238E27FC236}">
              <a16:creationId xmlns:a16="http://schemas.microsoft.com/office/drawing/2014/main" id="{74FA9B0A-7628-4B2F-87E2-9C945DF331E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3" name="正方形/長方形 272">
          <a:extLst>
            <a:ext uri="{FF2B5EF4-FFF2-40B4-BE49-F238E27FC236}">
              <a16:creationId xmlns:a16="http://schemas.microsoft.com/office/drawing/2014/main" id="{94E0118C-7150-4229-99F4-6FCBEC671C2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4" name="正方形/長方形 273">
          <a:extLst>
            <a:ext uri="{FF2B5EF4-FFF2-40B4-BE49-F238E27FC236}">
              <a16:creationId xmlns:a16="http://schemas.microsoft.com/office/drawing/2014/main" id="{CB11A13E-C308-4525-A10D-89AD87E86D0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75" name="テキスト ボックス 274">
          <a:extLst>
            <a:ext uri="{FF2B5EF4-FFF2-40B4-BE49-F238E27FC236}">
              <a16:creationId xmlns:a16="http://schemas.microsoft.com/office/drawing/2014/main" id="{7F5BB191-D6E3-474E-894E-383ECF6F807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76" name="直線コネクタ 275">
          <a:extLst>
            <a:ext uri="{FF2B5EF4-FFF2-40B4-BE49-F238E27FC236}">
              <a16:creationId xmlns:a16="http://schemas.microsoft.com/office/drawing/2014/main" id="{A3352E88-53B9-4AC8-8640-BC71B4821B5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77" name="直線コネクタ 276">
          <a:extLst>
            <a:ext uri="{FF2B5EF4-FFF2-40B4-BE49-F238E27FC236}">
              <a16:creationId xmlns:a16="http://schemas.microsoft.com/office/drawing/2014/main" id="{B4C92B1D-BBDD-4E15-B8AC-40ED2C6C1AD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78" name="テキスト ボックス 277">
          <a:extLst>
            <a:ext uri="{FF2B5EF4-FFF2-40B4-BE49-F238E27FC236}">
              <a16:creationId xmlns:a16="http://schemas.microsoft.com/office/drawing/2014/main" id="{D2253E22-5E34-443B-B5A5-AF092DEDC697}"/>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79" name="直線コネクタ 278">
          <a:extLst>
            <a:ext uri="{FF2B5EF4-FFF2-40B4-BE49-F238E27FC236}">
              <a16:creationId xmlns:a16="http://schemas.microsoft.com/office/drawing/2014/main" id="{EDD309F4-EFA8-46C3-9EA2-6EDD6645B1D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80" name="テキスト ボックス 279">
          <a:extLst>
            <a:ext uri="{FF2B5EF4-FFF2-40B4-BE49-F238E27FC236}">
              <a16:creationId xmlns:a16="http://schemas.microsoft.com/office/drawing/2014/main" id="{7D0C08FB-519A-448D-8A8F-84A7002A246A}"/>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81" name="直線コネクタ 280">
          <a:extLst>
            <a:ext uri="{FF2B5EF4-FFF2-40B4-BE49-F238E27FC236}">
              <a16:creationId xmlns:a16="http://schemas.microsoft.com/office/drawing/2014/main" id="{CD86073C-11B6-4F7E-821D-1F368CADF78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82" name="テキスト ボックス 281">
          <a:extLst>
            <a:ext uri="{FF2B5EF4-FFF2-40B4-BE49-F238E27FC236}">
              <a16:creationId xmlns:a16="http://schemas.microsoft.com/office/drawing/2014/main" id="{C81AD57A-06D9-400F-87E1-AF0EFAD9625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83" name="直線コネクタ 282">
          <a:extLst>
            <a:ext uri="{FF2B5EF4-FFF2-40B4-BE49-F238E27FC236}">
              <a16:creationId xmlns:a16="http://schemas.microsoft.com/office/drawing/2014/main" id="{2B6DCE74-DD14-45AC-AA31-F91064B72BA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84" name="テキスト ボックス 283">
          <a:extLst>
            <a:ext uri="{FF2B5EF4-FFF2-40B4-BE49-F238E27FC236}">
              <a16:creationId xmlns:a16="http://schemas.microsoft.com/office/drawing/2014/main" id="{562A2A12-8A78-432D-B023-FEB375923C77}"/>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85" name="直線コネクタ 284">
          <a:extLst>
            <a:ext uri="{FF2B5EF4-FFF2-40B4-BE49-F238E27FC236}">
              <a16:creationId xmlns:a16="http://schemas.microsoft.com/office/drawing/2014/main" id="{D895925B-3E31-4FF0-8F0A-56F2B6410F0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86" name="テキスト ボックス 285">
          <a:extLst>
            <a:ext uri="{FF2B5EF4-FFF2-40B4-BE49-F238E27FC236}">
              <a16:creationId xmlns:a16="http://schemas.microsoft.com/office/drawing/2014/main" id="{DEE571DB-897E-488B-85F2-CF93B0BFB78B}"/>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87" name="直線コネクタ 286">
          <a:extLst>
            <a:ext uri="{FF2B5EF4-FFF2-40B4-BE49-F238E27FC236}">
              <a16:creationId xmlns:a16="http://schemas.microsoft.com/office/drawing/2014/main" id="{D5A4DF42-3EDC-4E5A-BCBA-984C666FE3D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88" name="テキスト ボックス 287">
          <a:extLst>
            <a:ext uri="{FF2B5EF4-FFF2-40B4-BE49-F238E27FC236}">
              <a16:creationId xmlns:a16="http://schemas.microsoft.com/office/drawing/2014/main" id="{B4C12C41-6B0C-4310-BB98-34EC3BE4E12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89" name="【市民会館】&#10;一人当たり面積グラフ枠">
          <a:extLst>
            <a:ext uri="{FF2B5EF4-FFF2-40B4-BE49-F238E27FC236}">
              <a16:creationId xmlns:a16="http://schemas.microsoft.com/office/drawing/2014/main" id="{62BBFCD0-6D50-4EE0-8497-39735DBD98C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170307</xdr:rowOff>
    </xdr:from>
    <xdr:to>
      <xdr:col>54</xdr:col>
      <xdr:colOff>189865</xdr:colOff>
      <xdr:row>108</xdr:row>
      <xdr:rowOff>92963</xdr:rowOff>
    </xdr:to>
    <xdr:cxnSp macro="">
      <xdr:nvCxnSpPr>
        <xdr:cNvPr id="290" name="直線コネクタ 289">
          <a:extLst>
            <a:ext uri="{FF2B5EF4-FFF2-40B4-BE49-F238E27FC236}">
              <a16:creationId xmlns:a16="http://schemas.microsoft.com/office/drawing/2014/main" id="{044B386D-B23C-40CC-A765-DBD80E5EE079}"/>
            </a:ext>
          </a:extLst>
        </xdr:cNvPr>
        <xdr:cNvCxnSpPr/>
      </xdr:nvCxnSpPr>
      <xdr:spPr>
        <a:xfrm flipV="1">
          <a:off x="10476865" y="17315307"/>
          <a:ext cx="0" cy="129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96790</xdr:rowOff>
    </xdr:from>
    <xdr:ext cx="469744" cy="259045"/>
    <xdr:sp macro="" textlink="">
      <xdr:nvSpPr>
        <xdr:cNvPr id="291" name="【市民会館】&#10;一人当たり面積最小値テキスト">
          <a:extLst>
            <a:ext uri="{FF2B5EF4-FFF2-40B4-BE49-F238E27FC236}">
              <a16:creationId xmlns:a16="http://schemas.microsoft.com/office/drawing/2014/main" id="{BA8844AF-4D9B-41F1-8C89-17D3985F8C37}"/>
            </a:ext>
          </a:extLst>
        </xdr:cNvPr>
        <xdr:cNvSpPr txBox="1"/>
      </xdr:nvSpPr>
      <xdr:spPr>
        <a:xfrm>
          <a:off x="10515600" y="1861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92963</xdr:rowOff>
    </xdr:from>
    <xdr:to>
      <xdr:col>55</xdr:col>
      <xdr:colOff>88900</xdr:colOff>
      <xdr:row>108</xdr:row>
      <xdr:rowOff>92963</xdr:rowOff>
    </xdr:to>
    <xdr:cxnSp macro="">
      <xdr:nvCxnSpPr>
        <xdr:cNvPr id="292" name="直線コネクタ 291">
          <a:extLst>
            <a:ext uri="{FF2B5EF4-FFF2-40B4-BE49-F238E27FC236}">
              <a16:creationId xmlns:a16="http://schemas.microsoft.com/office/drawing/2014/main" id="{BEA1CD6D-8359-40DE-A4F2-C3BF5B9D207C}"/>
            </a:ext>
          </a:extLst>
        </xdr:cNvPr>
        <xdr:cNvCxnSpPr/>
      </xdr:nvCxnSpPr>
      <xdr:spPr>
        <a:xfrm>
          <a:off x="10388600" y="18609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116984</xdr:rowOff>
    </xdr:from>
    <xdr:ext cx="469744" cy="259045"/>
    <xdr:sp macro="" textlink="">
      <xdr:nvSpPr>
        <xdr:cNvPr id="293" name="【市民会館】&#10;一人当たり面積最大値テキスト">
          <a:extLst>
            <a:ext uri="{FF2B5EF4-FFF2-40B4-BE49-F238E27FC236}">
              <a16:creationId xmlns:a16="http://schemas.microsoft.com/office/drawing/2014/main" id="{576A7476-F1EF-4E21-B9C4-D79CB52B3695}"/>
            </a:ext>
          </a:extLst>
        </xdr:cNvPr>
        <xdr:cNvSpPr txBox="1"/>
      </xdr:nvSpPr>
      <xdr:spPr>
        <a:xfrm>
          <a:off x="10515600" y="17090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170307</xdr:rowOff>
    </xdr:from>
    <xdr:to>
      <xdr:col>55</xdr:col>
      <xdr:colOff>88900</xdr:colOff>
      <xdr:row>100</xdr:row>
      <xdr:rowOff>170307</xdr:rowOff>
    </xdr:to>
    <xdr:cxnSp macro="">
      <xdr:nvCxnSpPr>
        <xdr:cNvPr id="294" name="直線コネクタ 293">
          <a:extLst>
            <a:ext uri="{FF2B5EF4-FFF2-40B4-BE49-F238E27FC236}">
              <a16:creationId xmlns:a16="http://schemas.microsoft.com/office/drawing/2014/main" id="{1287E661-E6A1-4227-877C-F8A22267F2E5}"/>
            </a:ext>
          </a:extLst>
        </xdr:cNvPr>
        <xdr:cNvCxnSpPr/>
      </xdr:nvCxnSpPr>
      <xdr:spPr>
        <a:xfrm>
          <a:off x="10388600" y="17315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5351</xdr:rowOff>
    </xdr:from>
    <xdr:ext cx="469744" cy="259045"/>
    <xdr:sp macro="" textlink="">
      <xdr:nvSpPr>
        <xdr:cNvPr id="295" name="【市民会館】&#10;一人当たり面積平均値テキスト">
          <a:extLst>
            <a:ext uri="{FF2B5EF4-FFF2-40B4-BE49-F238E27FC236}">
              <a16:creationId xmlns:a16="http://schemas.microsoft.com/office/drawing/2014/main" id="{454D109C-836A-46FA-8B3F-45DB24995D4E}"/>
            </a:ext>
          </a:extLst>
        </xdr:cNvPr>
        <xdr:cNvSpPr txBox="1"/>
      </xdr:nvSpPr>
      <xdr:spPr>
        <a:xfrm>
          <a:off x="10515600" y="18350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26924</xdr:rowOff>
    </xdr:from>
    <xdr:to>
      <xdr:col>55</xdr:col>
      <xdr:colOff>50800</xdr:colOff>
      <xdr:row>107</xdr:row>
      <xdr:rowOff>128524</xdr:rowOff>
    </xdr:to>
    <xdr:sp macro="" textlink="">
      <xdr:nvSpPr>
        <xdr:cNvPr id="296" name="フローチャート: 判断 295">
          <a:extLst>
            <a:ext uri="{FF2B5EF4-FFF2-40B4-BE49-F238E27FC236}">
              <a16:creationId xmlns:a16="http://schemas.microsoft.com/office/drawing/2014/main" id="{FA252C1D-132A-4C8B-9257-C1DDF4558C86}"/>
            </a:ext>
          </a:extLst>
        </xdr:cNvPr>
        <xdr:cNvSpPr/>
      </xdr:nvSpPr>
      <xdr:spPr>
        <a:xfrm>
          <a:off x="10426700" y="1837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14732</xdr:rowOff>
    </xdr:from>
    <xdr:to>
      <xdr:col>50</xdr:col>
      <xdr:colOff>165100</xdr:colOff>
      <xdr:row>107</xdr:row>
      <xdr:rowOff>116332</xdr:rowOff>
    </xdr:to>
    <xdr:sp macro="" textlink="">
      <xdr:nvSpPr>
        <xdr:cNvPr id="297" name="フローチャート: 判断 296">
          <a:extLst>
            <a:ext uri="{FF2B5EF4-FFF2-40B4-BE49-F238E27FC236}">
              <a16:creationId xmlns:a16="http://schemas.microsoft.com/office/drawing/2014/main" id="{9D0E7173-01E9-484B-883D-4B00A4877FDA}"/>
            </a:ext>
          </a:extLst>
        </xdr:cNvPr>
        <xdr:cNvSpPr/>
      </xdr:nvSpPr>
      <xdr:spPr>
        <a:xfrm>
          <a:off x="9588500" y="1835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132859</xdr:rowOff>
    </xdr:from>
    <xdr:ext cx="469744" cy="259045"/>
    <xdr:sp macro="" textlink="">
      <xdr:nvSpPr>
        <xdr:cNvPr id="298" name="n_1aveValue【市民会館】&#10;一人当たり面積">
          <a:extLst>
            <a:ext uri="{FF2B5EF4-FFF2-40B4-BE49-F238E27FC236}">
              <a16:creationId xmlns:a16="http://schemas.microsoft.com/office/drawing/2014/main" id="{7C9CC5D9-C56C-431B-AC17-1A6FA84F9DD0}"/>
            </a:ext>
          </a:extLst>
        </xdr:cNvPr>
        <xdr:cNvSpPr txBox="1"/>
      </xdr:nvSpPr>
      <xdr:spPr>
        <a:xfrm>
          <a:off x="9391727" y="1813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168275</xdr:rowOff>
    </xdr:from>
    <xdr:to>
      <xdr:col>46</xdr:col>
      <xdr:colOff>38100</xdr:colOff>
      <xdr:row>107</xdr:row>
      <xdr:rowOff>98425</xdr:rowOff>
    </xdr:to>
    <xdr:sp macro="" textlink="">
      <xdr:nvSpPr>
        <xdr:cNvPr id="299" name="フローチャート: 判断 298">
          <a:extLst>
            <a:ext uri="{FF2B5EF4-FFF2-40B4-BE49-F238E27FC236}">
              <a16:creationId xmlns:a16="http://schemas.microsoft.com/office/drawing/2014/main" id="{5EA7E252-23D5-403C-85CC-79C8DCD56E88}"/>
            </a:ext>
          </a:extLst>
        </xdr:cNvPr>
        <xdr:cNvSpPr/>
      </xdr:nvSpPr>
      <xdr:spPr>
        <a:xfrm>
          <a:off x="8699500" y="183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114952</xdr:rowOff>
    </xdr:from>
    <xdr:ext cx="469744" cy="259045"/>
    <xdr:sp macro="" textlink="">
      <xdr:nvSpPr>
        <xdr:cNvPr id="300" name="n_2aveValue【市民会館】&#10;一人当たり面積">
          <a:extLst>
            <a:ext uri="{FF2B5EF4-FFF2-40B4-BE49-F238E27FC236}">
              <a16:creationId xmlns:a16="http://schemas.microsoft.com/office/drawing/2014/main" id="{DA81326E-52A8-40FB-B7BB-F961F58AEE97}"/>
            </a:ext>
          </a:extLst>
        </xdr:cNvPr>
        <xdr:cNvSpPr txBox="1"/>
      </xdr:nvSpPr>
      <xdr:spPr>
        <a:xfrm>
          <a:off x="8515427" y="1811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107</xdr:row>
      <xdr:rowOff>104648</xdr:rowOff>
    </xdr:from>
    <xdr:to>
      <xdr:col>41</xdr:col>
      <xdr:colOff>101600</xdr:colOff>
      <xdr:row>108</xdr:row>
      <xdr:rowOff>34798</xdr:rowOff>
    </xdr:to>
    <xdr:sp macro="" textlink="">
      <xdr:nvSpPr>
        <xdr:cNvPr id="301" name="フローチャート: 判断 300">
          <a:extLst>
            <a:ext uri="{FF2B5EF4-FFF2-40B4-BE49-F238E27FC236}">
              <a16:creationId xmlns:a16="http://schemas.microsoft.com/office/drawing/2014/main" id="{B3FE2A6A-7C0D-4DD7-8653-300880B46D91}"/>
            </a:ext>
          </a:extLst>
        </xdr:cNvPr>
        <xdr:cNvSpPr/>
      </xdr:nvSpPr>
      <xdr:spPr>
        <a:xfrm>
          <a:off x="7810500" y="184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106</xdr:row>
      <xdr:rowOff>51325</xdr:rowOff>
    </xdr:from>
    <xdr:ext cx="469744" cy="259045"/>
    <xdr:sp macro="" textlink="">
      <xdr:nvSpPr>
        <xdr:cNvPr id="302" name="n_3aveValue【市民会館】&#10;一人当たり面積">
          <a:extLst>
            <a:ext uri="{FF2B5EF4-FFF2-40B4-BE49-F238E27FC236}">
              <a16:creationId xmlns:a16="http://schemas.microsoft.com/office/drawing/2014/main" id="{165E8F05-56BA-4C11-A9E7-DC97EFBC374B}"/>
            </a:ext>
          </a:extLst>
        </xdr:cNvPr>
        <xdr:cNvSpPr txBox="1"/>
      </xdr:nvSpPr>
      <xdr:spPr>
        <a:xfrm>
          <a:off x="7626427" y="1822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03" name="テキスト ボックス 302">
          <a:extLst>
            <a:ext uri="{FF2B5EF4-FFF2-40B4-BE49-F238E27FC236}">
              <a16:creationId xmlns:a16="http://schemas.microsoft.com/office/drawing/2014/main" id="{D3654452-3A08-48F6-AD21-75CFB555A92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04" name="テキスト ボックス 303">
          <a:extLst>
            <a:ext uri="{FF2B5EF4-FFF2-40B4-BE49-F238E27FC236}">
              <a16:creationId xmlns:a16="http://schemas.microsoft.com/office/drawing/2014/main" id="{225FA328-5087-42E6-B2DB-98733F4FA30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05" name="テキスト ボックス 304">
          <a:extLst>
            <a:ext uri="{FF2B5EF4-FFF2-40B4-BE49-F238E27FC236}">
              <a16:creationId xmlns:a16="http://schemas.microsoft.com/office/drawing/2014/main" id="{8A4632D0-3AE1-4C8D-882E-7CEF90AE12D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06" name="テキスト ボックス 305">
          <a:extLst>
            <a:ext uri="{FF2B5EF4-FFF2-40B4-BE49-F238E27FC236}">
              <a16:creationId xmlns:a16="http://schemas.microsoft.com/office/drawing/2014/main" id="{5903ADB7-5645-43F6-B74D-EF542A8EF35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07" name="テキスト ボックス 306">
          <a:extLst>
            <a:ext uri="{FF2B5EF4-FFF2-40B4-BE49-F238E27FC236}">
              <a16:creationId xmlns:a16="http://schemas.microsoft.com/office/drawing/2014/main" id="{AAAAE492-B295-4FA9-8150-8B619B4E8BE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39115</xdr:rowOff>
    </xdr:from>
    <xdr:to>
      <xdr:col>50</xdr:col>
      <xdr:colOff>165100</xdr:colOff>
      <xdr:row>107</xdr:row>
      <xdr:rowOff>140715</xdr:rowOff>
    </xdr:to>
    <xdr:sp macro="" textlink="">
      <xdr:nvSpPr>
        <xdr:cNvPr id="308" name="楕円 307">
          <a:extLst>
            <a:ext uri="{FF2B5EF4-FFF2-40B4-BE49-F238E27FC236}">
              <a16:creationId xmlns:a16="http://schemas.microsoft.com/office/drawing/2014/main" id="{B7334263-3701-41F1-A99C-3A0E969FB367}"/>
            </a:ext>
          </a:extLst>
        </xdr:cNvPr>
        <xdr:cNvSpPr/>
      </xdr:nvSpPr>
      <xdr:spPr>
        <a:xfrm>
          <a:off x="95885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131842</xdr:rowOff>
    </xdr:from>
    <xdr:ext cx="469744" cy="259045"/>
    <xdr:sp macro="" textlink="">
      <xdr:nvSpPr>
        <xdr:cNvPr id="309" name="n_1mainValue【市民会館】&#10;一人当たり面積">
          <a:extLst>
            <a:ext uri="{FF2B5EF4-FFF2-40B4-BE49-F238E27FC236}">
              <a16:creationId xmlns:a16="http://schemas.microsoft.com/office/drawing/2014/main" id="{493EBA84-0B67-4681-A162-3565966E7F4B}"/>
            </a:ext>
          </a:extLst>
        </xdr:cNvPr>
        <xdr:cNvSpPr txBox="1"/>
      </xdr:nvSpPr>
      <xdr:spPr>
        <a:xfrm>
          <a:off x="93917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10" name="正方形/長方形 309">
          <a:extLst>
            <a:ext uri="{FF2B5EF4-FFF2-40B4-BE49-F238E27FC236}">
              <a16:creationId xmlns:a16="http://schemas.microsoft.com/office/drawing/2014/main" id="{E2640142-1DEA-4A19-BFBD-31C4FAA6A44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1" name="正方形/長方形 310">
          <a:extLst>
            <a:ext uri="{FF2B5EF4-FFF2-40B4-BE49-F238E27FC236}">
              <a16:creationId xmlns:a16="http://schemas.microsoft.com/office/drawing/2014/main" id="{A5254A2D-EFCF-4CF7-ADD8-8B342930BE3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2" name="正方形/長方形 311">
          <a:extLst>
            <a:ext uri="{FF2B5EF4-FFF2-40B4-BE49-F238E27FC236}">
              <a16:creationId xmlns:a16="http://schemas.microsoft.com/office/drawing/2014/main" id="{4FEAB194-7655-4B05-B290-F61F1FF563B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3" name="正方形/長方形 312">
          <a:extLst>
            <a:ext uri="{FF2B5EF4-FFF2-40B4-BE49-F238E27FC236}">
              <a16:creationId xmlns:a16="http://schemas.microsoft.com/office/drawing/2014/main" id="{780345E2-9E0C-4C03-964A-ADCDB8A5E80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4" name="正方形/長方形 313">
          <a:extLst>
            <a:ext uri="{FF2B5EF4-FFF2-40B4-BE49-F238E27FC236}">
              <a16:creationId xmlns:a16="http://schemas.microsoft.com/office/drawing/2014/main" id="{265CB480-AEC2-43C6-9C61-AEEB1DA31CE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5" name="正方形/長方形 314">
          <a:extLst>
            <a:ext uri="{FF2B5EF4-FFF2-40B4-BE49-F238E27FC236}">
              <a16:creationId xmlns:a16="http://schemas.microsoft.com/office/drawing/2014/main" id="{74CF9C0F-B7A6-4807-8287-02E6E39521D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6" name="正方形/長方形 315">
          <a:extLst>
            <a:ext uri="{FF2B5EF4-FFF2-40B4-BE49-F238E27FC236}">
              <a16:creationId xmlns:a16="http://schemas.microsoft.com/office/drawing/2014/main" id="{190C7FFA-4043-4F6C-A278-E1B7357CC05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正方形/長方形 316">
          <a:extLst>
            <a:ext uri="{FF2B5EF4-FFF2-40B4-BE49-F238E27FC236}">
              <a16:creationId xmlns:a16="http://schemas.microsoft.com/office/drawing/2014/main" id="{CA00084A-8858-44DA-96E4-B22CDEE1D4E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8" name="テキスト ボックス 317">
          <a:extLst>
            <a:ext uri="{FF2B5EF4-FFF2-40B4-BE49-F238E27FC236}">
              <a16:creationId xmlns:a16="http://schemas.microsoft.com/office/drawing/2014/main" id="{5C798E1D-A238-4903-8834-57D5B9A36AE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19" name="直線コネクタ 318">
          <a:extLst>
            <a:ext uri="{FF2B5EF4-FFF2-40B4-BE49-F238E27FC236}">
              <a16:creationId xmlns:a16="http://schemas.microsoft.com/office/drawing/2014/main" id="{572E89C8-57D4-45FC-A002-20A5C159F40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0" name="直線コネクタ 319">
          <a:extLst>
            <a:ext uri="{FF2B5EF4-FFF2-40B4-BE49-F238E27FC236}">
              <a16:creationId xmlns:a16="http://schemas.microsoft.com/office/drawing/2014/main" id="{1298F531-6B68-458D-91D4-35403CE52A6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1" name="テキスト ボックス 320">
          <a:extLst>
            <a:ext uri="{FF2B5EF4-FFF2-40B4-BE49-F238E27FC236}">
              <a16:creationId xmlns:a16="http://schemas.microsoft.com/office/drawing/2014/main" id="{8330FD8E-0965-44C5-82ED-1E739BA0827C}"/>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2" name="直線コネクタ 321">
          <a:extLst>
            <a:ext uri="{FF2B5EF4-FFF2-40B4-BE49-F238E27FC236}">
              <a16:creationId xmlns:a16="http://schemas.microsoft.com/office/drawing/2014/main" id="{C027571E-D189-4CE8-945C-A9717A6FD9B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3" name="テキスト ボックス 322">
          <a:extLst>
            <a:ext uri="{FF2B5EF4-FFF2-40B4-BE49-F238E27FC236}">
              <a16:creationId xmlns:a16="http://schemas.microsoft.com/office/drawing/2014/main" id="{B9CE0279-907B-4F29-83EB-F64D99C549A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4" name="直線コネクタ 323">
          <a:extLst>
            <a:ext uri="{FF2B5EF4-FFF2-40B4-BE49-F238E27FC236}">
              <a16:creationId xmlns:a16="http://schemas.microsoft.com/office/drawing/2014/main" id="{88647459-94E8-48AF-BBC1-BD1A2F75DCF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5" name="テキスト ボックス 324">
          <a:extLst>
            <a:ext uri="{FF2B5EF4-FFF2-40B4-BE49-F238E27FC236}">
              <a16:creationId xmlns:a16="http://schemas.microsoft.com/office/drawing/2014/main" id="{56E0EA59-9FC0-43D4-BB99-C64E4E356F6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26" name="直線コネクタ 325">
          <a:extLst>
            <a:ext uri="{FF2B5EF4-FFF2-40B4-BE49-F238E27FC236}">
              <a16:creationId xmlns:a16="http://schemas.microsoft.com/office/drawing/2014/main" id="{5A1D9D0B-6BAB-44BC-96BB-279CD964BA4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27" name="テキスト ボックス 326">
          <a:extLst>
            <a:ext uri="{FF2B5EF4-FFF2-40B4-BE49-F238E27FC236}">
              <a16:creationId xmlns:a16="http://schemas.microsoft.com/office/drawing/2014/main" id="{7A61346D-E8D8-498D-B553-83C68384969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28" name="直線コネクタ 327">
          <a:extLst>
            <a:ext uri="{FF2B5EF4-FFF2-40B4-BE49-F238E27FC236}">
              <a16:creationId xmlns:a16="http://schemas.microsoft.com/office/drawing/2014/main" id="{F3E7E224-1F7F-4962-A46F-D6FEDD44CB9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29" name="テキスト ボックス 328">
          <a:extLst>
            <a:ext uri="{FF2B5EF4-FFF2-40B4-BE49-F238E27FC236}">
              <a16:creationId xmlns:a16="http://schemas.microsoft.com/office/drawing/2014/main" id="{A0869C06-49B1-4F60-8467-9649F85E49D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0" name="直線コネクタ 329">
          <a:extLst>
            <a:ext uri="{FF2B5EF4-FFF2-40B4-BE49-F238E27FC236}">
              <a16:creationId xmlns:a16="http://schemas.microsoft.com/office/drawing/2014/main" id="{59F5A9A2-CD05-41D2-9BCD-33BA4C2A8BB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1" name="テキスト ボックス 330">
          <a:extLst>
            <a:ext uri="{FF2B5EF4-FFF2-40B4-BE49-F238E27FC236}">
              <a16:creationId xmlns:a16="http://schemas.microsoft.com/office/drawing/2014/main" id="{A7E45840-3CD9-4D65-9296-46857258DAC8}"/>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2" name="直線コネクタ 331">
          <a:extLst>
            <a:ext uri="{FF2B5EF4-FFF2-40B4-BE49-F238E27FC236}">
              <a16:creationId xmlns:a16="http://schemas.microsoft.com/office/drawing/2014/main" id="{5FD7F011-5FE3-42D6-BE3A-BFD8C101EB5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3" name="テキスト ボックス 332">
          <a:extLst>
            <a:ext uri="{FF2B5EF4-FFF2-40B4-BE49-F238E27FC236}">
              <a16:creationId xmlns:a16="http://schemas.microsoft.com/office/drawing/2014/main" id="{9F2BF116-C8F3-475C-BC0D-47210D21D7D5}"/>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4" name="【一般廃棄物処理施設】&#10;有形固定資産減価償却率グラフ枠">
          <a:extLst>
            <a:ext uri="{FF2B5EF4-FFF2-40B4-BE49-F238E27FC236}">
              <a16:creationId xmlns:a16="http://schemas.microsoft.com/office/drawing/2014/main" id="{2DEC8E34-7C8E-430B-A6E3-D10FC065949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17417</xdr:rowOff>
    </xdr:from>
    <xdr:to>
      <xdr:col>85</xdr:col>
      <xdr:colOff>126364</xdr:colOff>
      <xdr:row>41</xdr:row>
      <xdr:rowOff>131717</xdr:rowOff>
    </xdr:to>
    <xdr:cxnSp macro="">
      <xdr:nvCxnSpPr>
        <xdr:cNvPr id="335" name="直線コネクタ 334">
          <a:extLst>
            <a:ext uri="{FF2B5EF4-FFF2-40B4-BE49-F238E27FC236}">
              <a16:creationId xmlns:a16="http://schemas.microsoft.com/office/drawing/2014/main" id="{43DC92B0-D841-49C4-B6AF-BAF17641AB2D}"/>
            </a:ext>
          </a:extLst>
        </xdr:cNvPr>
        <xdr:cNvCxnSpPr/>
      </xdr:nvCxnSpPr>
      <xdr:spPr>
        <a:xfrm flipV="1">
          <a:off x="16318864" y="5675267"/>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135544</xdr:rowOff>
    </xdr:from>
    <xdr:ext cx="340478" cy="259045"/>
    <xdr:sp macro="" textlink="">
      <xdr:nvSpPr>
        <xdr:cNvPr id="336" name="【一般廃棄物処理施設】&#10;有形固定資産減価償却率最小値テキスト">
          <a:extLst>
            <a:ext uri="{FF2B5EF4-FFF2-40B4-BE49-F238E27FC236}">
              <a16:creationId xmlns:a16="http://schemas.microsoft.com/office/drawing/2014/main" id="{CCE7E3A5-A2A5-45A9-A9C1-ACA78CCAE517}"/>
            </a:ext>
          </a:extLst>
        </xdr:cNvPr>
        <xdr:cNvSpPr txBox="1"/>
      </xdr:nvSpPr>
      <xdr:spPr>
        <a:xfrm>
          <a:off x="16357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131717</xdr:rowOff>
    </xdr:from>
    <xdr:to>
      <xdr:col>86</xdr:col>
      <xdr:colOff>25400</xdr:colOff>
      <xdr:row>41</xdr:row>
      <xdr:rowOff>131717</xdr:rowOff>
    </xdr:to>
    <xdr:cxnSp macro="">
      <xdr:nvCxnSpPr>
        <xdr:cNvPr id="337" name="直線コネクタ 336">
          <a:extLst>
            <a:ext uri="{FF2B5EF4-FFF2-40B4-BE49-F238E27FC236}">
              <a16:creationId xmlns:a16="http://schemas.microsoft.com/office/drawing/2014/main" id="{A7C6297D-7EE6-45E1-91C7-92DF356BBAD8}"/>
            </a:ext>
          </a:extLst>
        </xdr:cNvPr>
        <xdr:cNvCxnSpPr/>
      </xdr:nvCxnSpPr>
      <xdr:spPr>
        <a:xfrm>
          <a:off x="16230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135544</xdr:rowOff>
    </xdr:from>
    <xdr:ext cx="405111" cy="259045"/>
    <xdr:sp macro="" textlink="">
      <xdr:nvSpPr>
        <xdr:cNvPr id="338" name="【一般廃棄物処理施設】&#10;有形固定資産減価償却率最大値テキスト">
          <a:extLst>
            <a:ext uri="{FF2B5EF4-FFF2-40B4-BE49-F238E27FC236}">
              <a16:creationId xmlns:a16="http://schemas.microsoft.com/office/drawing/2014/main" id="{C090F113-9E85-4F81-9EF0-FD28F2D56210}"/>
            </a:ext>
          </a:extLst>
        </xdr:cNvPr>
        <xdr:cNvSpPr txBox="1"/>
      </xdr:nvSpPr>
      <xdr:spPr>
        <a:xfrm>
          <a:off x="16357600" y="5450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17417</xdr:rowOff>
    </xdr:from>
    <xdr:to>
      <xdr:col>86</xdr:col>
      <xdr:colOff>25400</xdr:colOff>
      <xdr:row>33</xdr:row>
      <xdr:rowOff>17417</xdr:rowOff>
    </xdr:to>
    <xdr:cxnSp macro="">
      <xdr:nvCxnSpPr>
        <xdr:cNvPr id="339" name="直線コネクタ 338">
          <a:extLst>
            <a:ext uri="{FF2B5EF4-FFF2-40B4-BE49-F238E27FC236}">
              <a16:creationId xmlns:a16="http://schemas.microsoft.com/office/drawing/2014/main" id="{C26F7725-8B03-4177-BD90-79532F9F536C}"/>
            </a:ext>
          </a:extLst>
        </xdr:cNvPr>
        <xdr:cNvCxnSpPr/>
      </xdr:nvCxnSpPr>
      <xdr:spPr>
        <a:xfrm>
          <a:off x="16230600" y="5675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16890</xdr:rowOff>
    </xdr:from>
    <xdr:ext cx="405111" cy="259045"/>
    <xdr:sp macro="" textlink="">
      <xdr:nvSpPr>
        <xdr:cNvPr id="340" name="【一般廃棄物処理施設】&#10;有形固定資産減価償却率平均値テキスト">
          <a:extLst>
            <a:ext uri="{FF2B5EF4-FFF2-40B4-BE49-F238E27FC236}">
              <a16:creationId xmlns:a16="http://schemas.microsoft.com/office/drawing/2014/main" id="{433EA499-ED23-4175-98B6-044E1511CB02}"/>
            </a:ext>
          </a:extLst>
        </xdr:cNvPr>
        <xdr:cNvSpPr txBox="1"/>
      </xdr:nvSpPr>
      <xdr:spPr>
        <a:xfrm>
          <a:off x="16357600" y="653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38463</xdr:rowOff>
    </xdr:from>
    <xdr:to>
      <xdr:col>85</xdr:col>
      <xdr:colOff>177800</xdr:colOff>
      <xdr:row>38</xdr:row>
      <xdr:rowOff>140063</xdr:rowOff>
    </xdr:to>
    <xdr:sp macro="" textlink="">
      <xdr:nvSpPr>
        <xdr:cNvPr id="341" name="フローチャート: 判断 340">
          <a:extLst>
            <a:ext uri="{FF2B5EF4-FFF2-40B4-BE49-F238E27FC236}">
              <a16:creationId xmlns:a16="http://schemas.microsoft.com/office/drawing/2014/main" id="{882475E3-FE5B-4973-BDC5-AAB197468C9E}"/>
            </a:ext>
          </a:extLst>
        </xdr:cNvPr>
        <xdr:cNvSpPr/>
      </xdr:nvSpPr>
      <xdr:spPr>
        <a:xfrm>
          <a:off x="16268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82550</xdr:rowOff>
    </xdr:from>
    <xdr:to>
      <xdr:col>81</xdr:col>
      <xdr:colOff>101600</xdr:colOff>
      <xdr:row>38</xdr:row>
      <xdr:rowOff>12700</xdr:rowOff>
    </xdr:to>
    <xdr:sp macro="" textlink="">
      <xdr:nvSpPr>
        <xdr:cNvPr id="342" name="フローチャート: 判断 341">
          <a:extLst>
            <a:ext uri="{FF2B5EF4-FFF2-40B4-BE49-F238E27FC236}">
              <a16:creationId xmlns:a16="http://schemas.microsoft.com/office/drawing/2014/main" id="{6107E19A-56EF-45DF-9C85-7210C41B1D57}"/>
            </a:ext>
          </a:extLst>
        </xdr:cNvPr>
        <xdr:cNvSpPr/>
      </xdr:nvSpPr>
      <xdr:spPr>
        <a:xfrm>
          <a:off x="1543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3827</xdr:rowOff>
    </xdr:from>
    <xdr:ext cx="405111" cy="259045"/>
    <xdr:sp macro="" textlink="">
      <xdr:nvSpPr>
        <xdr:cNvPr id="343" name="n_1aveValue【一般廃棄物処理施設】&#10;有形固定資産減価償却率">
          <a:extLst>
            <a:ext uri="{FF2B5EF4-FFF2-40B4-BE49-F238E27FC236}">
              <a16:creationId xmlns:a16="http://schemas.microsoft.com/office/drawing/2014/main" id="{0906AD38-13F1-45A2-9894-383CF2D891CB}"/>
            </a:ext>
          </a:extLst>
        </xdr:cNvPr>
        <xdr:cNvSpPr txBox="1"/>
      </xdr:nvSpPr>
      <xdr:spPr>
        <a:xfrm>
          <a:off x="152660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128270</xdr:rowOff>
    </xdr:from>
    <xdr:to>
      <xdr:col>76</xdr:col>
      <xdr:colOff>165100</xdr:colOff>
      <xdr:row>37</xdr:row>
      <xdr:rowOff>58420</xdr:rowOff>
    </xdr:to>
    <xdr:sp macro="" textlink="">
      <xdr:nvSpPr>
        <xdr:cNvPr id="344" name="フローチャート: 判断 343">
          <a:extLst>
            <a:ext uri="{FF2B5EF4-FFF2-40B4-BE49-F238E27FC236}">
              <a16:creationId xmlns:a16="http://schemas.microsoft.com/office/drawing/2014/main" id="{8C161845-7429-4F15-BC3E-3606D8AEB6F5}"/>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74947</xdr:rowOff>
    </xdr:from>
    <xdr:ext cx="405111" cy="259045"/>
    <xdr:sp macro="" textlink="">
      <xdr:nvSpPr>
        <xdr:cNvPr id="345" name="n_2aveValue【一般廃棄物処理施設】&#10;有形固定資産減価償却率">
          <a:extLst>
            <a:ext uri="{FF2B5EF4-FFF2-40B4-BE49-F238E27FC236}">
              <a16:creationId xmlns:a16="http://schemas.microsoft.com/office/drawing/2014/main" id="{F68CBABE-6E95-4AE3-8E1A-9157F4E2CF4A}"/>
            </a:ext>
          </a:extLst>
        </xdr:cNvPr>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61323</xdr:rowOff>
    </xdr:from>
    <xdr:to>
      <xdr:col>72</xdr:col>
      <xdr:colOff>38100</xdr:colOff>
      <xdr:row>36</xdr:row>
      <xdr:rowOff>162923</xdr:rowOff>
    </xdr:to>
    <xdr:sp macro="" textlink="">
      <xdr:nvSpPr>
        <xdr:cNvPr id="346" name="フローチャート: 判断 345">
          <a:extLst>
            <a:ext uri="{FF2B5EF4-FFF2-40B4-BE49-F238E27FC236}">
              <a16:creationId xmlns:a16="http://schemas.microsoft.com/office/drawing/2014/main" id="{2FCC6434-6919-4DAC-9829-C491E79D182E}"/>
            </a:ext>
          </a:extLst>
        </xdr:cNvPr>
        <xdr:cNvSpPr/>
      </xdr:nvSpPr>
      <xdr:spPr>
        <a:xfrm>
          <a:off x="13652500" y="62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8000</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097A72E0-0BCA-464A-BBFC-1CD7B354733A}"/>
            </a:ext>
          </a:extLst>
        </xdr:cNvPr>
        <xdr:cNvSpPr txBox="1"/>
      </xdr:nvSpPr>
      <xdr:spPr>
        <a:xfrm>
          <a:off x="13500744" y="600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48" name="テキスト ボックス 347">
          <a:extLst>
            <a:ext uri="{FF2B5EF4-FFF2-40B4-BE49-F238E27FC236}">
              <a16:creationId xmlns:a16="http://schemas.microsoft.com/office/drawing/2014/main" id="{35FAEAD9-71F8-4177-BA95-8B23030B809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9" name="テキスト ボックス 348">
          <a:extLst>
            <a:ext uri="{FF2B5EF4-FFF2-40B4-BE49-F238E27FC236}">
              <a16:creationId xmlns:a16="http://schemas.microsoft.com/office/drawing/2014/main" id="{120FEBD0-501F-49BE-B7E4-00A6C30D9A8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0" name="テキスト ボックス 349">
          <a:extLst>
            <a:ext uri="{FF2B5EF4-FFF2-40B4-BE49-F238E27FC236}">
              <a16:creationId xmlns:a16="http://schemas.microsoft.com/office/drawing/2014/main" id="{E70DE790-A9A1-40EA-8FF0-C08FF86A401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1" name="テキスト ボックス 350">
          <a:extLst>
            <a:ext uri="{FF2B5EF4-FFF2-40B4-BE49-F238E27FC236}">
              <a16:creationId xmlns:a16="http://schemas.microsoft.com/office/drawing/2014/main" id="{23B866E7-5F18-4348-A326-0A5AB8F8848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id="{941355B0-4B09-4634-9DCA-6E1CB3B1B5C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41728</xdr:rowOff>
    </xdr:from>
    <xdr:to>
      <xdr:col>81</xdr:col>
      <xdr:colOff>101600</xdr:colOff>
      <xdr:row>36</xdr:row>
      <xdr:rowOff>143328</xdr:rowOff>
    </xdr:to>
    <xdr:sp macro="" textlink="">
      <xdr:nvSpPr>
        <xdr:cNvPr id="353" name="楕円 352">
          <a:extLst>
            <a:ext uri="{FF2B5EF4-FFF2-40B4-BE49-F238E27FC236}">
              <a16:creationId xmlns:a16="http://schemas.microsoft.com/office/drawing/2014/main" id="{BC1D8590-DE57-4E85-ADC4-31698A4ECF75}"/>
            </a:ext>
          </a:extLst>
        </xdr:cNvPr>
        <xdr:cNvSpPr/>
      </xdr:nvSpPr>
      <xdr:spPr>
        <a:xfrm>
          <a:off x="154305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159855</xdr:rowOff>
    </xdr:from>
    <xdr:ext cx="405111" cy="259045"/>
    <xdr:sp macro="" textlink="">
      <xdr:nvSpPr>
        <xdr:cNvPr id="354" name="n_1mainValue【一般廃棄物処理施設】&#10;有形固定資産減価償却率">
          <a:extLst>
            <a:ext uri="{FF2B5EF4-FFF2-40B4-BE49-F238E27FC236}">
              <a16:creationId xmlns:a16="http://schemas.microsoft.com/office/drawing/2014/main" id="{954387C0-20A1-4ED7-A892-D0E9DEFA469C}"/>
            </a:ext>
          </a:extLst>
        </xdr:cNvPr>
        <xdr:cNvSpPr txBox="1"/>
      </xdr:nvSpPr>
      <xdr:spPr>
        <a:xfrm>
          <a:off x="152660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FC05909C-EF1D-414F-BE36-0E4DE2C952F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EDBB0B2F-519C-4D09-9C39-FC8975F459B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34A510C9-1507-4DC9-93FF-228BF837B45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99DBEAD8-E441-4CE1-A043-25BA95831D5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9AD01B0B-711C-4597-A2E6-5F504E4D467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CF9B56B9-DCCA-4E48-B353-C9F0674398A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3866455F-4E30-434B-9D17-436BB0D6917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886CC0EF-2B8F-4589-849D-F43F226CC3D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6DEED359-F6A5-4DB6-B87A-E85B96E979B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FBC1CE0D-9C64-4E2E-A0CD-1AA0DA2F3C5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5" name="直線コネクタ 364">
          <a:extLst>
            <a:ext uri="{FF2B5EF4-FFF2-40B4-BE49-F238E27FC236}">
              <a16:creationId xmlns:a16="http://schemas.microsoft.com/office/drawing/2014/main" id="{5237F142-BBD5-4B69-B7AF-FBEA0D79DD7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6" name="テキスト ボックス 365">
          <a:extLst>
            <a:ext uri="{FF2B5EF4-FFF2-40B4-BE49-F238E27FC236}">
              <a16:creationId xmlns:a16="http://schemas.microsoft.com/office/drawing/2014/main" id="{3E47E853-90C3-4552-A0DB-303BF794C7A2}"/>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7" name="直線コネクタ 366">
          <a:extLst>
            <a:ext uri="{FF2B5EF4-FFF2-40B4-BE49-F238E27FC236}">
              <a16:creationId xmlns:a16="http://schemas.microsoft.com/office/drawing/2014/main" id="{AAE2E5B8-708F-42C9-8E73-85C9746C2FE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8" name="テキスト ボックス 367">
          <a:extLst>
            <a:ext uri="{FF2B5EF4-FFF2-40B4-BE49-F238E27FC236}">
              <a16:creationId xmlns:a16="http://schemas.microsoft.com/office/drawing/2014/main" id="{8979FE4E-A893-478F-9E7E-DA92686AD739}"/>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9" name="直線コネクタ 368">
          <a:extLst>
            <a:ext uri="{FF2B5EF4-FFF2-40B4-BE49-F238E27FC236}">
              <a16:creationId xmlns:a16="http://schemas.microsoft.com/office/drawing/2014/main" id="{EE1FEECA-4742-42D3-9495-CA67C6AD19B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370" name="テキスト ボックス 369">
          <a:extLst>
            <a:ext uri="{FF2B5EF4-FFF2-40B4-BE49-F238E27FC236}">
              <a16:creationId xmlns:a16="http://schemas.microsoft.com/office/drawing/2014/main" id="{B79C571D-A1E6-4207-8247-760B5776223E}"/>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1" name="直線コネクタ 370">
          <a:extLst>
            <a:ext uri="{FF2B5EF4-FFF2-40B4-BE49-F238E27FC236}">
              <a16:creationId xmlns:a16="http://schemas.microsoft.com/office/drawing/2014/main" id="{3A191B5D-63B6-4D62-9CE1-15BB00AF272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372" name="テキスト ボックス 371">
          <a:extLst>
            <a:ext uri="{FF2B5EF4-FFF2-40B4-BE49-F238E27FC236}">
              <a16:creationId xmlns:a16="http://schemas.microsoft.com/office/drawing/2014/main" id="{AEA82713-3DCF-466D-97AA-ABB309634835}"/>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3" name="直線コネクタ 372">
          <a:extLst>
            <a:ext uri="{FF2B5EF4-FFF2-40B4-BE49-F238E27FC236}">
              <a16:creationId xmlns:a16="http://schemas.microsoft.com/office/drawing/2014/main" id="{10DEB209-1A63-4AB4-8A1A-5C5A62A815C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74" name="テキスト ボックス 373">
          <a:extLst>
            <a:ext uri="{FF2B5EF4-FFF2-40B4-BE49-F238E27FC236}">
              <a16:creationId xmlns:a16="http://schemas.microsoft.com/office/drawing/2014/main" id="{AF0C7D78-B2F9-4551-9003-0DE0C01A894C}"/>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a:extLst>
            <a:ext uri="{FF2B5EF4-FFF2-40B4-BE49-F238E27FC236}">
              <a16:creationId xmlns:a16="http://schemas.microsoft.com/office/drawing/2014/main" id="{45B2CB17-398B-416D-A86E-7634D19C402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6" name="テキスト ボックス 375">
          <a:extLst>
            <a:ext uri="{FF2B5EF4-FFF2-40B4-BE49-F238E27FC236}">
              <a16:creationId xmlns:a16="http://schemas.microsoft.com/office/drawing/2014/main" id="{E6BEF71C-821F-40FA-8053-25B58E4F755C}"/>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一般廃棄物処理施設】&#10;一人当たり有形固定資産（償却資産）額グラフ枠">
          <a:extLst>
            <a:ext uri="{FF2B5EF4-FFF2-40B4-BE49-F238E27FC236}">
              <a16:creationId xmlns:a16="http://schemas.microsoft.com/office/drawing/2014/main" id="{796B20BA-27BF-4283-8F19-1C31513186C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67061</xdr:rowOff>
    </xdr:from>
    <xdr:to>
      <xdr:col>116</xdr:col>
      <xdr:colOff>62864</xdr:colOff>
      <xdr:row>42</xdr:row>
      <xdr:rowOff>32078</xdr:rowOff>
    </xdr:to>
    <xdr:cxnSp macro="">
      <xdr:nvCxnSpPr>
        <xdr:cNvPr id="378" name="直線コネクタ 377">
          <a:extLst>
            <a:ext uri="{FF2B5EF4-FFF2-40B4-BE49-F238E27FC236}">
              <a16:creationId xmlns:a16="http://schemas.microsoft.com/office/drawing/2014/main" id="{5ABBDFED-B32F-4A8A-A5B6-8E5716FE419E}"/>
            </a:ext>
          </a:extLst>
        </xdr:cNvPr>
        <xdr:cNvCxnSpPr/>
      </xdr:nvCxnSpPr>
      <xdr:spPr>
        <a:xfrm flipV="1">
          <a:off x="22160864" y="5724911"/>
          <a:ext cx="0" cy="150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35905</xdr:rowOff>
    </xdr:from>
    <xdr:ext cx="469744" cy="259045"/>
    <xdr:sp macro="" textlink="">
      <xdr:nvSpPr>
        <xdr:cNvPr id="379" name="【一般廃棄物処理施設】&#10;一人当たり有形固定資産（償却資産）額最小値テキスト">
          <a:extLst>
            <a:ext uri="{FF2B5EF4-FFF2-40B4-BE49-F238E27FC236}">
              <a16:creationId xmlns:a16="http://schemas.microsoft.com/office/drawing/2014/main" id="{9E60A9A1-5F70-43F4-90A8-B18971CB0A88}"/>
            </a:ext>
          </a:extLst>
        </xdr:cNvPr>
        <xdr:cNvSpPr txBox="1"/>
      </xdr:nvSpPr>
      <xdr:spPr>
        <a:xfrm>
          <a:off x="22199600" y="723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32078</xdr:rowOff>
    </xdr:from>
    <xdr:to>
      <xdr:col>116</xdr:col>
      <xdr:colOff>152400</xdr:colOff>
      <xdr:row>42</xdr:row>
      <xdr:rowOff>32078</xdr:rowOff>
    </xdr:to>
    <xdr:cxnSp macro="">
      <xdr:nvCxnSpPr>
        <xdr:cNvPr id="380" name="直線コネクタ 379">
          <a:extLst>
            <a:ext uri="{FF2B5EF4-FFF2-40B4-BE49-F238E27FC236}">
              <a16:creationId xmlns:a16="http://schemas.microsoft.com/office/drawing/2014/main" id="{D68C511E-B6B4-4CEA-BCD4-16094A235978}"/>
            </a:ext>
          </a:extLst>
        </xdr:cNvPr>
        <xdr:cNvCxnSpPr/>
      </xdr:nvCxnSpPr>
      <xdr:spPr>
        <a:xfrm>
          <a:off x="22072600" y="7232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13738</xdr:rowOff>
    </xdr:from>
    <xdr:ext cx="690189" cy="259045"/>
    <xdr:sp macro="" textlink="">
      <xdr:nvSpPr>
        <xdr:cNvPr id="381" name="【一般廃棄物処理施設】&#10;一人当たり有形固定資産（償却資産）額最大値テキスト">
          <a:extLst>
            <a:ext uri="{FF2B5EF4-FFF2-40B4-BE49-F238E27FC236}">
              <a16:creationId xmlns:a16="http://schemas.microsoft.com/office/drawing/2014/main" id="{64E29CD9-45DF-47BD-B1F8-27CC39497A85}"/>
            </a:ext>
          </a:extLst>
        </xdr:cNvPr>
        <xdr:cNvSpPr txBox="1"/>
      </xdr:nvSpPr>
      <xdr:spPr>
        <a:xfrm>
          <a:off x="22199600" y="5500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67061</xdr:rowOff>
    </xdr:from>
    <xdr:to>
      <xdr:col>116</xdr:col>
      <xdr:colOff>152400</xdr:colOff>
      <xdr:row>33</xdr:row>
      <xdr:rowOff>67061</xdr:rowOff>
    </xdr:to>
    <xdr:cxnSp macro="">
      <xdr:nvCxnSpPr>
        <xdr:cNvPr id="382" name="直線コネクタ 381">
          <a:extLst>
            <a:ext uri="{FF2B5EF4-FFF2-40B4-BE49-F238E27FC236}">
              <a16:creationId xmlns:a16="http://schemas.microsoft.com/office/drawing/2014/main" id="{B58CD841-11FD-4229-8EBA-DEFBC8261DED}"/>
            </a:ext>
          </a:extLst>
        </xdr:cNvPr>
        <xdr:cNvCxnSpPr/>
      </xdr:nvCxnSpPr>
      <xdr:spPr>
        <a:xfrm>
          <a:off x="22072600" y="5724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160709</xdr:rowOff>
    </xdr:from>
    <xdr:ext cx="599010" cy="259045"/>
    <xdr:sp macro="" textlink="">
      <xdr:nvSpPr>
        <xdr:cNvPr id="383" name="【一般廃棄物処理施設】&#10;一人当たり有形固定資産（償却資産）額平均値テキスト">
          <a:extLst>
            <a:ext uri="{FF2B5EF4-FFF2-40B4-BE49-F238E27FC236}">
              <a16:creationId xmlns:a16="http://schemas.microsoft.com/office/drawing/2014/main" id="{CEF5B18E-FB6F-44AB-8A26-44464D623C34}"/>
            </a:ext>
          </a:extLst>
        </xdr:cNvPr>
        <xdr:cNvSpPr txBox="1"/>
      </xdr:nvSpPr>
      <xdr:spPr>
        <a:xfrm>
          <a:off x="22199600" y="7018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10832</xdr:rowOff>
    </xdr:from>
    <xdr:to>
      <xdr:col>116</xdr:col>
      <xdr:colOff>114300</xdr:colOff>
      <xdr:row>41</xdr:row>
      <xdr:rowOff>112432</xdr:rowOff>
    </xdr:to>
    <xdr:sp macro="" textlink="">
      <xdr:nvSpPr>
        <xdr:cNvPr id="384" name="フローチャート: 判断 383">
          <a:extLst>
            <a:ext uri="{FF2B5EF4-FFF2-40B4-BE49-F238E27FC236}">
              <a16:creationId xmlns:a16="http://schemas.microsoft.com/office/drawing/2014/main" id="{1B318E9F-A6BB-4DF0-81E5-789F1668E926}"/>
            </a:ext>
          </a:extLst>
        </xdr:cNvPr>
        <xdr:cNvSpPr/>
      </xdr:nvSpPr>
      <xdr:spPr>
        <a:xfrm>
          <a:off x="22110700" y="704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65042</xdr:rowOff>
    </xdr:from>
    <xdr:to>
      <xdr:col>112</xdr:col>
      <xdr:colOff>38100</xdr:colOff>
      <xdr:row>41</xdr:row>
      <xdr:rowOff>166642</xdr:rowOff>
    </xdr:to>
    <xdr:sp macro="" textlink="">
      <xdr:nvSpPr>
        <xdr:cNvPr id="385" name="フローチャート: 判断 384">
          <a:extLst>
            <a:ext uri="{FF2B5EF4-FFF2-40B4-BE49-F238E27FC236}">
              <a16:creationId xmlns:a16="http://schemas.microsoft.com/office/drawing/2014/main" id="{4F8FE0AB-60BB-422D-811F-ED8689BF7B78}"/>
            </a:ext>
          </a:extLst>
        </xdr:cNvPr>
        <xdr:cNvSpPr/>
      </xdr:nvSpPr>
      <xdr:spPr>
        <a:xfrm>
          <a:off x="21272500" y="709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11719</xdr:rowOff>
    </xdr:from>
    <xdr:ext cx="599010" cy="259045"/>
    <xdr:sp macro="" textlink="">
      <xdr:nvSpPr>
        <xdr:cNvPr id="386" name="n_1aveValue【一般廃棄物処理施設】&#10;一人当たり有形固定資産（償却資産）額">
          <a:extLst>
            <a:ext uri="{FF2B5EF4-FFF2-40B4-BE49-F238E27FC236}">
              <a16:creationId xmlns:a16="http://schemas.microsoft.com/office/drawing/2014/main" id="{B77F5285-C697-4D47-9404-725850AE87FD}"/>
            </a:ext>
          </a:extLst>
        </xdr:cNvPr>
        <xdr:cNvSpPr txBox="1"/>
      </xdr:nvSpPr>
      <xdr:spPr>
        <a:xfrm>
          <a:off x="21011095" y="686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13317</xdr:rowOff>
    </xdr:from>
    <xdr:to>
      <xdr:col>107</xdr:col>
      <xdr:colOff>101600</xdr:colOff>
      <xdr:row>41</xdr:row>
      <xdr:rowOff>114917</xdr:rowOff>
    </xdr:to>
    <xdr:sp macro="" textlink="">
      <xdr:nvSpPr>
        <xdr:cNvPr id="387" name="フローチャート: 判断 386">
          <a:extLst>
            <a:ext uri="{FF2B5EF4-FFF2-40B4-BE49-F238E27FC236}">
              <a16:creationId xmlns:a16="http://schemas.microsoft.com/office/drawing/2014/main" id="{EBD6E167-B592-46CD-AF48-819D20DBF346}"/>
            </a:ext>
          </a:extLst>
        </xdr:cNvPr>
        <xdr:cNvSpPr/>
      </xdr:nvSpPr>
      <xdr:spPr>
        <a:xfrm>
          <a:off x="20383500" y="70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131444</xdr:rowOff>
    </xdr:from>
    <xdr:ext cx="599010" cy="259045"/>
    <xdr:sp macro="" textlink="">
      <xdr:nvSpPr>
        <xdr:cNvPr id="388" name="n_2aveValue【一般廃棄物処理施設】&#10;一人当たり有形固定資産（償却資産）額">
          <a:extLst>
            <a:ext uri="{FF2B5EF4-FFF2-40B4-BE49-F238E27FC236}">
              <a16:creationId xmlns:a16="http://schemas.microsoft.com/office/drawing/2014/main" id="{E50221E1-7E06-47F6-84C6-51F56CAC1D02}"/>
            </a:ext>
          </a:extLst>
        </xdr:cNvPr>
        <xdr:cNvSpPr txBox="1"/>
      </xdr:nvSpPr>
      <xdr:spPr>
        <a:xfrm>
          <a:off x="20134795" y="68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8152</xdr:rowOff>
    </xdr:from>
    <xdr:to>
      <xdr:col>102</xdr:col>
      <xdr:colOff>165100</xdr:colOff>
      <xdr:row>41</xdr:row>
      <xdr:rowOff>109752</xdr:rowOff>
    </xdr:to>
    <xdr:sp macro="" textlink="">
      <xdr:nvSpPr>
        <xdr:cNvPr id="389" name="フローチャート: 判断 388">
          <a:extLst>
            <a:ext uri="{FF2B5EF4-FFF2-40B4-BE49-F238E27FC236}">
              <a16:creationId xmlns:a16="http://schemas.microsoft.com/office/drawing/2014/main" id="{6DB0A5F7-5525-4CC9-810A-D9288F4ED822}"/>
            </a:ext>
          </a:extLst>
        </xdr:cNvPr>
        <xdr:cNvSpPr/>
      </xdr:nvSpPr>
      <xdr:spPr>
        <a:xfrm>
          <a:off x="19494500" y="703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39</xdr:row>
      <xdr:rowOff>126279</xdr:rowOff>
    </xdr:from>
    <xdr:ext cx="599010" cy="259045"/>
    <xdr:sp macro="" textlink="">
      <xdr:nvSpPr>
        <xdr:cNvPr id="390" name="n_3aveValue【一般廃棄物処理施設】&#10;一人当たり有形固定資産（償却資産）額">
          <a:extLst>
            <a:ext uri="{FF2B5EF4-FFF2-40B4-BE49-F238E27FC236}">
              <a16:creationId xmlns:a16="http://schemas.microsoft.com/office/drawing/2014/main" id="{B7D517C9-4341-48DE-929A-D238786584CB}"/>
            </a:ext>
          </a:extLst>
        </xdr:cNvPr>
        <xdr:cNvSpPr txBox="1"/>
      </xdr:nvSpPr>
      <xdr:spPr>
        <a:xfrm>
          <a:off x="19245795" y="681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49B6269D-74E8-473E-96A6-7F5C6A9C905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9BBCE459-72C1-4EBE-B263-F99FD6D2112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3EECAEE8-4104-4D1D-B6E6-8BC9F5103A8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173CC9B5-DB15-49F3-87A0-F1525967E4D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F8BBCD7B-628F-4B98-9ACD-BC4F3EC9F99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77909</xdr:rowOff>
    </xdr:from>
    <xdr:to>
      <xdr:col>112</xdr:col>
      <xdr:colOff>38100</xdr:colOff>
      <xdr:row>42</xdr:row>
      <xdr:rowOff>8059</xdr:rowOff>
    </xdr:to>
    <xdr:sp macro="" textlink="">
      <xdr:nvSpPr>
        <xdr:cNvPr id="396" name="楕円 395">
          <a:extLst>
            <a:ext uri="{FF2B5EF4-FFF2-40B4-BE49-F238E27FC236}">
              <a16:creationId xmlns:a16="http://schemas.microsoft.com/office/drawing/2014/main" id="{DD3AABB9-AB79-41AD-A0CC-EEFE93D1E5E1}"/>
            </a:ext>
          </a:extLst>
        </xdr:cNvPr>
        <xdr:cNvSpPr/>
      </xdr:nvSpPr>
      <xdr:spPr>
        <a:xfrm>
          <a:off x="21272500" y="710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41</xdr:row>
      <xdr:rowOff>170636</xdr:rowOff>
    </xdr:from>
    <xdr:ext cx="599010" cy="259045"/>
    <xdr:sp macro="" textlink="">
      <xdr:nvSpPr>
        <xdr:cNvPr id="397" name="n_1mainValue【一般廃棄物処理施設】&#10;一人当たり有形固定資産（償却資産）額">
          <a:extLst>
            <a:ext uri="{FF2B5EF4-FFF2-40B4-BE49-F238E27FC236}">
              <a16:creationId xmlns:a16="http://schemas.microsoft.com/office/drawing/2014/main" id="{2F63CBAA-E446-490D-8D97-55A7CC946C5F}"/>
            </a:ext>
          </a:extLst>
        </xdr:cNvPr>
        <xdr:cNvSpPr txBox="1"/>
      </xdr:nvSpPr>
      <xdr:spPr>
        <a:xfrm>
          <a:off x="21011095" y="7200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8" name="正方形/長方形 397">
          <a:extLst>
            <a:ext uri="{FF2B5EF4-FFF2-40B4-BE49-F238E27FC236}">
              <a16:creationId xmlns:a16="http://schemas.microsoft.com/office/drawing/2014/main" id="{64C9A2C4-DE9A-4E51-A029-40AE72A0371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9" name="正方形/長方形 398">
          <a:extLst>
            <a:ext uri="{FF2B5EF4-FFF2-40B4-BE49-F238E27FC236}">
              <a16:creationId xmlns:a16="http://schemas.microsoft.com/office/drawing/2014/main" id="{DEF4670F-6E3F-4B2B-8C4B-5BA8113D13B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0" name="正方形/長方形 399">
          <a:extLst>
            <a:ext uri="{FF2B5EF4-FFF2-40B4-BE49-F238E27FC236}">
              <a16:creationId xmlns:a16="http://schemas.microsoft.com/office/drawing/2014/main" id="{7B695ADE-01A7-472F-8F0D-A7218D4EDA9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1" name="正方形/長方形 400">
          <a:extLst>
            <a:ext uri="{FF2B5EF4-FFF2-40B4-BE49-F238E27FC236}">
              <a16:creationId xmlns:a16="http://schemas.microsoft.com/office/drawing/2014/main" id="{44E24071-B6A0-4102-A262-0ED65740EBA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2" name="正方形/長方形 401">
          <a:extLst>
            <a:ext uri="{FF2B5EF4-FFF2-40B4-BE49-F238E27FC236}">
              <a16:creationId xmlns:a16="http://schemas.microsoft.com/office/drawing/2014/main" id="{42AA8169-CFD4-4543-AE0C-DE2D5F04BAE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3" name="正方形/長方形 402">
          <a:extLst>
            <a:ext uri="{FF2B5EF4-FFF2-40B4-BE49-F238E27FC236}">
              <a16:creationId xmlns:a16="http://schemas.microsoft.com/office/drawing/2014/main" id="{9C1AA69C-DF22-4B30-927C-B1231979834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4" name="正方形/長方形 403">
          <a:extLst>
            <a:ext uri="{FF2B5EF4-FFF2-40B4-BE49-F238E27FC236}">
              <a16:creationId xmlns:a16="http://schemas.microsoft.com/office/drawing/2014/main" id="{96447715-C8AE-42D3-AD09-94C419DA0FF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5" name="正方形/長方形 404">
          <a:extLst>
            <a:ext uri="{FF2B5EF4-FFF2-40B4-BE49-F238E27FC236}">
              <a16:creationId xmlns:a16="http://schemas.microsoft.com/office/drawing/2014/main" id="{2531B6CA-4ED5-4999-B873-95FD8CBA8DC4}"/>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06" name="正方形/長方形 405">
          <a:extLst>
            <a:ext uri="{FF2B5EF4-FFF2-40B4-BE49-F238E27FC236}">
              <a16:creationId xmlns:a16="http://schemas.microsoft.com/office/drawing/2014/main" id="{FC12BE6A-E650-4153-A408-46B93FADD54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7" name="正方形/長方形 406">
          <a:extLst>
            <a:ext uri="{FF2B5EF4-FFF2-40B4-BE49-F238E27FC236}">
              <a16:creationId xmlns:a16="http://schemas.microsoft.com/office/drawing/2014/main" id="{613AD99C-91EC-4CE4-BBDA-942B973EDA2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8" name="正方形/長方形 407">
          <a:extLst>
            <a:ext uri="{FF2B5EF4-FFF2-40B4-BE49-F238E27FC236}">
              <a16:creationId xmlns:a16="http://schemas.microsoft.com/office/drawing/2014/main" id="{011DDE1F-18C1-4414-9033-40DC4517ED1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9" name="正方形/長方形 408">
          <a:extLst>
            <a:ext uri="{FF2B5EF4-FFF2-40B4-BE49-F238E27FC236}">
              <a16:creationId xmlns:a16="http://schemas.microsoft.com/office/drawing/2014/main" id="{3FDFF212-F011-46E5-9473-271363B784F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0" name="正方形/長方形 409">
          <a:extLst>
            <a:ext uri="{FF2B5EF4-FFF2-40B4-BE49-F238E27FC236}">
              <a16:creationId xmlns:a16="http://schemas.microsoft.com/office/drawing/2014/main" id="{C36CB373-BC25-45A9-82EF-F21BF7B6950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1" name="正方形/長方形 410">
          <a:extLst>
            <a:ext uri="{FF2B5EF4-FFF2-40B4-BE49-F238E27FC236}">
              <a16:creationId xmlns:a16="http://schemas.microsoft.com/office/drawing/2014/main" id="{4BAF6200-3ECC-4632-93CA-E6BC9F8761E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2" name="正方形/長方形 411">
          <a:extLst>
            <a:ext uri="{FF2B5EF4-FFF2-40B4-BE49-F238E27FC236}">
              <a16:creationId xmlns:a16="http://schemas.microsoft.com/office/drawing/2014/main" id="{94EC4B04-6124-4F9A-8027-161EC2E6ED6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3" name="正方形/長方形 412">
          <a:extLst>
            <a:ext uri="{FF2B5EF4-FFF2-40B4-BE49-F238E27FC236}">
              <a16:creationId xmlns:a16="http://schemas.microsoft.com/office/drawing/2014/main" id="{87001B76-EEB7-49C2-9404-44BFD530AFB2}"/>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14" name="正方形/長方形 413">
          <a:extLst>
            <a:ext uri="{FF2B5EF4-FFF2-40B4-BE49-F238E27FC236}">
              <a16:creationId xmlns:a16="http://schemas.microsoft.com/office/drawing/2014/main" id="{15B81488-4CAC-4F2D-9B79-616C475CAB0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5" name="正方形/長方形 414">
          <a:extLst>
            <a:ext uri="{FF2B5EF4-FFF2-40B4-BE49-F238E27FC236}">
              <a16:creationId xmlns:a16="http://schemas.microsoft.com/office/drawing/2014/main" id="{C31CB01C-7A46-450A-91B9-FBE076F59B6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6" name="正方形/長方形 415">
          <a:extLst>
            <a:ext uri="{FF2B5EF4-FFF2-40B4-BE49-F238E27FC236}">
              <a16:creationId xmlns:a16="http://schemas.microsoft.com/office/drawing/2014/main" id="{85D7BFBF-D9A6-45CD-9F13-5656E8F2D95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7" name="正方形/長方形 416">
          <a:extLst>
            <a:ext uri="{FF2B5EF4-FFF2-40B4-BE49-F238E27FC236}">
              <a16:creationId xmlns:a16="http://schemas.microsoft.com/office/drawing/2014/main" id="{E08D8521-663F-42F1-9C41-0D9988DEAA3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8" name="正方形/長方形 417">
          <a:extLst>
            <a:ext uri="{FF2B5EF4-FFF2-40B4-BE49-F238E27FC236}">
              <a16:creationId xmlns:a16="http://schemas.microsoft.com/office/drawing/2014/main" id="{0DF4A141-0760-47D8-A941-268B528349F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9" name="正方形/長方形 418">
          <a:extLst>
            <a:ext uri="{FF2B5EF4-FFF2-40B4-BE49-F238E27FC236}">
              <a16:creationId xmlns:a16="http://schemas.microsoft.com/office/drawing/2014/main" id="{B2A11860-CB4B-4693-82D4-2DCCA33E0D0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0" name="正方形/長方形 419">
          <a:extLst>
            <a:ext uri="{FF2B5EF4-FFF2-40B4-BE49-F238E27FC236}">
              <a16:creationId xmlns:a16="http://schemas.microsoft.com/office/drawing/2014/main" id="{5D3AA9E9-0668-4101-9EB9-F2A1F2F8019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1" name="正方形/長方形 420">
          <a:extLst>
            <a:ext uri="{FF2B5EF4-FFF2-40B4-BE49-F238E27FC236}">
              <a16:creationId xmlns:a16="http://schemas.microsoft.com/office/drawing/2014/main" id="{124822F2-D42E-419C-AA6F-10BA529DC7D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2" name="テキスト ボックス 421">
          <a:extLst>
            <a:ext uri="{FF2B5EF4-FFF2-40B4-BE49-F238E27FC236}">
              <a16:creationId xmlns:a16="http://schemas.microsoft.com/office/drawing/2014/main" id="{ED919AF2-E731-4FDD-91AF-3A0DAA71654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3" name="直線コネクタ 422">
          <a:extLst>
            <a:ext uri="{FF2B5EF4-FFF2-40B4-BE49-F238E27FC236}">
              <a16:creationId xmlns:a16="http://schemas.microsoft.com/office/drawing/2014/main" id="{373F5024-6A52-445F-81D0-1A1A58E2C6E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24" name="直線コネクタ 423">
          <a:extLst>
            <a:ext uri="{FF2B5EF4-FFF2-40B4-BE49-F238E27FC236}">
              <a16:creationId xmlns:a16="http://schemas.microsoft.com/office/drawing/2014/main" id="{413CE3D7-5935-4321-9E8A-B0E7C4180A5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25" name="テキスト ボックス 424">
          <a:extLst>
            <a:ext uri="{FF2B5EF4-FFF2-40B4-BE49-F238E27FC236}">
              <a16:creationId xmlns:a16="http://schemas.microsoft.com/office/drawing/2014/main" id="{ECB17D9C-4FC3-453E-8A00-3ADD5BCAD7ED}"/>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26" name="直線コネクタ 425">
          <a:extLst>
            <a:ext uri="{FF2B5EF4-FFF2-40B4-BE49-F238E27FC236}">
              <a16:creationId xmlns:a16="http://schemas.microsoft.com/office/drawing/2014/main" id="{E144F8AF-9097-4A96-9C3C-2EB93B49C6C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27" name="テキスト ボックス 426">
          <a:extLst>
            <a:ext uri="{FF2B5EF4-FFF2-40B4-BE49-F238E27FC236}">
              <a16:creationId xmlns:a16="http://schemas.microsoft.com/office/drawing/2014/main" id="{91083AC2-7FAA-4996-8BBD-8E7BD3948B5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28" name="直線コネクタ 427">
          <a:extLst>
            <a:ext uri="{FF2B5EF4-FFF2-40B4-BE49-F238E27FC236}">
              <a16:creationId xmlns:a16="http://schemas.microsoft.com/office/drawing/2014/main" id="{704BDFCB-F2AA-4CED-A9C4-29023FC096A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29" name="テキスト ボックス 428">
          <a:extLst>
            <a:ext uri="{FF2B5EF4-FFF2-40B4-BE49-F238E27FC236}">
              <a16:creationId xmlns:a16="http://schemas.microsoft.com/office/drawing/2014/main" id="{F70CD553-5D42-4C7D-92CE-D3637297C6B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0" name="直線コネクタ 429">
          <a:extLst>
            <a:ext uri="{FF2B5EF4-FFF2-40B4-BE49-F238E27FC236}">
              <a16:creationId xmlns:a16="http://schemas.microsoft.com/office/drawing/2014/main" id="{87E9F554-6B19-49DC-B60A-0B7AF00CB4A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31" name="テキスト ボックス 430">
          <a:extLst>
            <a:ext uri="{FF2B5EF4-FFF2-40B4-BE49-F238E27FC236}">
              <a16:creationId xmlns:a16="http://schemas.microsoft.com/office/drawing/2014/main" id="{E53735A2-9932-47F6-BDFA-A98A258F72A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32" name="直線コネクタ 431">
          <a:extLst>
            <a:ext uri="{FF2B5EF4-FFF2-40B4-BE49-F238E27FC236}">
              <a16:creationId xmlns:a16="http://schemas.microsoft.com/office/drawing/2014/main" id="{8E00BFF5-F318-44BC-944D-DA86F7212C5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33" name="テキスト ボックス 432">
          <a:extLst>
            <a:ext uri="{FF2B5EF4-FFF2-40B4-BE49-F238E27FC236}">
              <a16:creationId xmlns:a16="http://schemas.microsoft.com/office/drawing/2014/main" id="{EAB235E9-4578-4176-93E2-001976CB950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34" name="直線コネクタ 433">
          <a:extLst>
            <a:ext uri="{FF2B5EF4-FFF2-40B4-BE49-F238E27FC236}">
              <a16:creationId xmlns:a16="http://schemas.microsoft.com/office/drawing/2014/main" id="{4E2802A4-2295-481C-AB13-8F115660630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35" name="テキスト ボックス 434">
          <a:extLst>
            <a:ext uri="{FF2B5EF4-FFF2-40B4-BE49-F238E27FC236}">
              <a16:creationId xmlns:a16="http://schemas.microsoft.com/office/drawing/2014/main" id="{1E1C94CC-73B0-4B0C-8189-7DDE701B0EA4}"/>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6" name="直線コネクタ 435">
          <a:extLst>
            <a:ext uri="{FF2B5EF4-FFF2-40B4-BE49-F238E27FC236}">
              <a16:creationId xmlns:a16="http://schemas.microsoft.com/office/drawing/2014/main" id="{A39B9A75-9D88-4A0D-ACC3-5C20DE3AF00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37" name="テキスト ボックス 436">
          <a:extLst>
            <a:ext uri="{FF2B5EF4-FFF2-40B4-BE49-F238E27FC236}">
              <a16:creationId xmlns:a16="http://schemas.microsoft.com/office/drawing/2014/main" id="{DB1AD8CF-BC61-4F74-9339-2C72A0FA1DD8}"/>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38" name="【消防施設】&#10;有形固定資産減価償却率グラフ枠">
          <a:extLst>
            <a:ext uri="{FF2B5EF4-FFF2-40B4-BE49-F238E27FC236}">
              <a16:creationId xmlns:a16="http://schemas.microsoft.com/office/drawing/2014/main" id="{6C8D8385-72AF-4783-B108-A2DD50FA15D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106680</xdr:rowOff>
    </xdr:to>
    <xdr:cxnSp macro="">
      <xdr:nvCxnSpPr>
        <xdr:cNvPr id="439" name="直線コネクタ 438">
          <a:extLst>
            <a:ext uri="{FF2B5EF4-FFF2-40B4-BE49-F238E27FC236}">
              <a16:creationId xmlns:a16="http://schemas.microsoft.com/office/drawing/2014/main" id="{585D6D88-4A6D-4ADF-A36D-C1C9DD151C14}"/>
            </a:ext>
          </a:extLst>
        </xdr:cNvPr>
        <xdr:cNvCxnSpPr/>
      </xdr:nvCxnSpPr>
      <xdr:spPr>
        <a:xfrm flipV="1">
          <a:off x="16318864" y="13280571"/>
          <a:ext cx="0" cy="157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440" name="【消防施設】&#10;有形固定資産減価償却率最小値テキスト">
          <a:extLst>
            <a:ext uri="{FF2B5EF4-FFF2-40B4-BE49-F238E27FC236}">
              <a16:creationId xmlns:a16="http://schemas.microsoft.com/office/drawing/2014/main" id="{23934BC7-E691-48AD-A86A-F4509F070373}"/>
            </a:ext>
          </a:extLst>
        </xdr:cNvPr>
        <xdr:cNvSpPr txBox="1"/>
      </xdr:nvSpPr>
      <xdr:spPr>
        <a:xfrm>
          <a:off x="16357600" y="14855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441" name="直線コネクタ 440">
          <a:extLst>
            <a:ext uri="{FF2B5EF4-FFF2-40B4-BE49-F238E27FC236}">
              <a16:creationId xmlns:a16="http://schemas.microsoft.com/office/drawing/2014/main" id="{D31EA56C-2AEF-47A3-A365-AE94A3EBB727}"/>
            </a:ext>
          </a:extLst>
        </xdr:cNvPr>
        <xdr:cNvCxnSpPr/>
      </xdr:nvCxnSpPr>
      <xdr:spPr>
        <a:xfrm>
          <a:off x="16230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42" name="【消防施設】&#10;有形固定資産減価償却率最大値テキスト">
          <a:extLst>
            <a:ext uri="{FF2B5EF4-FFF2-40B4-BE49-F238E27FC236}">
              <a16:creationId xmlns:a16="http://schemas.microsoft.com/office/drawing/2014/main" id="{25E33586-BA5E-4767-B482-1F4BFDBD0C21}"/>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43" name="直線コネクタ 442">
          <a:extLst>
            <a:ext uri="{FF2B5EF4-FFF2-40B4-BE49-F238E27FC236}">
              <a16:creationId xmlns:a16="http://schemas.microsoft.com/office/drawing/2014/main" id="{58614677-603F-46D9-BAE2-B21B571F2F2F}"/>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111051</xdr:rowOff>
    </xdr:from>
    <xdr:ext cx="405111" cy="259045"/>
    <xdr:sp macro="" textlink="">
      <xdr:nvSpPr>
        <xdr:cNvPr id="444" name="【消防施設】&#10;有形固定資産減価償却率平均値テキスト">
          <a:extLst>
            <a:ext uri="{FF2B5EF4-FFF2-40B4-BE49-F238E27FC236}">
              <a16:creationId xmlns:a16="http://schemas.microsoft.com/office/drawing/2014/main" id="{F8CB4C7C-A67D-4023-9E77-BE605782CE94}"/>
            </a:ext>
          </a:extLst>
        </xdr:cNvPr>
        <xdr:cNvSpPr txBox="1"/>
      </xdr:nvSpPr>
      <xdr:spPr>
        <a:xfrm>
          <a:off x="16357600" y="13827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132624</xdr:rowOff>
    </xdr:from>
    <xdr:to>
      <xdr:col>85</xdr:col>
      <xdr:colOff>177800</xdr:colOff>
      <xdr:row>81</xdr:row>
      <xdr:rowOff>62774</xdr:rowOff>
    </xdr:to>
    <xdr:sp macro="" textlink="">
      <xdr:nvSpPr>
        <xdr:cNvPr id="445" name="フローチャート: 判断 444">
          <a:extLst>
            <a:ext uri="{FF2B5EF4-FFF2-40B4-BE49-F238E27FC236}">
              <a16:creationId xmlns:a16="http://schemas.microsoft.com/office/drawing/2014/main" id="{5F42C13C-7FAD-49E8-9521-584D8D00F68B}"/>
            </a:ext>
          </a:extLst>
        </xdr:cNvPr>
        <xdr:cNvSpPr/>
      </xdr:nvSpPr>
      <xdr:spPr>
        <a:xfrm>
          <a:off x="16268700" y="1384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142421</xdr:rowOff>
    </xdr:from>
    <xdr:to>
      <xdr:col>81</xdr:col>
      <xdr:colOff>101600</xdr:colOff>
      <xdr:row>81</xdr:row>
      <xdr:rowOff>72571</xdr:rowOff>
    </xdr:to>
    <xdr:sp macro="" textlink="">
      <xdr:nvSpPr>
        <xdr:cNvPr id="446" name="フローチャート: 判断 445">
          <a:extLst>
            <a:ext uri="{FF2B5EF4-FFF2-40B4-BE49-F238E27FC236}">
              <a16:creationId xmlns:a16="http://schemas.microsoft.com/office/drawing/2014/main" id="{05C90347-0C45-4CA6-928D-4C4D822E7D93}"/>
            </a:ext>
          </a:extLst>
        </xdr:cNvPr>
        <xdr:cNvSpPr/>
      </xdr:nvSpPr>
      <xdr:spPr>
        <a:xfrm>
          <a:off x="15430500" y="1385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89098</xdr:rowOff>
    </xdr:from>
    <xdr:ext cx="405111" cy="259045"/>
    <xdr:sp macro="" textlink="">
      <xdr:nvSpPr>
        <xdr:cNvPr id="447" name="n_1aveValue【消防施設】&#10;有形固定資産減価償却率">
          <a:extLst>
            <a:ext uri="{FF2B5EF4-FFF2-40B4-BE49-F238E27FC236}">
              <a16:creationId xmlns:a16="http://schemas.microsoft.com/office/drawing/2014/main" id="{59BB7C9B-F230-45C3-9BA4-8F56C0C839F6}"/>
            </a:ext>
          </a:extLst>
        </xdr:cNvPr>
        <xdr:cNvSpPr txBox="1"/>
      </xdr:nvSpPr>
      <xdr:spPr>
        <a:xfrm>
          <a:off x="15266044" y="1363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127726</xdr:rowOff>
    </xdr:from>
    <xdr:to>
      <xdr:col>76</xdr:col>
      <xdr:colOff>165100</xdr:colOff>
      <xdr:row>81</xdr:row>
      <xdr:rowOff>57876</xdr:rowOff>
    </xdr:to>
    <xdr:sp macro="" textlink="">
      <xdr:nvSpPr>
        <xdr:cNvPr id="448" name="フローチャート: 判断 447">
          <a:extLst>
            <a:ext uri="{FF2B5EF4-FFF2-40B4-BE49-F238E27FC236}">
              <a16:creationId xmlns:a16="http://schemas.microsoft.com/office/drawing/2014/main" id="{E79A92F0-AF95-4348-8CFF-FDEA0047C356}"/>
            </a:ext>
          </a:extLst>
        </xdr:cNvPr>
        <xdr:cNvSpPr/>
      </xdr:nvSpPr>
      <xdr:spPr>
        <a:xfrm>
          <a:off x="14541500" y="1384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74403</xdr:rowOff>
    </xdr:from>
    <xdr:ext cx="405111" cy="259045"/>
    <xdr:sp macro="" textlink="">
      <xdr:nvSpPr>
        <xdr:cNvPr id="449" name="n_2aveValue【消防施設】&#10;有形固定資産減価償却率">
          <a:extLst>
            <a:ext uri="{FF2B5EF4-FFF2-40B4-BE49-F238E27FC236}">
              <a16:creationId xmlns:a16="http://schemas.microsoft.com/office/drawing/2014/main" id="{EF7FDB91-0EB8-4390-B31F-AF7CEC73EE44}"/>
            </a:ext>
          </a:extLst>
        </xdr:cNvPr>
        <xdr:cNvSpPr txBox="1"/>
      </xdr:nvSpPr>
      <xdr:spPr>
        <a:xfrm>
          <a:off x="14389744" y="1361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90170</xdr:rowOff>
    </xdr:from>
    <xdr:to>
      <xdr:col>72</xdr:col>
      <xdr:colOff>38100</xdr:colOff>
      <xdr:row>81</xdr:row>
      <xdr:rowOff>20320</xdr:rowOff>
    </xdr:to>
    <xdr:sp macro="" textlink="">
      <xdr:nvSpPr>
        <xdr:cNvPr id="450" name="フローチャート: 判断 449">
          <a:extLst>
            <a:ext uri="{FF2B5EF4-FFF2-40B4-BE49-F238E27FC236}">
              <a16:creationId xmlns:a16="http://schemas.microsoft.com/office/drawing/2014/main" id="{3776E208-F493-4A8F-A13C-2044017F9634}"/>
            </a:ext>
          </a:extLst>
        </xdr:cNvPr>
        <xdr:cNvSpPr/>
      </xdr:nvSpPr>
      <xdr:spPr>
        <a:xfrm>
          <a:off x="13652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36847</xdr:rowOff>
    </xdr:from>
    <xdr:ext cx="405111" cy="259045"/>
    <xdr:sp macro="" textlink="">
      <xdr:nvSpPr>
        <xdr:cNvPr id="451" name="n_3aveValue【消防施設】&#10;有形固定資産減価償却率">
          <a:extLst>
            <a:ext uri="{FF2B5EF4-FFF2-40B4-BE49-F238E27FC236}">
              <a16:creationId xmlns:a16="http://schemas.microsoft.com/office/drawing/2014/main" id="{C614C042-1919-4ACE-B3B5-0338031C301E}"/>
            </a:ext>
          </a:extLst>
        </xdr:cNvPr>
        <xdr:cNvSpPr txBox="1"/>
      </xdr:nvSpPr>
      <xdr:spPr>
        <a:xfrm>
          <a:off x="13500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52" name="テキスト ボックス 451">
          <a:extLst>
            <a:ext uri="{FF2B5EF4-FFF2-40B4-BE49-F238E27FC236}">
              <a16:creationId xmlns:a16="http://schemas.microsoft.com/office/drawing/2014/main" id="{FB4C7E20-0690-4CB2-9286-C8E902F043D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3" name="テキスト ボックス 452">
          <a:extLst>
            <a:ext uri="{FF2B5EF4-FFF2-40B4-BE49-F238E27FC236}">
              <a16:creationId xmlns:a16="http://schemas.microsoft.com/office/drawing/2014/main" id="{51CA5865-5417-4D61-956E-4A083883994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4" name="テキスト ボックス 453">
          <a:extLst>
            <a:ext uri="{FF2B5EF4-FFF2-40B4-BE49-F238E27FC236}">
              <a16:creationId xmlns:a16="http://schemas.microsoft.com/office/drawing/2014/main" id="{98CADBF1-E47A-4806-B5C8-4E8FAE68692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5" name="テキスト ボックス 454">
          <a:extLst>
            <a:ext uri="{FF2B5EF4-FFF2-40B4-BE49-F238E27FC236}">
              <a16:creationId xmlns:a16="http://schemas.microsoft.com/office/drawing/2014/main" id="{5E96206F-DFB4-4BDC-9DB9-9E449633BC3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6" name="テキスト ボックス 455">
          <a:extLst>
            <a:ext uri="{FF2B5EF4-FFF2-40B4-BE49-F238E27FC236}">
              <a16:creationId xmlns:a16="http://schemas.microsoft.com/office/drawing/2014/main" id="{F10002D2-82F2-42AD-86D6-9E92C598E4A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145687</xdr:rowOff>
    </xdr:from>
    <xdr:to>
      <xdr:col>81</xdr:col>
      <xdr:colOff>101600</xdr:colOff>
      <xdr:row>81</xdr:row>
      <xdr:rowOff>75837</xdr:rowOff>
    </xdr:to>
    <xdr:sp macro="" textlink="">
      <xdr:nvSpPr>
        <xdr:cNvPr id="457" name="楕円 456">
          <a:extLst>
            <a:ext uri="{FF2B5EF4-FFF2-40B4-BE49-F238E27FC236}">
              <a16:creationId xmlns:a16="http://schemas.microsoft.com/office/drawing/2014/main" id="{9A2F22D4-E711-4349-876F-CEDC407F9182}"/>
            </a:ext>
          </a:extLst>
        </xdr:cNvPr>
        <xdr:cNvSpPr/>
      </xdr:nvSpPr>
      <xdr:spPr>
        <a:xfrm>
          <a:off x="15430500" y="1386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66964</xdr:rowOff>
    </xdr:from>
    <xdr:ext cx="405111" cy="259045"/>
    <xdr:sp macro="" textlink="">
      <xdr:nvSpPr>
        <xdr:cNvPr id="458" name="n_1mainValue【消防施設】&#10;有形固定資産減価償却率">
          <a:extLst>
            <a:ext uri="{FF2B5EF4-FFF2-40B4-BE49-F238E27FC236}">
              <a16:creationId xmlns:a16="http://schemas.microsoft.com/office/drawing/2014/main" id="{3CC86422-E22D-43F6-A1AE-2F2CA2CD37C0}"/>
            </a:ext>
          </a:extLst>
        </xdr:cNvPr>
        <xdr:cNvSpPr txBox="1"/>
      </xdr:nvSpPr>
      <xdr:spPr>
        <a:xfrm>
          <a:off x="15266044" y="1395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59" name="正方形/長方形 458">
          <a:extLst>
            <a:ext uri="{FF2B5EF4-FFF2-40B4-BE49-F238E27FC236}">
              <a16:creationId xmlns:a16="http://schemas.microsoft.com/office/drawing/2014/main" id="{C8D7901C-0737-4D87-B841-10C5A3953B5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0" name="正方形/長方形 459">
          <a:extLst>
            <a:ext uri="{FF2B5EF4-FFF2-40B4-BE49-F238E27FC236}">
              <a16:creationId xmlns:a16="http://schemas.microsoft.com/office/drawing/2014/main" id="{697917F5-F40A-4F10-9F6D-5A308935F1D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1" name="正方形/長方形 460">
          <a:extLst>
            <a:ext uri="{FF2B5EF4-FFF2-40B4-BE49-F238E27FC236}">
              <a16:creationId xmlns:a16="http://schemas.microsoft.com/office/drawing/2014/main" id="{2BCA5133-CE55-4373-A883-C8459E6715B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2" name="正方形/長方形 461">
          <a:extLst>
            <a:ext uri="{FF2B5EF4-FFF2-40B4-BE49-F238E27FC236}">
              <a16:creationId xmlns:a16="http://schemas.microsoft.com/office/drawing/2014/main" id="{8145E387-E62F-4E60-BE4A-D3D71ABA495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3" name="正方形/長方形 462">
          <a:extLst>
            <a:ext uri="{FF2B5EF4-FFF2-40B4-BE49-F238E27FC236}">
              <a16:creationId xmlns:a16="http://schemas.microsoft.com/office/drawing/2014/main" id="{E4281378-B8E6-4299-A3FF-B7C76D31948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4" name="正方形/長方形 463">
          <a:extLst>
            <a:ext uri="{FF2B5EF4-FFF2-40B4-BE49-F238E27FC236}">
              <a16:creationId xmlns:a16="http://schemas.microsoft.com/office/drawing/2014/main" id="{9A4E9B67-619B-4014-97B7-85CFC2C03A2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5" name="正方形/長方形 464">
          <a:extLst>
            <a:ext uri="{FF2B5EF4-FFF2-40B4-BE49-F238E27FC236}">
              <a16:creationId xmlns:a16="http://schemas.microsoft.com/office/drawing/2014/main" id="{944F398D-33ED-4761-9C0E-25E9B575AFA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6" name="正方形/長方形 465">
          <a:extLst>
            <a:ext uri="{FF2B5EF4-FFF2-40B4-BE49-F238E27FC236}">
              <a16:creationId xmlns:a16="http://schemas.microsoft.com/office/drawing/2014/main" id="{3D0EEF5B-9946-4C04-87F5-DE42C3697CE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67" name="テキスト ボックス 466">
          <a:extLst>
            <a:ext uri="{FF2B5EF4-FFF2-40B4-BE49-F238E27FC236}">
              <a16:creationId xmlns:a16="http://schemas.microsoft.com/office/drawing/2014/main" id="{943A9A74-A843-4389-828B-19958B52033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68" name="直線コネクタ 467">
          <a:extLst>
            <a:ext uri="{FF2B5EF4-FFF2-40B4-BE49-F238E27FC236}">
              <a16:creationId xmlns:a16="http://schemas.microsoft.com/office/drawing/2014/main" id="{6B1A5C77-4AFF-4981-8289-C41E970895E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69" name="直線コネクタ 468">
          <a:extLst>
            <a:ext uri="{FF2B5EF4-FFF2-40B4-BE49-F238E27FC236}">
              <a16:creationId xmlns:a16="http://schemas.microsoft.com/office/drawing/2014/main" id="{7674BCA8-0032-42C7-996D-00FD80E783C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70" name="テキスト ボックス 469">
          <a:extLst>
            <a:ext uri="{FF2B5EF4-FFF2-40B4-BE49-F238E27FC236}">
              <a16:creationId xmlns:a16="http://schemas.microsoft.com/office/drawing/2014/main" id="{C914169B-A298-43F1-A317-068CFFADA9B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71" name="直線コネクタ 470">
          <a:extLst>
            <a:ext uri="{FF2B5EF4-FFF2-40B4-BE49-F238E27FC236}">
              <a16:creationId xmlns:a16="http://schemas.microsoft.com/office/drawing/2014/main" id="{D10217B5-59C6-4C13-BBD6-6625E7F0C3F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72" name="テキスト ボックス 471">
          <a:extLst>
            <a:ext uri="{FF2B5EF4-FFF2-40B4-BE49-F238E27FC236}">
              <a16:creationId xmlns:a16="http://schemas.microsoft.com/office/drawing/2014/main" id="{C5B415AA-C037-48A3-B19B-A4313421741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73" name="直線コネクタ 472">
          <a:extLst>
            <a:ext uri="{FF2B5EF4-FFF2-40B4-BE49-F238E27FC236}">
              <a16:creationId xmlns:a16="http://schemas.microsoft.com/office/drawing/2014/main" id="{B9CE929E-50CA-49C9-AABD-E39F9E74574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74" name="テキスト ボックス 473">
          <a:extLst>
            <a:ext uri="{FF2B5EF4-FFF2-40B4-BE49-F238E27FC236}">
              <a16:creationId xmlns:a16="http://schemas.microsoft.com/office/drawing/2014/main" id="{5C045AE3-221C-47CA-9F2E-6F2D949E0CF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75" name="直線コネクタ 474">
          <a:extLst>
            <a:ext uri="{FF2B5EF4-FFF2-40B4-BE49-F238E27FC236}">
              <a16:creationId xmlns:a16="http://schemas.microsoft.com/office/drawing/2014/main" id="{53F5B68E-7A43-4EF5-A6E4-FE7342A6B62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76" name="テキスト ボックス 475">
          <a:extLst>
            <a:ext uri="{FF2B5EF4-FFF2-40B4-BE49-F238E27FC236}">
              <a16:creationId xmlns:a16="http://schemas.microsoft.com/office/drawing/2014/main" id="{3E4BEE8D-D30D-4437-9F3B-6A5BD5B7AF4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77" name="直線コネクタ 476">
          <a:extLst>
            <a:ext uri="{FF2B5EF4-FFF2-40B4-BE49-F238E27FC236}">
              <a16:creationId xmlns:a16="http://schemas.microsoft.com/office/drawing/2014/main" id="{E620CF77-820A-4A37-97F6-77C5F74CD51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78" name="テキスト ボックス 477">
          <a:extLst>
            <a:ext uri="{FF2B5EF4-FFF2-40B4-BE49-F238E27FC236}">
              <a16:creationId xmlns:a16="http://schemas.microsoft.com/office/drawing/2014/main" id="{5AD945A0-AADA-4C9C-9C58-23D6F18C02B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79" name="直線コネクタ 478">
          <a:extLst>
            <a:ext uri="{FF2B5EF4-FFF2-40B4-BE49-F238E27FC236}">
              <a16:creationId xmlns:a16="http://schemas.microsoft.com/office/drawing/2014/main" id="{FD21493D-6C08-408F-8804-3DF82C7EAE4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480" name="テキスト ボックス 479">
          <a:extLst>
            <a:ext uri="{FF2B5EF4-FFF2-40B4-BE49-F238E27FC236}">
              <a16:creationId xmlns:a16="http://schemas.microsoft.com/office/drawing/2014/main" id="{42013D23-6306-4158-AEDB-53E5D2263CC1}"/>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1" name="【消防施設】&#10;一人当たり面積グラフ枠">
          <a:extLst>
            <a:ext uri="{FF2B5EF4-FFF2-40B4-BE49-F238E27FC236}">
              <a16:creationId xmlns:a16="http://schemas.microsoft.com/office/drawing/2014/main" id="{15BAC50B-1BA3-458E-9725-240B9F324AD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40957</xdr:rowOff>
    </xdr:from>
    <xdr:to>
      <xdr:col>116</xdr:col>
      <xdr:colOff>62864</xdr:colOff>
      <xdr:row>86</xdr:row>
      <xdr:rowOff>110680</xdr:rowOff>
    </xdr:to>
    <xdr:cxnSp macro="">
      <xdr:nvCxnSpPr>
        <xdr:cNvPr id="482" name="直線コネクタ 481">
          <a:extLst>
            <a:ext uri="{FF2B5EF4-FFF2-40B4-BE49-F238E27FC236}">
              <a16:creationId xmlns:a16="http://schemas.microsoft.com/office/drawing/2014/main" id="{0909889B-68B6-4F57-80FE-79ADEF049594}"/>
            </a:ext>
          </a:extLst>
        </xdr:cNvPr>
        <xdr:cNvCxnSpPr/>
      </xdr:nvCxnSpPr>
      <xdr:spPr>
        <a:xfrm flipV="1">
          <a:off x="22160864" y="13414057"/>
          <a:ext cx="0" cy="1441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114507</xdr:rowOff>
    </xdr:from>
    <xdr:ext cx="469744" cy="259045"/>
    <xdr:sp macro="" textlink="">
      <xdr:nvSpPr>
        <xdr:cNvPr id="483" name="【消防施設】&#10;一人当たり面積最小値テキスト">
          <a:extLst>
            <a:ext uri="{FF2B5EF4-FFF2-40B4-BE49-F238E27FC236}">
              <a16:creationId xmlns:a16="http://schemas.microsoft.com/office/drawing/2014/main" id="{1670B7B7-9498-40E1-A55A-2617B53F0C96}"/>
            </a:ext>
          </a:extLst>
        </xdr:cNvPr>
        <xdr:cNvSpPr txBox="1"/>
      </xdr:nvSpPr>
      <xdr:spPr>
        <a:xfrm>
          <a:off x="22199600" y="1485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110680</xdr:rowOff>
    </xdr:from>
    <xdr:to>
      <xdr:col>116</xdr:col>
      <xdr:colOff>152400</xdr:colOff>
      <xdr:row>86</xdr:row>
      <xdr:rowOff>110680</xdr:rowOff>
    </xdr:to>
    <xdr:cxnSp macro="">
      <xdr:nvCxnSpPr>
        <xdr:cNvPr id="484" name="直線コネクタ 483">
          <a:extLst>
            <a:ext uri="{FF2B5EF4-FFF2-40B4-BE49-F238E27FC236}">
              <a16:creationId xmlns:a16="http://schemas.microsoft.com/office/drawing/2014/main" id="{CA9D265F-914F-4B6B-8C44-B94118ABBA7B}"/>
            </a:ext>
          </a:extLst>
        </xdr:cNvPr>
        <xdr:cNvCxnSpPr/>
      </xdr:nvCxnSpPr>
      <xdr:spPr>
        <a:xfrm>
          <a:off x="22072600" y="1485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159084</xdr:rowOff>
    </xdr:from>
    <xdr:ext cx="469744" cy="259045"/>
    <xdr:sp macro="" textlink="">
      <xdr:nvSpPr>
        <xdr:cNvPr id="485" name="【消防施設】&#10;一人当たり面積最大値テキスト">
          <a:extLst>
            <a:ext uri="{FF2B5EF4-FFF2-40B4-BE49-F238E27FC236}">
              <a16:creationId xmlns:a16="http://schemas.microsoft.com/office/drawing/2014/main" id="{04B6CC32-D148-411B-A5F6-048171FCAD95}"/>
            </a:ext>
          </a:extLst>
        </xdr:cNvPr>
        <xdr:cNvSpPr txBox="1"/>
      </xdr:nvSpPr>
      <xdr:spPr>
        <a:xfrm>
          <a:off x="22199600" y="1318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40957</xdr:rowOff>
    </xdr:from>
    <xdr:to>
      <xdr:col>116</xdr:col>
      <xdr:colOff>152400</xdr:colOff>
      <xdr:row>78</xdr:row>
      <xdr:rowOff>40957</xdr:rowOff>
    </xdr:to>
    <xdr:cxnSp macro="">
      <xdr:nvCxnSpPr>
        <xdr:cNvPr id="486" name="直線コネクタ 485">
          <a:extLst>
            <a:ext uri="{FF2B5EF4-FFF2-40B4-BE49-F238E27FC236}">
              <a16:creationId xmlns:a16="http://schemas.microsoft.com/office/drawing/2014/main" id="{2DFF7D68-64A8-4DFC-B07E-9876E8775285}"/>
            </a:ext>
          </a:extLst>
        </xdr:cNvPr>
        <xdr:cNvCxnSpPr/>
      </xdr:nvCxnSpPr>
      <xdr:spPr>
        <a:xfrm>
          <a:off x="22072600" y="1341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103649</xdr:rowOff>
    </xdr:from>
    <xdr:ext cx="469744" cy="259045"/>
    <xdr:sp macro="" textlink="">
      <xdr:nvSpPr>
        <xdr:cNvPr id="487" name="【消防施設】&#10;一人当たり面積平均値テキスト">
          <a:extLst>
            <a:ext uri="{FF2B5EF4-FFF2-40B4-BE49-F238E27FC236}">
              <a16:creationId xmlns:a16="http://schemas.microsoft.com/office/drawing/2014/main" id="{619AC0A5-F11F-4539-9762-0E33A7DE055A}"/>
            </a:ext>
          </a:extLst>
        </xdr:cNvPr>
        <xdr:cNvSpPr txBox="1"/>
      </xdr:nvSpPr>
      <xdr:spPr>
        <a:xfrm>
          <a:off x="22199600" y="14676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125222</xdr:rowOff>
    </xdr:from>
    <xdr:to>
      <xdr:col>116</xdr:col>
      <xdr:colOff>114300</xdr:colOff>
      <xdr:row>86</xdr:row>
      <xdr:rowOff>55372</xdr:rowOff>
    </xdr:to>
    <xdr:sp macro="" textlink="">
      <xdr:nvSpPr>
        <xdr:cNvPr id="488" name="フローチャート: 判断 487">
          <a:extLst>
            <a:ext uri="{FF2B5EF4-FFF2-40B4-BE49-F238E27FC236}">
              <a16:creationId xmlns:a16="http://schemas.microsoft.com/office/drawing/2014/main" id="{0A962463-7F47-4CB8-BFCB-98B0C030CA0F}"/>
            </a:ext>
          </a:extLst>
        </xdr:cNvPr>
        <xdr:cNvSpPr/>
      </xdr:nvSpPr>
      <xdr:spPr>
        <a:xfrm>
          <a:off x="22110700" y="1469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135700</xdr:rowOff>
    </xdr:from>
    <xdr:to>
      <xdr:col>112</xdr:col>
      <xdr:colOff>38100</xdr:colOff>
      <xdr:row>86</xdr:row>
      <xdr:rowOff>65850</xdr:rowOff>
    </xdr:to>
    <xdr:sp macro="" textlink="">
      <xdr:nvSpPr>
        <xdr:cNvPr id="489" name="フローチャート: 判断 488">
          <a:extLst>
            <a:ext uri="{FF2B5EF4-FFF2-40B4-BE49-F238E27FC236}">
              <a16:creationId xmlns:a16="http://schemas.microsoft.com/office/drawing/2014/main" id="{488F6818-D772-41D9-B79E-16D7BC71C486}"/>
            </a:ext>
          </a:extLst>
        </xdr:cNvPr>
        <xdr:cNvSpPr/>
      </xdr:nvSpPr>
      <xdr:spPr>
        <a:xfrm>
          <a:off x="21272500" y="1470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82377</xdr:rowOff>
    </xdr:from>
    <xdr:ext cx="469744" cy="259045"/>
    <xdr:sp macro="" textlink="">
      <xdr:nvSpPr>
        <xdr:cNvPr id="490" name="n_1aveValue【消防施設】&#10;一人当たり面積">
          <a:extLst>
            <a:ext uri="{FF2B5EF4-FFF2-40B4-BE49-F238E27FC236}">
              <a16:creationId xmlns:a16="http://schemas.microsoft.com/office/drawing/2014/main" id="{DE92935E-9E92-4F67-B2CF-262A67B66FDC}"/>
            </a:ext>
          </a:extLst>
        </xdr:cNvPr>
        <xdr:cNvSpPr txBox="1"/>
      </xdr:nvSpPr>
      <xdr:spPr>
        <a:xfrm>
          <a:off x="21075727" y="1448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86</xdr:row>
      <xdr:rowOff>18162</xdr:rowOff>
    </xdr:from>
    <xdr:to>
      <xdr:col>107</xdr:col>
      <xdr:colOff>101600</xdr:colOff>
      <xdr:row>86</xdr:row>
      <xdr:rowOff>119762</xdr:rowOff>
    </xdr:to>
    <xdr:sp macro="" textlink="">
      <xdr:nvSpPr>
        <xdr:cNvPr id="491" name="フローチャート: 判断 490">
          <a:extLst>
            <a:ext uri="{FF2B5EF4-FFF2-40B4-BE49-F238E27FC236}">
              <a16:creationId xmlns:a16="http://schemas.microsoft.com/office/drawing/2014/main" id="{8B544533-3D3C-416D-B911-89F261918ADC}"/>
            </a:ext>
          </a:extLst>
        </xdr:cNvPr>
        <xdr:cNvSpPr/>
      </xdr:nvSpPr>
      <xdr:spPr>
        <a:xfrm>
          <a:off x="20383500" y="1476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136289</xdr:rowOff>
    </xdr:from>
    <xdr:ext cx="469744" cy="259045"/>
    <xdr:sp macro="" textlink="">
      <xdr:nvSpPr>
        <xdr:cNvPr id="492" name="n_2aveValue【消防施設】&#10;一人当たり面積">
          <a:extLst>
            <a:ext uri="{FF2B5EF4-FFF2-40B4-BE49-F238E27FC236}">
              <a16:creationId xmlns:a16="http://schemas.microsoft.com/office/drawing/2014/main" id="{F21C19D3-C738-4692-AB8C-79EC787C409D}"/>
            </a:ext>
          </a:extLst>
        </xdr:cNvPr>
        <xdr:cNvSpPr txBox="1"/>
      </xdr:nvSpPr>
      <xdr:spPr>
        <a:xfrm>
          <a:off x="20199427" y="14538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86</xdr:row>
      <xdr:rowOff>13970</xdr:rowOff>
    </xdr:from>
    <xdr:to>
      <xdr:col>102</xdr:col>
      <xdr:colOff>165100</xdr:colOff>
      <xdr:row>86</xdr:row>
      <xdr:rowOff>115570</xdr:rowOff>
    </xdr:to>
    <xdr:sp macro="" textlink="">
      <xdr:nvSpPr>
        <xdr:cNvPr id="493" name="フローチャート: 判断 492">
          <a:extLst>
            <a:ext uri="{FF2B5EF4-FFF2-40B4-BE49-F238E27FC236}">
              <a16:creationId xmlns:a16="http://schemas.microsoft.com/office/drawing/2014/main" id="{21CFACB5-38B5-4A5F-94BB-04A8A12AAE4D}"/>
            </a:ext>
          </a:extLst>
        </xdr:cNvPr>
        <xdr:cNvSpPr/>
      </xdr:nvSpPr>
      <xdr:spPr>
        <a:xfrm>
          <a:off x="19494500" y="1475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132097</xdr:rowOff>
    </xdr:from>
    <xdr:ext cx="469744" cy="259045"/>
    <xdr:sp macro="" textlink="">
      <xdr:nvSpPr>
        <xdr:cNvPr id="494" name="n_3aveValue【消防施設】&#10;一人当たり面積">
          <a:extLst>
            <a:ext uri="{FF2B5EF4-FFF2-40B4-BE49-F238E27FC236}">
              <a16:creationId xmlns:a16="http://schemas.microsoft.com/office/drawing/2014/main" id="{37AC36FE-85EF-47CF-9B1B-3B73592E25EA}"/>
            </a:ext>
          </a:extLst>
        </xdr:cNvPr>
        <xdr:cNvSpPr txBox="1"/>
      </xdr:nvSpPr>
      <xdr:spPr>
        <a:xfrm>
          <a:off x="19310427" y="1453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95" name="テキスト ボックス 494">
          <a:extLst>
            <a:ext uri="{FF2B5EF4-FFF2-40B4-BE49-F238E27FC236}">
              <a16:creationId xmlns:a16="http://schemas.microsoft.com/office/drawing/2014/main" id="{C76F0480-97A2-4AE8-B4BF-F6FCAA9D519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6" name="テキスト ボックス 495">
          <a:extLst>
            <a:ext uri="{FF2B5EF4-FFF2-40B4-BE49-F238E27FC236}">
              <a16:creationId xmlns:a16="http://schemas.microsoft.com/office/drawing/2014/main" id="{94896D99-C458-40FF-96F1-6999215FC4C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7" name="テキスト ボックス 496">
          <a:extLst>
            <a:ext uri="{FF2B5EF4-FFF2-40B4-BE49-F238E27FC236}">
              <a16:creationId xmlns:a16="http://schemas.microsoft.com/office/drawing/2014/main" id="{4DB0FCB2-7B28-429A-9E0B-7A6F9ED1B44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8" name="テキスト ボックス 497">
          <a:extLst>
            <a:ext uri="{FF2B5EF4-FFF2-40B4-BE49-F238E27FC236}">
              <a16:creationId xmlns:a16="http://schemas.microsoft.com/office/drawing/2014/main" id="{F849967D-24F1-4A89-AA19-4DD67A904A9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9" name="テキスト ボックス 498">
          <a:extLst>
            <a:ext uri="{FF2B5EF4-FFF2-40B4-BE49-F238E27FC236}">
              <a16:creationId xmlns:a16="http://schemas.microsoft.com/office/drawing/2014/main" id="{F5ED6CBE-0349-4EAB-B11D-5B2EF0F3CDE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29972</xdr:rowOff>
    </xdr:from>
    <xdr:to>
      <xdr:col>112</xdr:col>
      <xdr:colOff>38100</xdr:colOff>
      <xdr:row>86</xdr:row>
      <xdr:rowOff>131572</xdr:rowOff>
    </xdr:to>
    <xdr:sp macro="" textlink="">
      <xdr:nvSpPr>
        <xdr:cNvPr id="500" name="楕円 499">
          <a:extLst>
            <a:ext uri="{FF2B5EF4-FFF2-40B4-BE49-F238E27FC236}">
              <a16:creationId xmlns:a16="http://schemas.microsoft.com/office/drawing/2014/main" id="{31FC04B5-8702-4E10-A39F-4901814CC720}"/>
            </a:ext>
          </a:extLst>
        </xdr:cNvPr>
        <xdr:cNvSpPr/>
      </xdr:nvSpPr>
      <xdr:spPr>
        <a:xfrm>
          <a:off x="21272500" y="1477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122699</xdr:rowOff>
    </xdr:from>
    <xdr:ext cx="469744" cy="259045"/>
    <xdr:sp macro="" textlink="">
      <xdr:nvSpPr>
        <xdr:cNvPr id="501" name="n_1mainValue【消防施設】&#10;一人当たり面積">
          <a:extLst>
            <a:ext uri="{FF2B5EF4-FFF2-40B4-BE49-F238E27FC236}">
              <a16:creationId xmlns:a16="http://schemas.microsoft.com/office/drawing/2014/main" id="{7D847625-7520-4D04-A34D-3A08988CC927}"/>
            </a:ext>
          </a:extLst>
        </xdr:cNvPr>
        <xdr:cNvSpPr txBox="1"/>
      </xdr:nvSpPr>
      <xdr:spPr>
        <a:xfrm>
          <a:off x="21075727" y="1486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02" name="正方形/長方形 501">
          <a:extLst>
            <a:ext uri="{FF2B5EF4-FFF2-40B4-BE49-F238E27FC236}">
              <a16:creationId xmlns:a16="http://schemas.microsoft.com/office/drawing/2014/main" id="{81738C41-6AA7-42EF-9FAC-C28E71987F9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3" name="正方形/長方形 502">
          <a:extLst>
            <a:ext uri="{FF2B5EF4-FFF2-40B4-BE49-F238E27FC236}">
              <a16:creationId xmlns:a16="http://schemas.microsoft.com/office/drawing/2014/main" id="{23D226AD-75B4-4E6C-AD81-8FC8EB2CF39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4" name="正方形/長方形 503">
          <a:extLst>
            <a:ext uri="{FF2B5EF4-FFF2-40B4-BE49-F238E27FC236}">
              <a16:creationId xmlns:a16="http://schemas.microsoft.com/office/drawing/2014/main" id="{4DB94AAD-1664-4878-998E-031E0EA5625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5" name="正方形/長方形 504">
          <a:extLst>
            <a:ext uri="{FF2B5EF4-FFF2-40B4-BE49-F238E27FC236}">
              <a16:creationId xmlns:a16="http://schemas.microsoft.com/office/drawing/2014/main" id="{659E7E2B-565A-43B9-A516-BE8D00F5CEA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6" name="正方形/長方形 505">
          <a:extLst>
            <a:ext uri="{FF2B5EF4-FFF2-40B4-BE49-F238E27FC236}">
              <a16:creationId xmlns:a16="http://schemas.microsoft.com/office/drawing/2014/main" id="{6B1A7DB8-4A33-41BF-9253-E97DDB71F0F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7" name="正方形/長方形 506">
          <a:extLst>
            <a:ext uri="{FF2B5EF4-FFF2-40B4-BE49-F238E27FC236}">
              <a16:creationId xmlns:a16="http://schemas.microsoft.com/office/drawing/2014/main" id="{9D1ADD05-A06D-4A63-91D8-94425FBF0D6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8" name="正方形/長方形 507">
          <a:extLst>
            <a:ext uri="{FF2B5EF4-FFF2-40B4-BE49-F238E27FC236}">
              <a16:creationId xmlns:a16="http://schemas.microsoft.com/office/drawing/2014/main" id="{A4BFC931-910C-4A03-927D-2DA856ED81A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9" name="正方形/長方形 508">
          <a:extLst>
            <a:ext uri="{FF2B5EF4-FFF2-40B4-BE49-F238E27FC236}">
              <a16:creationId xmlns:a16="http://schemas.microsoft.com/office/drawing/2014/main" id="{52625FD0-EA6C-4D58-9D8D-1001D2C6F0A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0" name="テキスト ボックス 509">
          <a:extLst>
            <a:ext uri="{FF2B5EF4-FFF2-40B4-BE49-F238E27FC236}">
              <a16:creationId xmlns:a16="http://schemas.microsoft.com/office/drawing/2014/main" id="{835B8D9F-1B68-4677-944A-88E21183F2F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1" name="直線コネクタ 510">
          <a:extLst>
            <a:ext uri="{FF2B5EF4-FFF2-40B4-BE49-F238E27FC236}">
              <a16:creationId xmlns:a16="http://schemas.microsoft.com/office/drawing/2014/main" id="{2B28F4AF-9C3C-4C15-B44A-1ED1CBE22F1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12" name="直線コネクタ 511">
          <a:extLst>
            <a:ext uri="{FF2B5EF4-FFF2-40B4-BE49-F238E27FC236}">
              <a16:creationId xmlns:a16="http://schemas.microsoft.com/office/drawing/2014/main" id="{80611E06-D061-40C9-9E65-65A766F3E75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13" name="テキスト ボックス 512">
          <a:extLst>
            <a:ext uri="{FF2B5EF4-FFF2-40B4-BE49-F238E27FC236}">
              <a16:creationId xmlns:a16="http://schemas.microsoft.com/office/drawing/2014/main" id="{F1F6A7A4-65AC-4FC2-99D8-931AD9EC7BCF}"/>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4" name="直線コネクタ 513">
          <a:extLst>
            <a:ext uri="{FF2B5EF4-FFF2-40B4-BE49-F238E27FC236}">
              <a16:creationId xmlns:a16="http://schemas.microsoft.com/office/drawing/2014/main" id="{4062BFDE-8955-4FDD-80F9-9BDA0FE7640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5" name="テキスト ボックス 514">
          <a:extLst>
            <a:ext uri="{FF2B5EF4-FFF2-40B4-BE49-F238E27FC236}">
              <a16:creationId xmlns:a16="http://schemas.microsoft.com/office/drawing/2014/main" id="{9773958C-46B2-4D36-BBD5-A46111DED52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6" name="直線コネクタ 515">
          <a:extLst>
            <a:ext uri="{FF2B5EF4-FFF2-40B4-BE49-F238E27FC236}">
              <a16:creationId xmlns:a16="http://schemas.microsoft.com/office/drawing/2014/main" id="{85A62666-7CE0-424D-B4D4-8950EA9E49E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7" name="テキスト ボックス 516">
          <a:extLst>
            <a:ext uri="{FF2B5EF4-FFF2-40B4-BE49-F238E27FC236}">
              <a16:creationId xmlns:a16="http://schemas.microsoft.com/office/drawing/2014/main" id="{115B010E-7314-40A5-8A67-0D88D4B44A6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18" name="直線コネクタ 517">
          <a:extLst>
            <a:ext uri="{FF2B5EF4-FFF2-40B4-BE49-F238E27FC236}">
              <a16:creationId xmlns:a16="http://schemas.microsoft.com/office/drawing/2014/main" id="{7FBACCD8-9707-4B1A-81D8-F144CF91BD6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19" name="テキスト ボックス 518">
          <a:extLst>
            <a:ext uri="{FF2B5EF4-FFF2-40B4-BE49-F238E27FC236}">
              <a16:creationId xmlns:a16="http://schemas.microsoft.com/office/drawing/2014/main" id="{CA70AF75-81D3-4DF6-9426-5E73F32E706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0" name="直線コネクタ 519">
          <a:extLst>
            <a:ext uri="{FF2B5EF4-FFF2-40B4-BE49-F238E27FC236}">
              <a16:creationId xmlns:a16="http://schemas.microsoft.com/office/drawing/2014/main" id="{4665C872-AEF6-4E2A-8089-C51122BE708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1" name="テキスト ボックス 520">
          <a:extLst>
            <a:ext uri="{FF2B5EF4-FFF2-40B4-BE49-F238E27FC236}">
              <a16:creationId xmlns:a16="http://schemas.microsoft.com/office/drawing/2014/main" id="{1A3B095D-A952-4016-805F-3DB385DA649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2" name="直線コネクタ 521">
          <a:extLst>
            <a:ext uri="{FF2B5EF4-FFF2-40B4-BE49-F238E27FC236}">
              <a16:creationId xmlns:a16="http://schemas.microsoft.com/office/drawing/2014/main" id="{393354EE-DF21-464A-AF57-DCA3BD15543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23" name="テキスト ボックス 522">
          <a:extLst>
            <a:ext uri="{FF2B5EF4-FFF2-40B4-BE49-F238E27FC236}">
              <a16:creationId xmlns:a16="http://schemas.microsoft.com/office/drawing/2014/main" id="{D1B65795-B506-4C37-9245-C83F14ABEAC8}"/>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4" name="直線コネクタ 523">
          <a:extLst>
            <a:ext uri="{FF2B5EF4-FFF2-40B4-BE49-F238E27FC236}">
              <a16:creationId xmlns:a16="http://schemas.microsoft.com/office/drawing/2014/main" id="{C37AB9AB-832C-4228-82AF-DDD5F455E34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5" name="テキスト ボックス 524">
          <a:extLst>
            <a:ext uri="{FF2B5EF4-FFF2-40B4-BE49-F238E27FC236}">
              <a16:creationId xmlns:a16="http://schemas.microsoft.com/office/drawing/2014/main" id="{63AFE832-497E-4749-8AA3-80394BCF4F2F}"/>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6" name="【庁舎】&#10;有形固定資産減価償却率グラフ枠">
          <a:extLst>
            <a:ext uri="{FF2B5EF4-FFF2-40B4-BE49-F238E27FC236}">
              <a16:creationId xmlns:a16="http://schemas.microsoft.com/office/drawing/2014/main" id="{070F7D8F-BD0E-41C2-B0A6-432C26A3CD6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146413</xdr:rowOff>
    </xdr:from>
    <xdr:to>
      <xdr:col>85</xdr:col>
      <xdr:colOff>126364</xdr:colOff>
      <xdr:row>108</xdr:row>
      <xdr:rowOff>74568</xdr:rowOff>
    </xdr:to>
    <xdr:cxnSp macro="">
      <xdr:nvCxnSpPr>
        <xdr:cNvPr id="527" name="直線コネクタ 526">
          <a:extLst>
            <a:ext uri="{FF2B5EF4-FFF2-40B4-BE49-F238E27FC236}">
              <a16:creationId xmlns:a16="http://schemas.microsoft.com/office/drawing/2014/main" id="{7F510505-05A3-488A-B24D-5978AC9D16D8}"/>
            </a:ext>
          </a:extLst>
        </xdr:cNvPr>
        <xdr:cNvCxnSpPr/>
      </xdr:nvCxnSpPr>
      <xdr:spPr>
        <a:xfrm flipV="1">
          <a:off x="16318864" y="17119963"/>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528" name="【庁舎】&#10;有形固定資産減価償却率最小値テキスト">
          <a:extLst>
            <a:ext uri="{FF2B5EF4-FFF2-40B4-BE49-F238E27FC236}">
              <a16:creationId xmlns:a16="http://schemas.microsoft.com/office/drawing/2014/main" id="{9B0F45CA-E79F-44D3-A320-372DAF942621}"/>
            </a:ext>
          </a:extLst>
        </xdr:cNvPr>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529" name="直線コネクタ 528">
          <a:extLst>
            <a:ext uri="{FF2B5EF4-FFF2-40B4-BE49-F238E27FC236}">
              <a16:creationId xmlns:a16="http://schemas.microsoft.com/office/drawing/2014/main" id="{6898EF88-0553-4920-9AE4-43C74C8715B8}"/>
            </a:ext>
          </a:extLst>
        </xdr:cNvPr>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93090</xdr:rowOff>
    </xdr:from>
    <xdr:ext cx="405111" cy="259045"/>
    <xdr:sp macro="" textlink="">
      <xdr:nvSpPr>
        <xdr:cNvPr id="530" name="【庁舎】&#10;有形固定資産減価償却率最大値テキスト">
          <a:extLst>
            <a:ext uri="{FF2B5EF4-FFF2-40B4-BE49-F238E27FC236}">
              <a16:creationId xmlns:a16="http://schemas.microsoft.com/office/drawing/2014/main" id="{14C12CCE-6E66-4C5E-95D6-C7C56F7E532E}"/>
            </a:ext>
          </a:extLst>
        </xdr:cNvPr>
        <xdr:cNvSpPr txBox="1"/>
      </xdr:nvSpPr>
      <xdr:spPr>
        <a:xfrm>
          <a:off x="16357600" y="1689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146413</xdr:rowOff>
    </xdr:from>
    <xdr:to>
      <xdr:col>86</xdr:col>
      <xdr:colOff>25400</xdr:colOff>
      <xdr:row>99</xdr:row>
      <xdr:rowOff>146413</xdr:rowOff>
    </xdr:to>
    <xdr:cxnSp macro="">
      <xdr:nvCxnSpPr>
        <xdr:cNvPr id="531" name="直線コネクタ 530">
          <a:extLst>
            <a:ext uri="{FF2B5EF4-FFF2-40B4-BE49-F238E27FC236}">
              <a16:creationId xmlns:a16="http://schemas.microsoft.com/office/drawing/2014/main" id="{F9189FD1-B776-4A59-B633-0FE65BBE3428}"/>
            </a:ext>
          </a:extLst>
        </xdr:cNvPr>
        <xdr:cNvCxnSpPr/>
      </xdr:nvCxnSpPr>
      <xdr:spPr>
        <a:xfrm>
          <a:off x="16230600" y="1711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118127</xdr:rowOff>
    </xdr:from>
    <xdr:ext cx="405111" cy="259045"/>
    <xdr:sp macro="" textlink="">
      <xdr:nvSpPr>
        <xdr:cNvPr id="532" name="【庁舎】&#10;有形固定資産減価償却率平均値テキスト">
          <a:extLst>
            <a:ext uri="{FF2B5EF4-FFF2-40B4-BE49-F238E27FC236}">
              <a16:creationId xmlns:a16="http://schemas.microsoft.com/office/drawing/2014/main" id="{AF39291F-6B46-4B78-B7D1-C764293F435D}"/>
            </a:ext>
          </a:extLst>
        </xdr:cNvPr>
        <xdr:cNvSpPr txBox="1"/>
      </xdr:nvSpPr>
      <xdr:spPr>
        <a:xfrm>
          <a:off x="16357600" y="1760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139700</xdr:rowOff>
    </xdr:from>
    <xdr:to>
      <xdr:col>85</xdr:col>
      <xdr:colOff>177800</xdr:colOff>
      <xdr:row>103</xdr:row>
      <xdr:rowOff>69850</xdr:rowOff>
    </xdr:to>
    <xdr:sp macro="" textlink="">
      <xdr:nvSpPr>
        <xdr:cNvPr id="533" name="フローチャート: 判断 532">
          <a:extLst>
            <a:ext uri="{FF2B5EF4-FFF2-40B4-BE49-F238E27FC236}">
              <a16:creationId xmlns:a16="http://schemas.microsoft.com/office/drawing/2014/main" id="{46E15877-4A0A-4D8A-A4A6-0E4DFF0E056D}"/>
            </a:ext>
          </a:extLst>
        </xdr:cNvPr>
        <xdr:cNvSpPr/>
      </xdr:nvSpPr>
      <xdr:spPr>
        <a:xfrm>
          <a:off x="162687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156029</xdr:rowOff>
    </xdr:from>
    <xdr:to>
      <xdr:col>81</xdr:col>
      <xdr:colOff>101600</xdr:colOff>
      <xdr:row>103</xdr:row>
      <xdr:rowOff>86179</xdr:rowOff>
    </xdr:to>
    <xdr:sp macro="" textlink="">
      <xdr:nvSpPr>
        <xdr:cNvPr id="534" name="フローチャート: 判断 533">
          <a:extLst>
            <a:ext uri="{FF2B5EF4-FFF2-40B4-BE49-F238E27FC236}">
              <a16:creationId xmlns:a16="http://schemas.microsoft.com/office/drawing/2014/main" id="{5E6D7010-F839-46DF-AF54-69D30C36BE9B}"/>
            </a:ext>
          </a:extLst>
        </xdr:cNvPr>
        <xdr:cNvSpPr/>
      </xdr:nvSpPr>
      <xdr:spPr>
        <a:xfrm>
          <a:off x="15430500" y="176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77306</xdr:rowOff>
    </xdr:from>
    <xdr:ext cx="405111" cy="259045"/>
    <xdr:sp macro="" textlink="">
      <xdr:nvSpPr>
        <xdr:cNvPr id="535" name="n_1aveValue【庁舎】&#10;有形固定資産減価償却率">
          <a:extLst>
            <a:ext uri="{FF2B5EF4-FFF2-40B4-BE49-F238E27FC236}">
              <a16:creationId xmlns:a16="http://schemas.microsoft.com/office/drawing/2014/main" id="{695A6F46-8844-4685-833B-228B6DE4852E}"/>
            </a:ext>
          </a:extLst>
        </xdr:cNvPr>
        <xdr:cNvSpPr txBox="1"/>
      </xdr:nvSpPr>
      <xdr:spPr>
        <a:xfrm>
          <a:off x="15266044" y="1773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49893</xdr:rowOff>
    </xdr:from>
    <xdr:to>
      <xdr:col>76</xdr:col>
      <xdr:colOff>165100</xdr:colOff>
      <xdr:row>103</xdr:row>
      <xdr:rowOff>151493</xdr:rowOff>
    </xdr:to>
    <xdr:sp macro="" textlink="">
      <xdr:nvSpPr>
        <xdr:cNvPr id="536" name="フローチャート: 判断 535">
          <a:extLst>
            <a:ext uri="{FF2B5EF4-FFF2-40B4-BE49-F238E27FC236}">
              <a16:creationId xmlns:a16="http://schemas.microsoft.com/office/drawing/2014/main" id="{A9028629-E06F-4E1B-A3A2-FAA2F534D0B4}"/>
            </a:ext>
          </a:extLst>
        </xdr:cNvPr>
        <xdr:cNvSpPr/>
      </xdr:nvSpPr>
      <xdr:spPr>
        <a:xfrm>
          <a:off x="14541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168020</xdr:rowOff>
    </xdr:from>
    <xdr:ext cx="405111" cy="259045"/>
    <xdr:sp macro="" textlink="">
      <xdr:nvSpPr>
        <xdr:cNvPr id="537" name="n_2aveValue【庁舎】&#10;有形固定資産減価償却率">
          <a:extLst>
            <a:ext uri="{FF2B5EF4-FFF2-40B4-BE49-F238E27FC236}">
              <a16:creationId xmlns:a16="http://schemas.microsoft.com/office/drawing/2014/main" id="{548E2BC4-201B-44CB-8A37-6C8509EA6CDE}"/>
            </a:ext>
          </a:extLst>
        </xdr:cNvPr>
        <xdr:cNvSpPr txBox="1"/>
      </xdr:nvSpPr>
      <xdr:spPr>
        <a:xfrm>
          <a:off x="14389744"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90714</xdr:rowOff>
    </xdr:from>
    <xdr:to>
      <xdr:col>72</xdr:col>
      <xdr:colOff>38100</xdr:colOff>
      <xdr:row>104</xdr:row>
      <xdr:rowOff>20864</xdr:rowOff>
    </xdr:to>
    <xdr:sp macro="" textlink="">
      <xdr:nvSpPr>
        <xdr:cNvPr id="538" name="フローチャート: 判断 537">
          <a:extLst>
            <a:ext uri="{FF2B5EF4-FFF2-40B4-BE49-F238E27FC236}">
              <a16:creationId xmlns:a16="http://schemas.microsoft.com/office/drawing/2014/main" id="{5493DC0D-3FEB-4F81-9027-0BAF6290C061}"/>
            </a:ext>
          </a:extLst>
        </xdr:cNvPr>
        <xdr:cNvSpPr/>
      </xdr:nvSpPr>
      <xdr:spPr>
        <a:xfrm>
          <a:off x="13652500" y="1775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37391</xdr:rowOff>
    </xdr:from>
    <xdr:ext cx="405111" cy="259045"/>
    <xdr:sp macro="" textlink="">
      <xdr:nvSpPr>
        <xdr:cNvPr id="539" name="n_3aveValue【庁舎】&#10;有形固定資産減価償却率">
          <a:extLst>
            <a:ext uri="{FF2B5EF4-FFF2-40B4-BE49-F238E27FC236}">
              <a16:creationId xmlns:a16="http://schemas.microsoft.com/office/drawing/2014/main" id="{BDD25061-86D5-44C5-BF47-99AB5DCAC534}"/>
            </a:ext>
          </a:extLst>
        </xdr:cNvPr>
        <xdr:cNvSpPr txBox="1"/>
      </xdr:nvSpPr>
      <xdr:spPr>
        <a:xfrm>
          <a:off x="13500744" y="1752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40" name="テキスト ボックス 539">
          <a:extLst>
            <a:ext uri="{FF2B5EF4-FFF2-40B4-BE49-F238E27FC236}">
              <a16:creationId xmlns:a16="http://schemas.microsoft.com/office/drawing/2014/main" id="{E9EB4B7F-E5D3-4E90-8CDA-C823DFE6DEA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1" name="テキスト ボックス 540">
          <a:extLst>
            <a:ext uri="{FF2B5EF4-FFF2-40B4-BE49-F238E27FC236}">
              <a16:creationId xmlns:a16="http://schemas.microsoft.com/office/drawing/2014/main" id="{82744009-A587-4FFF-A21F-704C97D6052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2" name="テキスト ボックス 541">
          <a:extLst>
            <a:ext uri="{FF2B5EF4-FFF2-40B4-BE49-F238E27FC236}">
              <a16:creationId xmlns:a16="http://schemas.microsoft.com/office/drawing/2014/main" id="{093B0E2A-4D8C-470F-A0E3-0373FA13647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3" name="テキスト ボックス 542">
          <a:extLst>
            <a:ext uri="{FF2B5EF4-FFF2-40B4-BE49-F238E27FC236}">
              <a16:creationId xmlns:a16="http://schemas.microsoft.com/office/drawing/2014/main" id="{E1AF06C2-6694-4511-9157-80813B7A25A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4" name="テキスト ボックス 543">
          <a:extLst>
            <a:ext uri="{FF2B5EF4-FFF2-40B4-BE49-F238E27FC236}">
              <a16:creationId xmlns:a16="http://schemas.microsoft.com/office/drawing/2014/main" id="{F6DB8CA1-5899-4E19-8DC7-940D46C0D25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107043</xdr:rowOff>
    </xdr:from>
    <xdr:to>
      <xdr:col>81</xdr:col>
      <xdr:colOff>101600</xdr:colOff>
      <xdr:row>102</xdr:row>
      <xdr:rowOff>37193</xdr:rowOff>
    </xdr:to>
    <xdr:sp macro="" textlink="">
      <xdr:nvSpPr>
        <xdr:cNvPr id="545" name="楕円 544">
          <a:extLst>
            <a:ext uri="{FF2B5EF4-FFF2-40B4-BE49-F238E27FC236}">
              <a16:creationId xmlns:a16="http://schemas.microsoft.com/office/drawing/2014/main" id="{CE2EC0D3-5745-4311-8147-733C17174568}"/>
            </a:ext>
          </a:extLst>
        </xdr:cNvPr>
        <xdr:cNvSpPr/>
      </xdr:nvSpPr>
      <xdr:spPr>
        <a:xfrm>
          <a:off x="15430500" y="1742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100</xdr:row>
      <xdr:rowOff>53720</xdr:rowOff>
    </xdr:from>
    <xdr:ext cx="405111" cy="259045"/>
    <xdr:sp macro="" textlink="">
      <xdr:nvSpPr>
        <xdr:cNvPr id="546" name="n_1mainValue【庁舎】&#10;有形固定資産減価償却率">
          <a:extLst>
            <a:ext uri="{FF2B5EF4-FFF2-40B4-BE49-F238E27FC236}">
              <a16:creationId xmlns:a16="http://schemas.microsoft.com/office/drawing/2014/main" id="{EB198E78-0D9E-43C2-A3C0-99093D48F97A}"/>
            </a:ext>
          </a:extLst>
        </xdr:cNvPr>
        <xdr:cNvSpPr txBox="1"/>
      </xdr:nvSpPr>
      <xdr:spPr>
        <a:xfrm>
          <a:off x="15266044" y="1719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7" name="正方形/長方形 546">
          <a:extLst>
            <a:ext uri="{FF2B5EF4-FFF2-40B4-BE49-F238E27FC236}">
              <a16:creationId xmlns:a16="http://schemas.microsoft.com/office/drawing/2014/main" id="{B8870274-BA9C-4F93-8C9B-BABE0A80199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8" name="正方形/長方形 547">
          <a:extLst>
            <a:ext uri="{FF2B5EF4-FFF2-40B4-BE49-F238E27FC236}">
              <a16:creationId xmlns:a16="http://schemas.microsoft.com/office/drawing/2014/main" id="{3C1DFC68-FAD3-46FC-9611-0C241A7C6C2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9" name="正方形/長方形 548">
          <a:extLst>
            <a:ext uri="{FF2B5EF4-FFF2-40B4-BE49-F238E27FC236}">
              <a16:creationId xmlns:a16="http://schemas.microsoft.com/office/drawing/2014/main" id="{AD839922-9331-45F7-96E5-FF835756382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0" name="正方形/長方形 549">
          <a:extLst>
            <a:ext uri="{FF2B5EF4-FFF2-40B4-BE49-F238E27FC236}">
              <a16:creationId xmlns:a16="http://schemas.microsoft.com/office/drawing/2014/main" id="{31AD279C-656D-43DE-AD98-F4110AF16B9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1" name="正方形/長方形 550">
          <a:extLst>
            <a:ext uri="{FF2B5EF4-FFF2-40B4-BE49-F238E27FC236}">
              <a16:creationId xmlns:a16="http://schemas.microsoft.com/office/drawing/2014/main" id="{4F5A6CA5-7D4B-4159-ACAB-8EAA426EDA7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2" name="正方形/長方形 551">
          <a:extLst>
            <a:ext uri="{FF2B5EF4-FFF2-40B4-BE49-F238E27FC236}">
              <a16:creationId xmlns:a16="http://schemas.microsoft.com/office/drawing/2014/main" id="{CC595E02-3779-4317-8F09-B41FDF31A95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3" name="正方形/長方形 552">
          <a:extLst>
            <a:ext uri="{FF2B5EF4-FFF2-40B4-BE49-F238E27FC236}">
              <a16:creationId xmlns:a16="http://schemas.microsoft.com/office/drawing/2014/main" id="{A5253151-425E-4EE8-B626-302E2EAA364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4" name="正方形/長方形 553">
          <a:extLst>
            <a:ext uri="{FF2B5EF4-FFF2-40B4-BE49-F238E27FC236}">
              <a16:creationId xmlns:a16="http://schemas.microsoft.com/office/drawing/2014/main" id="{24626C48-CE81-4B56-BD87-38C329DB9A1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5" name="テキスト ボックス 554">
          <a:extLst>
            <a:ext uri="{FF2B5EF4-FFF2-40B4-BE49-F238E27FC236}">
              <a16:creationId xmlns:a16="http://schemas.microsoft.com/office/drawing/2014/main" id="{56093F5B-0F4F-4AA0-935D-643F3F72C3D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6" name="直線コネクタ 555">
          <a:extLst>
            <a:ext uri="{FF2B5EF4-FFF2-40B4-BE49-F238E27FC236}">
              <a16:creationId xmlns:a16="http://schemas.microsoft.com/office/drawing/2014/main" id="{93AACEA6-5DC9-4173-87E2-807D4D121E3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57" name="直線コネクタ 556">
          <a:extLst>
            <a:ext uri="{FF2B5EF4-FFF2-40B4-BE49-F238E27FC236}">
              <a16:creationId xmlns:a16="http://schemas.microsoft.com/office/drawing/2014/main" id="{5BA5577C-010B-42B5-BA00-8966D184775F}"/>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58" name="テキスト ボックス 557">
          <a:extLst>
            <a:ext uri="{FF2B5EF4-FFF2-40B4-BE49-F238E27FC236}">
              <a16:creationId xmlns:a16="http://schemas.microsoft.com/office/drawing/2014/main" id="{41EF8D87-96E3-4EAC-AE2F-28216CA0A654}"/>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59" name="直線コネクタ 558">
          <a:extLst>
            <a:ext uri="{FF2B5EF4-FFF2-40B4-BE49-F238E27FC236}">
              <a16:creationId xmlns:a16="http://schemas.microsoft.com/office/drawing/2014/main" id="{94E4271E-9E9B-41E2-9C06-DA4168BE398F}"/>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60" name="テキスト ボックス 559">
          <a:extLst>
            <a:ext uri="{FF2B5EF4-FFF2-40B4-BE49-F238E27FC236}">
              <a16:creationId xmlns:a16="http://schemas.microsoft.com/office/drawing/2014/main" id="{724FFAC0-A0A8-45DD-8DC8-D1D406F7393F}"/>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61" name="直線コネクタ 560">
          <a:extLst>
            <a:ext uri="{FF2B5EF4-FFF2-40B4-BE49-F238E27FC236}">
              <a16:creationId xmlns:a16="http://schemas.microsoft.com/office/drawing/2014/main" id="{57D6144C-BB40-4D5D-BD24-66F0DACF1274}"/>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62" name="テキスト ボックス 561">
          <a:extLst>
            <a:ext uri="{FF2B5EF4-FFF2-40B4-BE49-F238E27FC236}">
              <a16:creationId xmlns:a16="http://schemas.microsoft.com/office/drawing/2014/main" id="{D4284165-A5A7-445D-B089-924C2B779106}"/>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63" name="直線コネクタ 562">
          <a:extLst>
            <a:ext uri="{FF2B5EF4-FFF2-40B4-BE49-F238E27FC236}">
              <a16:creationId xmlns:a16="http://schemas.microsoft.com/office/drawing/2014/main" id="{AC827D25-6395-49FE-9DB4-089F51184776}"/>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64" name="テキスト ボックス 563">
          <a:extLst>
            <a:ext uri="{FF2B5EF4-FFF2-40B4-BE49-F238E27FC236}">
              <a16:creationId xmlns:a16="http://schemas.microsoft.com/office/drawing/2014/main" id="{F2D4F5EB-6A8F-456D-8CCE-90CCEE24B463}"/>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5" name="直線コネクタ 564">
          <a:extLst>
            <a:ext uri="{FF2B5EF4-FFF2-40B4-BE49-F238E27FC236}">
              <a16:creationId xmlns:a16="http://schemas.microsoft.com/office/drawing/2014/main" id="{36A5F677-3CB7-4F56-BF88-1D1785F03E5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66" name="テキスト ボックス 565">
          <a:extLst>
            <a:ext uri="{FF2B5EF4-FFF2-40B4-BE49-F238E27FC236}">
              <a16:creationId xmlns:a16="http://schemas.microsoft.com/office/drawing/2014/main" id="{C4BEB1D1-8487-4384-8DC7-3C7C2F7C8A0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67" name="【庁舎】&#10;一人当たり面積グラフ枠">
          <a:extLst>
            <a:ext uri="{FF2B5EF4-FFF2-40B4-BE49-F238E27FC236}">
              <a16:creationId xmlns:a16="http://schemas.microsoft.com/office/drawing/2014/main" id="{7C8EBDB9-150B-46EE-908E-60B041AF627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12649</xdr:rowOff>
    </xdr:from>
    <xdr:to>
      <xdr:col>116</xdr:col>
      <xdr:colOff>62864</xdr:colOff>
      <xdr:row>108</xdr:row>
      <xdr:rowOff>20193</xdr:rowOff>
    </xdr:to>
    <xdr:cxnSp macro="">
      <xdr:nvCxnSpPr>
        <xdr:cNvPr id="568" name="直線コネクタ 567">
          <a:extLst>
            <a:ext uri="{FF2B5EF4-FFF2-40B4-BE49-F238E27FC236}">
              <a16:creationId xmlns:a16="http://schemas.microsoft.com/office/drawing/2014/main" id="{220FE986-99EC-49C8-AB80-82B68EDF94F4}"/>
            </a:ext>
          </a:extLst>
        </xdr:cNvPr>
        <xdr:cNvCxnSpPr/>
      </xdr:nvCxnSpPr>
      <xdr:spPr>
        <a:xfrm flipV="1">
          <a:off x="22160864" y="17157649"/>
          <a:ext cx="0" cy="1379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24020</xdr:rowOff>
    </xdr:from>
    <xdr:ext cx="469744" cy="259045"/>
    <xdr:sp macro="" textlink="">
      <xdr:nvSpPr>
        <xdr:cNvPr id="569" name="【庁舎】&#10;一人当たり面積最小値テキスト">
          <a:extLst>
            <a:ext uri="{FF2B5EF4-FFF2-40B4-BE49-F238E27FC236}">
              <a16:creationId xmlns:a16="http://schemas.microsoft.com/office/drawing/2014/main" id="{5A180F3E-C443-4A8E-BF50-00178696B051}"/>
            </a:ext>
          </a:extLst>
        </xdr:cNvPr>
        <xdr:cNvSpPr txBox="1"/>
      </xdr:nvSpPr>
      <xdr:spPr>
        <a:xfrm>
          <a:off x="22199600" y="1854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20193</xdr:rowOff>
    </xdr:from>
    <xdr:to>
      <xdr:col>116</xdr:col>
      <xdr:colOff>152400</xdr:colOff>
      <xdr:row>108</xdr:row>
      <xdr:rowOff>20193</xdr:rowOff>
    </xdr:to>
    <xdr:cxnSp macro="">
      <xdr:nvCxnSpPr>
        <xdr:cNvPr id="570" name="直線コネクタ 569">
          <a:extLst>
            <a:ext uri="{FF2B5EF4-FFF2-40B4-BE49-F238E27FC236}">
              <a16:creationId xmlns:a16="http://schemas.microsoft.com/office/drawing/2014/main" id="{24371237-D6FC-4975-A208-6DFFA4FC40A4}"/>
            </a:ext>
          </a:extLst>
        </xdr:cNvPr>
        <xdr:cNvCxnSpPr/>
      </xdr:nvCxnSpPr>
      <xdr:spPr>
        <a:xfrm>
          <a:off x="22072600" y="18536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130776</xdr:rowOff>
    </xdr:from>
    <xdr:ext cx="469744" cy="259045"/>
    <xdr:sp macro="" textlink="">
      <xdr:nvSpPr>
        <xdr:cNvPr id="571" name="【庁舎】&#10;一人当たり面積最大値テキスト">
          <a:extLst>
            <a:ext uri="{FF2B5EF4-FFF2-40B4-BE49-F238E27FC236}">
              <a16:creationId xmlns:a16="http://schemas.microsoft.com/office/drawing/2014/main" id="{AA6ED110-A940-4849-84B8-76A20B874B0C}"/>
            </a:ext>
          </a:extLst>
        </xdr:cNvPr>
        <xdr:cNvSpPr txBox="1"/>
      </xdr:nvSpPr>
      <xdr:spPr>
        <a:xfrm>
          <a:off x="22199600" y="1693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12649</xdr:rowOff>
    </xdr:from>
    <xdr:to>
      <xdr:col>116</xdr:col>
      <xdr:colOff>152400</xdr:colOff>
      <xdr:row>100</xdr:row>
      <xdr:rowOff>12649</xdr:rowOff>
    </xdr:to>
    <xdr:cxnSp macro="">
      <xdr:nvCxnSpPr>
        <xdr:cNvPr id="572" name="直線コネクタ 571">
          <a:extLst>
            <a:ext uri="{FF2B5EF4-FFF2-40B4-BE49-F238E27FC236}">
              <a16:creationId xmlns:a16="http://schemas.microsoft.com/office/drawing/2014/main" id="{6079B125-704B-44A7-9A5F-3EDE7D8F3701}"/>
            </a:ext>
          </a:extLst>
        </xdr:cNvPr>
        <xdr:cNvCxnSpPr/>
      </xdr:nvCxnSpPr>
      <xdr:spPr>
        <a:xfrm>
          <a:off x="22072600" y="17157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141445</xdr:rowOff>
    </xdr:from>
    <xdr:ext cx="469744" cy="259045"/>
    <xdr:sp macro="" textlink="">
      <xdr:nvSpPr>
        <xdr:cNvPr id="573" name="【庁舎】&#10;一人当たり面積平均値テキスト">
          <a:extLst>
            <a:ext uri="{FF2B5EF4-FFF2-40B4-BE49-F238E27FC236}">
              <a16:creationId xmlns:a16="http://schemas.microsoft.com/office/drawing/2014/main" id="{0641A4A3-D25C-4D4B-A614-D31C4F7272DA}"/>
            </a:ext>
          </a:extLst>
        </xdr:cNvPr>
        <xdr:cNvSpPr txBox="1"/>
      </xdr:nvSpPr>
      <xdr:spPr>
        <a:xfrm>
          <a:off x="22199600" y="18315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163018</xdr:rowOff>
    </xdr:from>
    <xdr:to>
      <xdr:col>116</xdr:col>
      <xdr:colOff>114300</xdr:colOff>
      <xdr:row>107</xdr:row>
      <xdr:rowOff>93168</xdr:rowOff>
    </xdr:to>
    <xdr:sp macro="" textlink="">
      <xdr:nvSpPr>
        <xdr:cNvPr id="574" name="フローチャート: 判断 573">
          <a:extLst>
            <a:ext uri="{FF2B5EF4-FFF2-40B4-BE49-F238E27FC236}">
              <a16:creationId xmlns:a16="http://schemas.microsoft.com/office/drawing/2014/main" id="{14C8AF70-DFCF-4272-8DD0-44E0E5B66065}"/>
            </a:ext>
          </a:extLst>
        </xdr:cNvPr>
        <xdr:cNvSpPr/>
      </xdr:nvSpPr>
      <xdr:spPr>
        <a:xfrm>
          <a:off x="22110700" y="18336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161189</xdr:rowOff>
    </xdr:from>
    <xdr:to>
      <xdr:col>112</xdr:col>
      <xdr:colOff>38100</xdr:colOff>
      <xdr:row>107</xdr:row>
      <xdr:rowOff>91339</xdr:rowOff>
    </xdr:to>
    <xdr:sp macro="" textlink="">
      <xdr:nvSpPr>
        <xdr:cNvPr id="575" name="フローチャート: 判断 574">
          <a:extLst>
            <a:ext uri="{FF2B5EF4-FFF2-40B4-BE49-F238E27FC236}">
              <a16:creationId xmlns:a16="http://schemas.microsoft.com/office/drawing/2014/main" id="{7721FA76-6341-497B-A0F7-0D1D0663EC28}"/>
            </a:ext>
          </a:extLst>
        </xdr:cNvPr>
        <xdr:cNvSpPr/>
      </xdr:nvSpPr>
      <xdr:spPr>
        <a:xfrm>
          <a:off x="21272500" y="1833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107866</xdr:rowOff>
    </xdr:from>
    <xdr:ext cx="469744" cy="259045"/>
    <xdr:sp macro="" textlink="">
      <xdr:nvSpPr>
        <xdr:cNvPr id="576" name="n_1aveValue【庁舎】&#10;一人当たり面積">
          <a:extLst>
            <a:ext uri="{FF2B5EF4-FFF2-40B4-BE49-F238E27FC236}">
              <a16:creationId xmlns:a16="http://schemas.microsoft.com/office/drawing/2014/main" id="{BE6504FF-5CBA-47BE-A49B-A1D8A9655008}"/>
            </a:ext>
          </a:extLst>
        </xdr:cNvPr>
        <xdr:cNvSpPr txBox="1"/>
      </xdr:nvSpPr>
      <xdr:spPr>
        <a:xfrm>
          <a:off x="21075727" y="1811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168960</xdr:rowOff>
    </xdr:from>
    <xdr:to>
      <xdr:col>107</xdr:col>
      <xdr:colOff>101600</xdr:colOff>
      <xdr:row>107</xdr:row>
      <xdr:rowOff>99110</xdr:rowOff>
    </xdr:to>
    <xdr:sp macro="" textlink="">
      <xdr:nvSpPr>
        <xdr:cNvPr id="577" name="フローチャート: 判断 576">
          <a:extLst>
            <a:ext uri="{FF2B5EF4-FFF2-40B4-BE49-F238E27FC236}">
              <a16:creationId xmlns:a16="http://schemas.microsoft.com/office/drawing/2014/main" id="{1B7A54F1-CBF0-42CC-9244-E1B5FFF6E9CC}"/>
            </a:ext>
          </a:extLst>
        </xdr:cNvPr>
        <xdr:cNvSpPr/>
      </xdr:nvSpPr>
      <xdr:spPr>
        <a:xfrm>
          <a:off x="203835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115637</xdr:rowOff>
    </xdr:from>
    <xdr:ext cx="469744" cy="259045"/>
    <xdr:sp macro="" textlink="">
      <xdr:nvSpPr>
        <xdr:cNvPr id="578" name="n_2aveValue【庁舎】&#10;一人当たり面積">
          <a:extLst>
            <a:ext uri="{FF2B5EF4-FFF2-40B4-BE49-F238E27FC236}">
              <a16:creationId xmlns:a16="http://schemas.microsoft.com/office/drawing/2014/main" id="{C2ECB48D-38A8-4A06-B424-405B346AF128}"/>
            </a:ext>
          </a:extLst>
        </xdr:cNvPr>
        <xdr:cNvSpPr txBox="1"/>
      </xdr:nvSpPr>
      <xdr:spPr>
        <a:xfrm>
          <a:off x="20199427" y="181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27457</xdr:rowOff>
    </xdr:from>
    <xdr:to>
      <xdr:col>102</xdr:col>
      <xdr:colOff>165100</xdr:colOff>
      <xdr:row>107</xdr:row>
      <xdr:rowOff>129057</xdr:rowOff>
    </xdr:to>
    <xdr:sp macro="" textlink="">
      <xdr:nvSpPr>
        <xdr:cNvPr id="579" name="フローチャート: 判断 578">
          <a:extLst>
            <a:ext uri="{FF2B5EF4-FFF2-40B4-BE49-F238E27FC236}">
              <a16:creationId xmlns:a16="http://schemas.microsoft.com/office/drawing/2014/main" id="{5E3DB694-776E-49C1-ADEE-6D077FFD3C72}"/>
            </a:ext>
          </a:extLst>
        </xdr:cNvPr>
        <xdr:cNvSpPr/>
      </xdr:nvSpPr>
      <xdr:spPr>
        <a:xfrm>
          <a:off x="19494500" y="1837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145584</xdr:rowOff>
    </xdr:from>
    <xdr:ext cx="469744" cy="259045"/>
    <xdr:sp macro="" textlink="">
      <xdr:nvSpPr>
        <xdr:cNvPr id="580" name="n_3aveValue【庁舎】&#10;一人当たり面積">
          <a:extLst>
            <a:ext uri="{FF2B5EF4-FFF2-40B4-BE49-F238E27FC236}">
              <a16:creationId xmlns:a16="http://schemas.microsoft.com/office/drawing/2014/main" id="{3FC3753A-C368-4FDB-965F-C9F7D3349C75}"/>
            </a:ext>
          </a:extLst>
        </xdr:cNvPr>
        <xdr:cNvSpPr txBox="1"/>
      </xdr:nvSpPr>
      <xdr:spPr>
        <a:xfrm>
          <a:off x="19310427" y="1814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44D4E7F1-2331-496F-8516-3CBCD2DE1D7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85B5D3AE-2982-410E-B3C3-48B20111A15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92E32607-176C-434D-8F3E-633C11079F2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219D6C85-5E1B-4CEB-8068-E73B8ACE003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25EF35F8-78CF-47CB-A3B8-5BF73B77EA8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76606</xdr:rowOff>
    </xdr:from>
    <xdr:to>
      <xdr:col>112</xdr:col>
      <xdr:colOff>38100</xdr:colOff>
      <xdr:row>108</xdr:row>
      <xdr:rowOff>6756</xdr:rowOff>
    </xdr:to>
    <xdr:sp macro="" textlink="">
      <xdr:nvSpPr>
        <xdr:cNvPr id="586" name="楕円 585">
          <a:extLst>
            <a:ext uri="{FF2B5EF4-FFF2-40B4-BE49-F238E27FC236}">
              <a16:creationId xmlns:a16="http://schemas.microsoft.com/office/drawing/2014/main" id="{F06A7663-28E2-49FD-A204-AE3089E1594B}"/>
            </a:ext>
          </a:extLst>
        </xdr:cNvPr>
        <xdr:cNvSpPr/>
      </xdr:nvSpPr>
      <xdr:spPr>
        <a:xfrm>
          <a:off x="21272500" y="1842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169333</xdr:rowOff>
    </xdr:from>
    <xdr:ext cx="469744" cy="259045"/>
    <xdr:sp macro="" textlink="">
      <xdr:nvSpPr>
        <xdr:cNvPr id="587" name="n_1mainValue【庁舎】&#10;一人当たり面積">
          <a:extLst>
            <a:ext uri="{FF2B5EF4-FFF2-40B4-BE49-F238E27FC236}">
              <a16:creationId xmlns:a16="http://schemas.microsoft.com/office/drawing/2014/main" id="{649C3781-649E-4B2C-B73F-B0F7E86B260B}"/>
            </a:ext>
          </a:extLst>
        </xdr:cNvPr>
        <xdr:cNvSpPr txBox="1"/>
      </xdr:nvSpPr>
      <xdr:spPr>
        <a:xfrm>
          <a:off x="21075727" y="1851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88" name="正方形/長方形 587">
          <a:extLst>
            <a:ext uri="{FF2B5EF4-FFF2-40B4-BE49-F238E27FC236}">
              <a16:creationId xmlns:a16="http://schemas.microsoft.com/office/drawing/2014/main" id="{589C86FA-1E24-4681-B58B-B6EBACB3E49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89" name="正方形/長方形 588">
          <a:extLst>
            <a:ext uri="{FF2B5EF4-FFF2-40B4-BE49-F238E27FC236}">
              <a16:creationId xmlns:a16="http://schemas.microsoft.com/office/drawing/2014/main" id="{0EE7A28A-E9CC-4A94-AE21-AD122142180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0" name="テキスト ボックス 589">
          <a:extLst>
            <a:ext uri="{FF2B5EF4-FFF2-40B4-BE49-F238E27FC236}">
              <a16:creationId xmlns:a16="http://schemas.microsoft.com/office/drawing/2014/main" id="{6A854E09-2284-4261-833F-CE4CAF37FE0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建築年数の経った施設であり、有形固定資産減価償却率は高くなっている。また、東日本大震災により被災した体育館を解体したことにより、一人当たりの面積は少なくなっているが、新たに屋内体育施設を整備したことにより、有形固定資産減価償却率、一人当たりの面積ともに回復が見込ま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比較的建築年数の経った施設であり、有形固定資産減価償却率は類似団体と比較すると高い傾向にある。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6,972
6,941
103.64
21,147,621
19,613,322
739,512
2,946,802
975,222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・大規模事業所（原子力発電所）の立地により類似団体と比較すると、平均を上回る税収となっているが、その他の全体的な税収入が減少する等の要因により基準財政収入額が減少したことにより、平成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年度より普通交付税の交付団体となっている。また、震災以降、財政力指数は年々減少傾向にあり、税の減免により基準財政収入額も年々減少傾向にあったが、平成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年度から減免終了等に伴い、基準財政収入額が増加したこと等が要因となり、財政力指数は上昇傾向にあり、前年度と比較して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a:extLst>
            <a:ext uri="{FF2B5EF4-FFF2-40B4-BE49-F238E27FC236}">
              <a16:creationId xmlns:a16="http://schemas.microsoft.com/office/drawing/2014/main" id="{00000000-0008-0000-0300-00003A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100965</xdr:rowOff>
    </xdr:from>
    <xdr:to>
      <xdr:col>23</xdr:col>
      <xdr:colOff>133350</xdr:colOff>
      <xdr:row>44</xdr:row>
      <xdr:rowOff>2222</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flipV="1">
          <a:off x="4953000" y="6273165"/>
          <a:ext cx="0" cy="1272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a:extLst>
            <a:ext uri="{FF2B5EF4-FFF2-40B4-BE49-F238E27FC236}">
              <a16:creationId xmlns:a16="http://schemas.microsoft.com/office/drawing/2014/main" id="{00000000-0008-0000-0300-00003C000000}"/>
            </a:ext>
          </a:extLst>
        </xdr:cNvPr>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15892</xdr:rowOff>
    </xdr:from>
    <xdr:ext cx="762000" cy="259045"/>
    <xdr:sp macro="" textlink="">
      <xdr:nvSpPr>
        <xdr:cNvPr id="62" name="財政力最大値テキスト">
          <a:extLst>
            <a:ext uri="{FF2B5EF4-FFF2-40B4-BE49-F238E27FC236}">
              <a16:creationId xmlns:a16="http://schemas.microsoft.com/office/drawing/2014/main" id="{00000000-0008-0000-0300-00003E000000}"/>
            </a:ext>
          </a:extLst>
        </xdr:cNvPr>
        <xdr:cNvSpPr txBox="1"/>
      </xdr:nvSpPr>
      <xdr:spPr>
        <a:xfrm>
          <a:off x="5041900" y="601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100965</xdr:rowOff>
    </xdr:from>
    <xdr:to>
      <xdr:col>24</xdr:col>
      <xdr:colOff>12700</xdr:colOff>
      <xdr:row>36</xdr:row>
      <xdr:rowOff>100965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627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46038</xdr:rowOff>
    </xdr:from>
    <xdr:to>
      <xdr:col>23</xdr:col>
      <xdr:colOff>133350</xdr:colOff>
      <xdr:row>41</xdr:row>
      <xdr:rowOff>58103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114800" y="7075488"/>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133684</xdr:rowOff>
    </xdr:from>
    <xdr:ext cx="762000" cy="259045"/>
    <xdr:sp macro="" textlink="">
      <xdr:nvSpPr>
        <xdr:cNvPr id="65" name="財政力平均値テキスト">
          <a:extLst>
            <a:ext uri="{FF2B5EF4-FFF2-40B4-BE49-F238E27FC236}">
              <a16:creationId xmlns:a16="http://schemas.microsoft.com/office/drawing/2014/main" id="{00000000-0008-0000-0300-000041000000}"/>
            </a:ext>
          </a:extLst>
        </xdr:cNvPr>
        <xdr:cNvSpPr txBox="1"/>
      </xdr:nvSpPr>
      <xdr:spPr>
        <a:xfrm>
          <a:off x="5041900" y="7334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161607</xdr:rowOff>
    </xdr:from>
    <xdr:to>
      <xdr:col>23</xdr:col>
      <xdr:colOff>184150</xdr:colOff>
      <xdr:row>43</xdr:row>
      <xdr:rowOff>91757</xdr:rowOff>
    </xdr:to>
    <xdr:sp macro="" textlink="">
      <xdr:nvSpPr>
        <xdr:cNvPr id="66" name="フローチャート: 判断 65">
          <a:extLst>
            <a:ext uri="{FF2B5EF4-FFF2-40B4-BE49-F238E27FC236}">
              <a16:creationId xmlns:a16="http://schemas.microsoft.com/office/drawing/2014/main" id="{00000000-0008-0000-0300-000042000000}"/>
            </a:ext>
          </a:extLst>
        </xdr:cNvPr>
        <xdr:cNvSpPr/>
      </xdr:nvSpPr>
      <xdr:spPr>
        <a:xfrm>
          <a:off x="49022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58103</xdr:rowOff>
    </xdr:from>
    <xdr:to>
      <xdr:col>19</xdr:col>
      <xdr:colOff>133350</xdr:colOff>
      <xdr:row>41</xdr:row>
      <xdr:rowOff>70168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3225800" y="708755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20320</xdr:rowOff>
    </xdr:from>
    <xdr:to>
      <xdr:col>19</xdr:col>
      <xdr:colOff>184150</xdr:colOff>
      <xdr:row>43</xdr:row>
      <xdr:rowOff>121920</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064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106697</xdr:rowOff>
    </xdr:from>
    <xdr:ext cx="736600" cy="259045"/>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3733800" y="747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64135</xdr:rowOff>
    </xdr:from>
    <xdr:to>
      <xdr:col>15</xdr:col>
      <xdr:colOff>82550</xdr:colOff>
      <xdr:row>41</xdr:row>
      <xdr:rowOff>70168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2336800" y="709358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56515</xdr:rowOff>
    </xdr:from>
    <xdr:to>
      <xdr:col>15</xdr:col>
      <xdr:colOff>133350</xdr:colOff>
      <xdr:row>43</xdr:row>
      <xdr:rowOff>158115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175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142892</xdr:rowOff>
    </xdr:from>
    <xdr:ext cx="7620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2844800" y="751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40005</xdr:rowOff>
    </xdr:from>
    <xdr:to>
      <xdr:col>11</xdr:col>
      <xdr:colOff>31750</xdr:colOff>
      <xdr:row>41</xdr:row>
      <xdr:rowOff>64135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1447800" y="706945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32385</xdr:rowOff>
    </xdr:from>
    <xdr:to>
      <xdr:col>11</xdr:col>
      <xdr:colOff>82550</xdr:colOff>
      <xdr:row>43</xdr:row>
      <xdr:rowOff>133985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286000" y="74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118762</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1955800" y="749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101282</xdr:rowOff>
    </xdr:from>
    <xdr:to>
      <xdr:col>7</xdr:col>
      <xdr:colOff>31750</xdr:colOff>
      <xdr:row>43</xdr:row>
      <xdr:rowOff>31432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1397000" y="730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16209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066800" y="738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166688</xdr:rowOff>
    </xdr:from>
    <xdr:to>
      <xdr:col>23</xdr:col>
      <xdr:colOff>184150</xdr:colOff>
      <xdr:row>41</xdr:row>
      <xdr:rowOff>96838</xdr:rowOff>
    </xdr:to>
    <xdr:sp macro="" textlink="">
      <xdr:nvSpPr>
        <xdr:cNvPr id="83" name="楕円 82">
          <a:extLst>
            <a:ext uri="{FF2B5EF4-FFF2-40B4-BE49-F238E27FC236}">
              <a16:creationId xmlns:a16="http://schemas.microsoft.com/office/drawing/2014/main" id="{00000000-0008-0000-0300-000053000000}"/>
            </a:ext>
          </a:extLst>
        </xdr:cNvPr>
        <xdr:cNvSpPr/>
      </xdr:nvSpPr>
      <xdr:spPr>
        <a:xfrm>
          <a:off x="4902200" y="702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11765</xdr:rowOff>
    </xdr:from>
    <xdr:ext cx="762000" cy="259045"/>
    <xdr:sp macro="" textlink="">
      <xdr:nvSpPr>
        <xdr:cNvPr id="84" name="財政力該当値テキスト">
          <a:extLst>
            <a:ext uri="{FF2B5EF4-FFF2-40B4-BE49-F238E27FC236}">
              <a16:creationId xmlns:a16="http://schemas.microsoft.com/office/drawing/2014/main" id="{00000000-0008-0000-0300-000054000000}"/>
            </a:ext>
          </a:extLst>
        </xdr:cNvPr>
        <xdr:cNvSpPr txBox="1"/>
      </xdr:nvSpPr>
      <xdr:spPr>
        <a:xfrm>
          <a:off x="5041900" y="686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7303</xdr:rowOff>
    </xdr:from>
    <xdr:to>
      <xdr:col>19</xdr:col>
      <xdr:colOff>184150</xdr:colOff>
      <xdr:row>41</xdr:row>
      <xdr:rowOff>108903</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064000" y="703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119080</xdr:rowOff>
    </xdr:from>
    <xdr:ext cx="7366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733800" y="6805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19368</xdr:rowOff>
    </xdr:from>
    <xdr:to>
      <xdr:col>15</xdr:col>
      <xdr:colOff>133350</xdr:colOff>
      <xdr:row>41</xdr:row>
      <xdr:rowOff>120968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3175000" y="704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131145</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844800" y="681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13335</xdr:rowOff>
    </xdr:from>
    <xdr:to>
      <xdr:col>11</xdr:col>
      <xdr:colOff>82550</xdr:colOff>
      <xdr:row>41</xdr:row>
      <xdr:rowOff>114935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2286000" y="704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125112</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955800" y="681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160655</xdr:rowOff>
    </xdr:from>
    <xdr:to>
      <xdr:col>7</xdr:col>
      <xdr:colOff>31750</xdr:colOff>
      <xdr:row>41</xdr:row>
      <xdr:rowOff>90805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1397000" y="70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100982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066800" y="678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a:extLst>
            <a:ext uri="{FF2B5EF4-FFF2-40B4-BE49-F238E27FC236}">
              <a16:creationId xmlns:a16="http://schemas.microsoft.com/office/drawing/2014/main" id="{00000000-0008-0000-0300-00005D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地方税、地方消費税交付金、普通交付税等の増加により、経常一般財源が前年度より増加し、また、経常収支比率に係る人件費、物件費の増加が要因となり、経常経費充当の一般財源が増加したことにより、経常収支比率は前年度と比較して</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％増加した。</a:t>
          </a:r>
        </a:p>
      </xdr:txBody>
    </xdr:sp>
    <xdr:clientData/>
  </xdr:twoCellAnchor>
  <xdr:oneCellAnchor>
    <xdr:from>
      <xdr:col>3</xdr:col>
      <xdr:colOff>95250</xdr:colOff>
      <xdr:row>54</xdr:row>
      <xdr:rowOff>139700</xdr:rowOff>
    </xdr:from>
    <xdr:ext cx="298543" cy="225703"/>
    <xdr:sp macro="" textlink="">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a:extLst>
            <a:ext uri="{FF2B5EF4-FFF2-40B4-BE49-F238E27FC236}">
              <a16:creationId xmlns:a16="http://schemas.microsoft.com/office/drawing/2014/main" id="{00000000-0008-0000-0300-00006B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a:extLst>
            <a:ext uri="{FF2B5EF4-FFF2-40B4-BE49-F238E27FC236}">
              <a16:creationId xmlns:a16="http://schemas.microsoft.com/office/drawing/2014/main" id="{00000000-0008-0000-0300-000077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40132</xdr:rowOff>
    </xdr:from>
    <xdr:to>
      <xdr:col>23</xdr:col>
      <xdr:colOff>133350</xdr:colOff>
      <xdr:row>67</xdr:row>
      <xdr:rowOff>22098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flipV="1">
          <a:off x="4953000" y="9984232"/>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165625</xdr:rowOff>
    </xdr:from>
    <xdr:ext cx="762000" cy="259045"/>
    <xdr:sp macro="" textlink="">
      <xdr:nvSpPr>
        <xdr:cNvPr id="121" name="財政構造の弾力性最小値テキスト">
          <a:extLst>
            <a:ext uri="{FF2B5EF4-FFF2-40B4-BE49-F238E27FC236}">
              <a16:creationId xmlns:a16="http://schemas.microsoft.com/office/drawing/2014/main" id="{00000000-0008-0000-0300-000079000000}"/>
            </a:ext>
          </a:extLst>
        </xdr:cNvPr>
        <xdr:cNvSpPr txBox="1"/>
      </xdr:nvSpPr>
      <xdr:spPr>
        <a:xfrm>
          <a:off x="5041900" y="114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22098</xdr:rowOff>
    </xdr:from>
    <xdr:to>
      <xdr:col>24</xdr:col>
      <xdr:colOff>12700</xdr:colOff>
      <xdr:row>67</xdr:row>
      <xdr:rowOff>22098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4864100" y="115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126509</xdr:rowOff>
    </xdr:from>
    <xdr:ext cx="762000" cy="259045"/>
    <xdr:sp macro="" textlink="">
      <xdr:nvSpPr>
        <xdr:cNvPr id="123" name="財政構造の弾力性最大値テキスト">
          <a:extLst>
            <a:ext uri="{FF2B5EF4-FFF2-40B4-BE49-F238E27FC236}">
              <a16:creationId xmlns:a16="http://schemas.microsoft.com/office/drawing/2014/main" id="{00000000-0008-0000-0300-00007B000000}"/>
            </a:ext>
          </a:extLst>
        </xdr:cNvPr>
        <xdr:cNvSpPr txBox="1"/>
      </xdr:nvSpPr>
      <xdr:spPr>
        <a:xfrm>
          <a:off x="5041900" y="972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40132</xdr:rowOff>
    </xdr:from>
    <xdr:to>
      <xdr:col>24</xdr:col>
      <xdr:colOff>12700</xdr:colOff>
      <xdr:row>58</xdr:row>
      <xdr:rowOff>40132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998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141224</xdr:rowOff>
    </xdr:from>
    <xdr:to>
      <xdr:col>23</xdr:col>
      <xdr:colOff>133350</xdr:colOff>
      <xdr:row>61</xdr:row>
      <xdr:rowOff>37338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114800" y="10428224"/>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4335</xdr:rowOff>
    </xdr:from>
    <xdr:ext cx="762000" cy="259045"/>
    <xdr:sp macro="" textlink="">
      <xdr:nvSpPr>
        <xdr:cNvPr id="126" name="財政構造の弾力性平均値テキスト">
          <a:extLst>
            <a:ext uri="{FF2B5EF4-FFF2-40B4-BE49-F238E27FC236}">
              <a16:creationId xmlns:a16="http://schemas.microsoft.com/office/drawing/2014/main" id="{00000000-0008-0000-0300-00007E000000}"/>
            </a:ext>
          </a:extLst>
        </xdr:cNvPr>
        <xdr:cNvSpPr txBox="1"/>
      </xdr:nvSpPr>
      <xdr:spPr>
        <a:xfrm>
          <a:off x="5041900" y="10634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27" name="フローチャート: 判断 126">
          <a:extLst>
            <a:ext uri="{FF2B5EF4-FFF2-40B4-BE49-F238E27FC236}">
              <a16:creationId xmlns:a16="http://schemas.microsoft.com/office/drawing/2014/main" id="{00000000-0008-0000-0300-00007F000000}"/>
            </a:ext>
          </a:extLst>
        </xdr:cNvPr>
        <xdr:cNvSpPr/>
      </xdr:nvSpPr>
      <xdr:spPr>
        <a:xfrm>
          <a:off x="4902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141224</xdr:rowOff>
    </xdr:from>
    <xdr:to>
      <xdr:col>19</xdr:col>
      <xdr:colOff>133350</xdr:colOff>
      <xdr:row>63</xdr:row>
      <xdr:rowOff>119126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3225800" y="10428224"/>
          <a:ext cx="889000" cy="49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123461</xdr:rowOff>
    </xdr:from>
    <xdr:ext cx="7366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3733800" y="1075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8636</xdr:rowOff>
    </xdr:from>
    <xdr:to>
      <xdr:col>15</xdr:col>
      <xdr:colOff>82550</xdr:colOff>
      <xdr:row>63</xdr:row>
      <xdr:rowOff>119126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2336800" y="10124186"/>
          <a:ext cx="889000" cy="79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107188</xdr:rowOff>
    </xdr:from>
    <xdr:to>
      <xdr:col>15</xdr:col>
      <xdr:colOff>133350</xdr:colOff>
      <xdr:row>62</xdr:row>
      <xdr:rowOff>37338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175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47515</xdr:rowOff>
    </xdr:from>
    <xdr:ext cx="7620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2844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8636</xdr:rowOff>
    </xdr:from>
    <xdr:to>
      <xdr:col>11</xdr:col>
      <xdr:colOff>31750</xdr:colOff>
      <xdr:row>67</xdr:row>
      <xdr:rowOff>46228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1447800" y="10124186"/>
          <a:ext cx="889000" cy="140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49276</xdr:rowOff>
    </xdr:from>
    <xdr:to>
      <xdr:col>11</xdr:col>
      <xdr:colOff>82550</xdr:colOff>
      <xdr:row>61</xdr:row>
      <xdr:rowOff>150876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286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135653</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1955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68326</xdr:rowOff>
    </xdr:from>
    <xdr:to>
      <xdr:col>7</xdr:col>
      <xdr:colOff>31750</xdr:colOff>
      <xdr:row>63</xdr:row>
      <xdr:rowOff>169926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1397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8653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066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157988</xdr:rowOff>
    </xdr:from>
    <xdr:to>
      <xdr:col>23</xdr:col>
      <xdr:colOff>184150</xdr:colOff>
      <xdr:row>61</xdr:row>
      <xdr:rowOff>88138</xdr:rowOff>
    </xdr:to>
    <xdr:sp macro="" textlink="">
      <xdr:nvSpPr>
        <xdr:cNvPr id="144" name="楕円 143">
          <a:extLst>
            <a:ext uri="{FF2B5EF4-FFF2-40B4-BE49-F238E27FC236}">
              <a16:creationId xmlns:a16="http://schemas.microsoft.com/office/drawing/2014/main" id="{00000000-0008-0000-0300-000090000000}"/>
            </a:ext>
          </a:extLst>
        </xdr:cNvPr>
        <xdr:cNvSpPr/>
      </xdr:nvSpPr>
      <xdr:spPr>
        <a:xfrm>
          <a:off x="49022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3065</xdr:rowOff>
    </xdr:from>
    <xdr:ext cx="762000" cy="259045"/>
    <xdr:sp macro="" textlink="">
      <xdr:nvSpPr>
        <xdr:cNvPr id="145" name="財政構造の弾力性該当値テキスト">
          <a:extLst>
            <a:ext uri="{FF2B5EF4-FFF2-40B4-BE49-F238E27FC236}">
              <a16:creationId xmlns:a16="http://schemas.microsoft.com/office/drawing/2014/main" id="{00000000-0008-0000-0300-000091000000}"/>
            </a:ext>
          </a:extLst>
        </xdr:cNvPr>
        <xdr:cNvSpPr txBox="1"/>
      </xdr:nvSpPr>
      <xdr:spPr>
        <a:xfrm>
          <a:off x="5041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90424</xdr:rowOff>
    </xdr:from>
    <xdr:to>
      <xdr:col>19</xdr:col>
      <xdr:colOff>184150</xdr:colOff>
      <xdr:row>61</xdr:row>
      <xdr:rowOff>20574</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064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30751</xdr:rowOff>
    </xdr:from>
    <xdr:ext cx="7366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733800" y="1014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68326</xdr:rowOff>
    </xdr:from>
    <xdr:to>
      <xdr:col>15</xdr:col>
      <xdr:colOff>133350</xdr:colOff>
      <xdr:row>63</xdr:row>
      <xdr:rowOff>169926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3175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154703</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844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129286</xdr:rowOff>
    </xdr:from>
    <xdr:to>
      <xdr:col>11</xdr:col>
      <xdr:colOff>82550</xdr:colOff>
      <xdr:row>59</xdr:row>
      <xdr:rowOff>59436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2286000" y="1007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69613</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955800" y="984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166878</xdr:rowOff>
    </xdr:from>
    <xdr:to>
      <xdr:col>7</xdr:col>
      <xdr:colOff>31750</xdr:colOff>
      <xdr:row>67</xdr:row>
      <xdr:rowOff>97028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1397000" y="1148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81805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066800" y="1156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a:extLst>
            <a:ext uri="{FF2B5EF4-FFF2-40B4-BE49-F238E27FC236}">
              <a16:creationId xmlns:a16="http://schemas.microsoft.com/office/drawing/2014/main" id="{00000000-0008-0000-0300-00009A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[422,886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・復旧・復興に伴い新設した施設の備品購入等に要した費用が主な要因となり、人口</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１人当たりの人件費・物件費等は前年度と比較して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66,204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円増加した。</a:t>
          </a:r>
          <a:r>
            <a:rPr kumimoji="1" lang="ja-JP" altLang="en-US" sz="1300">
              <a:latin typeface="ＭＳ Ｐゴシック" panose="020B0600070205080204" pitchFamily="50" charset="-128"/>
              <a:ea typeface="ＭＳ Ｐゴシック" panose="020B0600070205080204" pitchFamily="50" charset="-128"/>
            </a:rPr>
            <a:t>震災以降続いてきた災害復旧事業は、収束の目処が立ちつつあるが、復旧復興事業に係る経費については依然として高い比率である。公共施設等総合管理計画及び個別施設計画に基づき、今後の人口推移に合わせた公共施設の管理等を行い、維持管理費の削減に努めながら、費用対効果を十分に考慮した施策を展開していく。</a:t>
          </a:r>
        </a:p>
      </xdr:txBody>
    </xdr:sp>
    <xdr:clientData/>
  </xdr:twoCellAnchor>
  <xdr:oneCellAnchor>
    <xdr:from>
      <xdr:col>3</xdr:col>
      <xdr:colOff>95250</xdr:colOff>
      <xdr:row>77</xdr:row>
      <xdr:rowOff>6350</xdr:rowOff>
    </xdr:from>
    <xdr:ext cx="349839" cy="22570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a:extLst>
            <a:ext uri="{FF2B5EF4-FFF2-40B4-BE49-F238E27FC236}">
              <a16:creationId xmlns:a16="http://schemas.microsoft.com/office/drawing/2014/main" id="{00000000-0008-0000-0300-0000A8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74814</xdr:rowOff>
    </xdr:from>
    <xdr:to>
      <xdr:col>23</xdr:col>
      <xdr:colOff>133350</xdr:colOff>
      <xdr:row>90</xdr:row>
      <xdr:rowOff>16388</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2264"/>
          <a:ext cx="0" cy="1484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159915</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418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16388</xdr:rowOff>
    </xdr:from>
    <xdr:to>
      <xdr:col>24</xdr:col>
      <xdr:colOff>12700</xdr:colOff>
      <xdr:row>90</xdr:row>
      <xdr:rowOff>16388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44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161191</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74814</xdr:rowOff>
    </xdr:from>
    <xdr:to>
      <xdr:col>24</xdr:col>
      <xdr:colOff>12700</xdr:colOff>
      <xdr:row>81</xdr:row>
      <xdr:rowOff>74814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94159</xdr:rowOff>
    </xdr:from>
    <xdr:to>
      <xdr:col>23</xdr:col>
      <xdr:colOff>133350</xdr:colOff>
      <xdr:row>82</xdr:row>
      <xdr:rowOff>170230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153059"/>
          <a:ext cx="838200" cy="7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73069</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605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56542</xdr:rowOff>
    </xdr:from>
    <xdr:to>
      <xdr:col>23</xdr:col>
      <xdr:colOff>184150</xdr:colOff>
      <xdr:row>82</xdr:row>
      <xdr:rowOff>158142</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11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94159</xdr:rowOff>
    </xdr:from>
    <xdr:to>
      <xdr:col>19</xdr:col>
      <xdr:colOff>133350</xdr:colOff>
      <xdr:row>82</xdr:row>
      <xdr:rowOff>167021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153059"/>
          <a:ext cx="889000" cy="7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41235</xdr:rowOff>
    </xdr:from>
    <xdr:to>
      <xdr:col>19</xdr:col>
      <xdr:colOff>184150</xdr:colOff>
      <xdr:row>82</xdr:row>
      <xdr:rowOff>142835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153012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869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112001</xdr:rowOff>
    </xdr:from>
    <xdr:to>
      <xdr:col>15</xdr:col>
      <xdr:colOff>82550</xdr:colOff>
      <xdr:row>82</xdr:row>
      <xdr:rowOff>167021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170901"/>
          <a:ext cx="889000" cy="5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23006</xdr:rowOff>
    </xdr:from>
    <xdr:to>
      <xdr:col>15</xdr:col>
      <xdr:colOff>133350</xdr:colOff>
      <xdr:row>82</xdr:row>
      <xdr:rowOff>124606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134783</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85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94355</xdr:rowOff>
    </xdr:from>
    <xdr:to>
      <xdr:col>11</xdr:col>
      <xdr:colOff>31750</xdr:colOff>
      <xdr:row>82</xdr:row>
      <xdr:rowOff>112001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153255"/>
          <a:ext cx="889000" cy="1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169833</xdr:rowOff>
    </xdr:from>
    <xdr:to>
      <xdr:col>11</xdr:col>
      <xdr:colOff>82550</xdr:colOff>
      <xdr:row>82</xdr:row>
      <xdr:rowOff>99983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110160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82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53871</xdr:rowOff>
    </xdr:from>
    <xdr:to>
      <xdr:col>7</xdr:col>
      <xdr:colOff>31750</xdr:colOff>
      <xdr:row>81</xdr:row>
      <xdr:rowOff>155471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4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165648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1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119430</xdr:rowOff>
    </xdr:from>
    <xdr:to>
      <xdr:col>23</xdr:col>
      <xdr:colOff>184150</xdr:colOff>
      <xdr:row>83</xdr:row>
      <xdr:rowOff>49580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1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91507</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15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43359</xdr:rowOff>
    </xdr:from>
    <xdr:to>
      <xdr:col>19</xdr:col>
      <xdr:colOff>184150</xdr:colOff>
      <xdr:row>82</xdr:row>
      <xdr:rowOff>144959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10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129736</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188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116221</xdr:rowOff>
    </xdr:from>
    <xdr:to>
      <xdr:col>15</xdr:col>
      <xdr:colOff>133350</xdr:colOff>
      <xdr:row>83</xdr:row>
      <xdr:rowOff>46371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17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31148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26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61201</xdr:rowOff>
    </xdr:from>
    <xdr:to>
      <xdr:col>11</xdr:col>
      <xdr:colOff>82550</xdr:colOff>
      <xdr:row>82</xdr:row>
      <xdr:rowOff>162801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12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147578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206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43555</xdr:rowOff>
    </xdr:from>
    <xdr:to>
      <xdr:col>7</xdr:col>
      <xdr:colOff>31750</xdr:colOff>
      <xdr:row>82</xdr:row>
      <xdr:rowOff>145155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10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129932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18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・東日本大震災及び原子力災害により、被災者支援業務、放射線管理業務、復旧復興業務等にあたる経験豊富な任期付職員を多く採用しており、ラスパイレス指数は前年度と比較して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減少しているものの、類似団体平均を上回る要因となっている。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116839</xdr:rowOff>
    </xdr:from>
    <xdr:to>
      <xdr:col>81</xdr:col>
      <xdr:colOff>44450</xdr:colOff>
      <xdr:row>89</xdr:row>
      <xdr:rowOff>31242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32839"/>
          <a:ext cx="0" cy="1457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3319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6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31242</xdr:rowOff>
    </xdr:from>
    <xdr:to>
      <xdr:col>81</xdr:col>
      <xdr:colOff>133350</xdr:colOff>
      <xdr:row>89</xdr:row>
      <xdr:rowOff>31242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29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31766</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116839</xdr:rowOff>
    </xdr:from>
    <xdr:to>
      <xdr:col>81</xdr:col>
      <xdr:colOff>133350</xdr:colOff>
      <xdr:row>80</xdr:row>
      <xdr:rowOff>116839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106172</xdr:rowOff>
    </xdr:from>
    <xdr:to>
      <xdr:col>81</xdr:col>
      <xdr:colOff>44450</xdr:colOff>
      <xdr:row>88</xdr:row>
      <xdr:rowOff>164085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5193772"/>
          <a:ext cx="838200" cy="5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154432</xdr:rowOff>
    </xdr:from>
    <xdr:to>
      <xdr:col>77</xdr:col>
      <xdr:colOff>44450</xdr:colOff>
      <xdr:row>88</xdr:row>
      <xdr:rowOff>164085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5242032"/>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38608</xdr:rowOff>
    </xdr:from>
    <xdr:to>
      <xdr:col>72</xdr:col>
      <xdr:colOff>203200</xdr:colOff>
      <xdr:row>88</xdr:row>
      <xdr:rowOff>154432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512620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21844</xdr:rowOff>
    </xdr:from>
    <xdr:to>
      <xdr:col>73</xdr:col>
      <xdr:colOff>44450</xdr:colOff>
      <xdr:row>86</xdr:row>
      <xdr:rowOff>123444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76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133621</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3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94235</xdr:rowOff>
    </xdr:from>
    <xdr:to>
      <xdr:col>68</xdr:col>
      <xdr:colOff>152400</xdr:colOff>
      <xdr:row>88</xdr:row>
      <xdr:rowOff>38608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5010385"/>
          <a:ext cx="889000" cy="11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41148</xdr:rowOff>
    </xdr:from>
    <xdr:to>
      <xdr:col>68</xdr:col>
      <xdr:colOff>203200</xdr:colOff>
      <xdr:row>86</xdr:row>
      <xdr:rowOff>142748</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78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152925</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55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60452</xdr:rowOff>
    </xdr:from>
    <xdr:to>
      <xdr:col>64</xdr:col>
      <xdr:colOff>152400</xdr:colOff>
      <xdr:row>86</xdr:row>
      <xdr:rowOff>162052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0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57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55372</xdr:rowOff>
    </xdr:from>
    <xdr:to>
      <xdr:col>81</xdr:col>
      <xdr:colOff>95250</xdr:colOff>
      <xdr:row>88</xdr:row>
      <xdr:rowOff>156972</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514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122699</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503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113285</xdr:rowOff>
    </xdr:from>
    <xdr:to>
      <xdr:col>77</xdr:col>
      <xdr:colOff>95250</xdr:colOff>
      <xdr:row>89</xdr:row>
      <xdr:rowOff>43435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520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28212</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5287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103632</xdr:rowOff>
    </xdr:from>
    <xdr:to>
      <xdr:col>73</xdr:col>
      <xdr:colOff>44450</xdr:colOff>
      <xdr:row>89</xdr:row>
      <xdr:rowOff>33782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519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18559</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27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159258</xdr:rowOff>
    </xdr:from>
    <xdr:to>
      <xdr:col>68</xdr:col>
      <xdr:colOff>203200</xdr:colOff>
      <xdr:row>88</xdr:row>
      <xdr:rowOff>89408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507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74185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16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43435</xdr:rowOff>
    </xdr:from>
    <xdr:to>
      <xdr:col>64</xdr:col>
      <xdr:colOff>152400</xdr:colOff>
      <xdr:row>87</xdr:row>
      <xdr:rowOff>145035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95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129812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045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東日本大震災及び原子力災害により、被災者支援業務、放射線対策業務、復旧復興業務等、平時に比べ業務量が増加し、業務を円滑に進めるために必要な人材が不足した状況が続いており、早期の復興に向け町任期付職員の採用、県任期付職員の派遣、他自治体からの支援等を活用し、人材不足の解消を図っている。また、数値は前年度よりも僅かに減少しているが、現状として募集や要望に対して応募者が少ない等、慢性的な人手不足が続いている。今後、復旧復興の進捗に応じた組織、業務の見直しを図り、将来の財政運営を見据えた人員配置を行い、定員管理の適正化に努めていく。</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40119</xdr:rowOff>
    </xdr:from>
    <xdr:to>
      <xdr:col>81</xdr:col>
      <xdr:colOff>44450</xdr:colOff>
      <xdr:row>67</xdr:row>
      <xdr:rowOff>52260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flipV="1">
          <a:off x="17018000" y="10327119"/>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24337</xdr:rowOff>
    </xdr:from>
    <xdr:ext cx="762000" cy="259045"/>
    <xdr:sp macro="" textlink="">
      <xdr:nvSpPr>
        <xdr:cNvPr id="305" name="定員管理の状況最小値テキスト">
          <a:extLst>
            <a:ext uri="{FF2B5EF4-FFF2-40B4-BE49-F238E27FC236}">
              <a16:creationId xmlns:a16="http://schemas.microsoft.com/office/drawing/2014/main" id="{00000000-0008-0000-0300-000031010000}"/>
            </a:ext>
          </a:extLst>
        </xdr:cNvPr>
        <xdr:cNvSpPr txBox="1"/>
      </xdr:nvSpPr>
      <xdr:spPr>
        <a:xfrm>
          <a:off x="17106900" y="1151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52260</xdr:rowOff>
    </xdr:from>
    <xdr:to>
      <xdr:col>81</xdr:col>
      <xdr:colOff>133350</xdr:colOff>
      <xdr:row>67</xdr:row>
      <xdr:rowOff>52260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6929100" y="1153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126496</xdr:rowOff>
    </xdr:from>
    <xdr:ext cx="762000" cy="259045"/>
    <xdr:sp macro="" textlink="">
      <xdr:nvSpPr>
        <xdr:cNvPr id="307" name="定員管理の状況最大値テキスト">
          <a:extLst>
            <a:ext uri="{FF2B5EF4-FFF2-40B4-BE49-F238E27FC236}">
              <a16:creationId xmlns:a16="http://schemas.microsoft.com/office/drawing/2014/main" id="{00000000-0008-0000-0300-000033010000}"/>
            </a:ext>
          </a:extLst>
        </xdr:cNvPr>
        <xdr:cNvSpPr txBox="1"/>
      </xdr:nvSpPr>
      <xdr:spPr>
        <a:xfrm>
          <a:off x="17106900" y="1007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40119</xdr:rowOff>
    </xdr:from>
    <xdr:to>
      <xdr:col>81</xdr:col>
      <xdr:colOff>133350</xdr:colOff>
      <xdr:row>60</xdr:row>
      <xdr:rowOff>40119</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0327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147498</xdr:rowOff>
    </xdr:from>
    <xdr:to>
      <xdr:col>81</xdr:col>
      <xdr:colOff>44450</xdr:colOff>
      <xdr:row>60</xdr:row>
      <xdr:rowOff>148946</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6179800" y="10434498"/>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170604</xdr:rowOff>
    </xdr:from>
    <xdr:ext cx="762000" cy="259045"/>
    <xdr:sp macro="" textlink="">
      <xdr:nvSpPr>
        <xdr:cNvPr id="310" name="定員管理の状況平均値テキスト">
          <a:extLst>
            <a:ext uri="{FF2B5EF4-FFF2-40B4-BE49-F238E27FC236}">
              <a16:creationId xmlns:a16="http://schemas.microsoft.com/office/drawing/2014/main" id="{00000000-0008-0000-0300-000036010000}"/>
            </a:ext>
          </a:extLst>
        </xdr:cNvPr>
        <xdr:cNvSpPr txBox="1"/>
      </xdr:nvSpPr>
      <xdr:spPr>
        <a:xfrm>
          <a:off x="17106900" y="104576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27077</xdr:rowOff>
    </xdr:from>
    <xdr:to>
      <xdr:col>81</xdr:col>
      <xdr:colOff>95250</xdr:colOff>
      <xdr:row>61</xdr:row>
      <xdr:rowOff>128677</xdr:rowOff>
    </xdr:to>
    <xdr:sp macro="" textlink="">
      <xdr:nvSpPr>
        <xdr:cNvPr id="311" name="フローチャート: 判断 310">
          <a:extLst>
            <a:ext uri="{FF2B5EF4-FFF2-40B4-BE49-F238E27FC236}">
              <a16:creationId xmlns:a16="http://schemas.microsoft.com/office/drawing/2014/main" id="{00000000-0008-0000-0300-000037010000}"/>
            </a:ext>
          </a:extLst>
        </xdr:cNvPr>
        <xdr:cNvSpPr/>
      </xdr:nvSpPr>
      <xdr:spPr>
        <a:xfrm>
          <a:off x="16967200" y="1048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148946</xdr:rowOff>
    </xdr:from>
    <xdr:to>
      <xdr:col>77</xdr:col>
      <xdr:colOff>44450</xdr:colOff>
      <xdr:row>60</xdr:row>
      <xdr:rowOff>154978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5290800" y="1043594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17425</xdr:rowOff>
    </xdr:from>
    <xdr:to>
      <xdr:col>77</xdr:col>
      <xdr:colOff>95250</xdr:colOff>
      <xdr:row>61</xdr:row>
      <xdr:rowOff>119025</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129000" y="1047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103802</xdr:rowOff>
    </xdr:from>
    <xdr:ext cx="7366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5798800" y="10562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154978</xdr:rowOff>
    </xdr:from>
    <xdr:to>
      <xdr:col>72</xdr:col>
      <xdr:colOff>203200</xdr:colOff>
      <xdr:row>60</xdr:row>
      <xdr:rowOff>163423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4401800" y="10441978"/>
          <a:ext cx="889000" cy="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7289</xdr:rowOff>
    </xdr:from>
    <xdr:to>
      <xdr:col>73</xdr:col>
      <xdr:colOff>44450</xdr:colOff>
      <xdr:row>61</xdr:row>
      <xdr:rowOff>108889</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5240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93666</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4909800" y="1055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133985</xdr:rowOff>
    </xdr:from>
    <xdr:to>
      <xdr:col>68</xdr:col>
      <xdr:colOff>152400</xdr:colOff>
      <xdr:row>60</xdr:row>
      <xdr:rowOff>163423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3512800" y="10420985"/>
          <a:ext cx="889000" cy="2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137719</xdr:rowOff>
    </xdr:from>
    <xdr:to>
      <xdr:col>68</xdr:col>
      <xdr:colOff>203200</xdr:colOff>
      <xdr:row>61</xdr:row>
      <xdr:rowOff>67869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351000" y="1042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52646</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020800" y="10511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33477</xdr:rowOff>
    </xdr:from>
    <xdr:to>
      <xdr:col>64</xdr:col>
      <xdr:colOff>152400</xdr:colOff>
      <xdr:row>60</xdr:row>
      <xdr:rowOff>135077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3462000" y="10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145254</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3131800" y="1008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96698</xdr:rowOff>
    </xdr:from>
    <xdr:to>
      <xdr:col>81</xdr:col>
      <xdr:colOff>95250</xdr:colOff>
      <xdr:row>61</xdr:row>
      <xdr:rowOff>26848</xdr:rowOff>
    </xdr:to>
    <xdr:sp macro="" textlink="">
      <xdr:nvSpPr>
        <xdr:cNvPr id="328" name="楕円 327">
          <a:extLst>
            <a:ext uri="{FF2B5EF4-FFF2-40B4-BE49-F238E27FC236}">
              <a16:creationId xmlns:a16="http://schemas.microsoft.com/office/drawing/2014/main" id="{00000000-0008-0000-0300-000048010000}"/>
            </a:ext>
          </a:extLst>
        </xdr:cNvPr>
        <xdr:cNvSpPr/>
      </xdr:nvSpPr>
      <xdr:spPr>
        <a:xfrm>
          <a:off x="16967200" y="1038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17975</xdr:rowOff>
    </xdr:from>
    <xdr:ext cx="762000" cy="259045"/>
    <xdr:sp macro="" textlink="">
      <xdr:nvSpPr>
        <xdr:cNvPr id="329" name="定員管理の状況該当値テキスト">
          <a:extLst>
            <a:ext uri="{FF2B5EF4-FFF2-40B4-BE49-F238E27FC236}">
              <a16:creationId xmlns:a16="http://schemas.microsoft.com/office/drawing/2014/main" id="{00000000-0008-0000-0300-000049010000}"/>
            </a:ext>
          </a:extLst>
        </xdr:cNvPr>
        <xdr:cNvSpPr txBox="1"/>
      </xdr:nvSpPr>
      <xdr:spPr>
        <a:xfrm>
          <a:off x="17106900" y="10304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98146</xdr:rowOff>
    </xdr:from>
    <xdr:to>
      <xdr:col>77</xdr:col>
      <xdr:colOff>95250</xdr:colOff>
      <xdr:row>61</xdr:row>
      <xdr:rowOff>28296</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129000" y="1038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38473</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154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104178</xdr:rowOff>
    </xdr:from>
    <xdr:to>
      <xdr:col>73</xdr:col>
      <xdr:colOff>44450</xdr:colOff>
      <xdr:row>61</xdr:row>
      <xdr:rowOff>34328</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5240000" y="1039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44505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160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112623</xdr:rowOff>
    </xdr:from>
    <xdr:to>
      <xdr:col>68</xdr:col>
      <xdr:colOff>203200</xdr:colOff>
      <xdr:row>61</xdr:row>
      <xdr:rowOff>42773</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4351000" y="1039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52950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16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83185</xdr:rowOff>
    </xdr:from>
    <xdr:to>
      <xdr:col>64</xdr:col>
      <xdr:colOff>152400</xdr:colOff>
      <xdr:row>61</xdr:row>
      <xdr:rowOff>13335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3462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169562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45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a:extLst>
            <a:ext uri="{FF2B5EF4-FFF2-40B4-BE49-F238E27FC236}">
              <a16:creationId xmlns:a16="http://schemas.microsoft.com/office/drawing/2014/main" id="{00000000-0008-0000-0300-00005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・借り入れた町債を計画的に償還していることから、実質公債費比率は年々減少傾向にあり、前年度と比較して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％減少しており、類似団体の平均を下回っている。</a:t>
          </a:r>
        </a:p>
      </xdr:txBody>
    </xdr:sp>
    <xdr:clientData/>
  </xdr:twoCellAnchor>
  <xdr:oneCellAnchor>
    <xdr:from>
      <xdr:col>61</xdr:col>
      <xdr:colOff>6350</xdr:colOff>
      <xdr:row>32</xdr:row>
      <xdr:rowOff>101600</xdr:rowOff>
    </xdr:from>
    <xdr:ext cx="298543" cy="22570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a:extLst>
            <a:ext uri="{FF2B5EF4-FFF2-40B4-BE49-F238E27FC236}">
              <a16:creationId xmlns:a16="http://schemas.microsoft.com/office/drawing/2014/main" id="{00000000-0008-0000-0300-00006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44</xdr:row>
      <xdr:rowOff>4233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flipV="1">
          <a:off x="17018000" y="6325447"/>
          <a:ext cx="0" cy="1222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66" name="公債費負担の状況最小値テキスト">
          <a:extLst>
            <a:ext uri="{FF2B5EF4-FFF2-40B4-BE49-F238E27FC236}">
              <a16:creationId xmlns:a16="http://schemas.microsoft.com/office/drawing/2014/main" id="{00000000-0008-0000-0300-00006E010000}"/>
            </a:ext>
          </a:extLst>
        </xdr:cNvPr>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68" name="公債費負担の状況最大値テキスト">
          <a:extLst>
            <a:ext uri="{FF2B5EF4-FFF2-40B4-BE49-F238E27FC236}">
              <a16:creationId xmlns:a16="http://schemas.microsoft.com/office/drawing/2014/main" id="{00000000-0008-0000-0300-000070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121496</xdr:rowOff>
    </xdr:from>
    <xdr:to>
      <xdr:col>81</xdr:col>
      <xdr:colOff>44450</xdr:colOff>
      <xdr:row>40</xdr:row>
      <xdr:rowOff>62654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6179800" y="6808046"/>
          <a:ext cx="838200" cy="11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72407</xdr:rowOff>
    </xdr:from>
    <xdr:ext cx="762000" cy="259045"/>
    <xdr:sp macro="" textlink="">
      <xdr:nvSpPr>
        <xdr:cNvPr id="371" name="公債費負担の状況平均値テキスト">
          <a:extLst>
            <a:ext uri="{FF2B5EF4-FFF2-40B4-BE49-F238E27FC236}">
              <a16:creationId xmlns:a16="http://schemas.microsoft.com/office/drawing/2014/main" id="{00000000-0008-0000-0300-000073010000}"/>
            </a:ext>
          </a:extLst>
        </xdr:cNvPr>
        <xdr:cNvSpPr txBox="1"/>
      </xdr:nvSpPr>
      <xdr:spPr>
        <a:xfrm>
          <a:off x="17106900" y="693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9672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62654</xdr:rowOff>
    </xdr:from>
    <xdr:to>
      <xdr:col>77</xdr:col>
      <xdr:colOff>44450</xdr:colOff>
      <xdr:row>40</xdr:row>
      <xdr:rowOff>159173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5290800" y="6920654"/>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159173</xdr:rowOff>
    </xdr:from>
    <xdr:to>
      <xdr:col>72</xdr:col>
      <xdr:colOff>203200</xdr:colOff>
      <xdr:row>40</xdr:row>
      <xdr:rowOff>159173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4401800" y="70171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159173</xdr:rowOff>
    </xdr:from>
    <xdr:to>
      <xdr:col>68</xdr:col>
      <xdr:colOff>152400</xdr:colOff>
      <xdr:row>41</xdr:row>
      <xdr:rowOff>27940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3512800" y="701717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3462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70696</xdr:rowOff>
    </xdr:from>
    <xdr:to>
      <xdr:col>81</xdr:col>
      <xdr:colOff>95250</xdr:colOff>
      <xdr:row>40</xdr:row>
      <xdr:rowOff>846</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9672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87223</xdr:rowOff>
    </xdr:from>
    <xdr:ext cx="762000" cy="259045"/>
    <xdr:sp macro="" textlink="">
      <xdr:nvSpPr>
        <xdr:cNvPr id="390" name="公債費負担の状況該当値テキスト">
          <a:extLst>
            <a:ext uri="{FF2B5EF4-FFF2-40B4-BE49-F238E27FC236}">
              <a16:creationId xmlns:a16="http://schemas.microsoft.com/office/drawing/2014/main" id="{00000000-0008-0000-0300-000086010000}"/>
            </a:ext>
          </a:extLst>
        </xdr:cNvPr>
        <xdr:cNvSpPr txBox="1"/>
      </xdr:nvSpPr>
      <xdr:spPr>
        <a:xfrm>
          <a:off x="17106900" y="660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11854</xdr:rowOff>
    </xdr:from>
    <xdr:to>
      <xdr:col>77</xdr:col>
      <xdr:colOff>95250</xdr:colOff>
      <xdr:row>40</xdr:row>
      <xdr:rowOff>113454</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129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123631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63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108373</xdr:rowOff>
    </xdr:from>
    <xdr:to>
      <xdr:col>73</xdr:col>
      <xdr:colOff>44450</xdr:colOff>
      <xdr:row>41</xdr:row>
      <xdr:rowOff>38523</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5240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48700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108373</xdr:rowOff>
    </xdr:from>
    <xdr:to>
      <xdr:col>68</xdr:col>
      <xdr:colOff>203200</xdr:colOff>
      <xdr:row>41</xdr:row>
      <xdr:rowOff>38523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4351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3462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88917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a:extLst>
            <a:ext uri="{FF2B5EF4-FFF2-40B4-BE49-F238E27FC236}">
              <a16:creationId xmlns:a16="http://schemas.microsoft.com/office/drawing/2014/main" id="{00000000-0008-0000-0300-00008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・地方債未償還残高を上回る基金を保有している為、将来負担比率は健全な状態に保たれている。今後も現在の水準を維持し、健全な財政運営に努める。</a:t>
          </a:r>
        </a:p>
      </xdr:txBody>
    </xdr:sp>
    <xdr:clientData/>
  </xdr:twoCellAnchor>
  <xdr:oneCellAnchor>
    <xdr:from>
      <xdr:col>61</xdr:col>
      <xdr:colOff>6350</xdr:colOff>
      <xdr:row>10</xdr:row>
      <xdr:rowOff>63500</xdr:rowOff>
    </xdr:from>
    <xdr:ext cx="298543" cy="22570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121829</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7018000" y="2313214"/>
          <a:ext cx="0" cy="15805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93906</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86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121829</xdr:rowOff>
    </xdr:from>
    <xdr:to>
      <xdr:col>81</xdr:col>
      <xdr:colOff>133350</xdr:colOff>
      <xdr:row>22</xdr:row>
      <xdr:rowOff>121829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389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4" name="将来負担の状況平均値テキスト">
          <a:extLst>
            <a:ext uri="{FF2B5EF4-FFF2-40B4-BE49-F238E27FC236}">
              <a16:creationId xmlns:a16="http://schemas.microsoft.com/office/drawing/2014/main" id="{00000000-0008-0000-0300-0000B2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170634</xdr:rowOff>
    </xdr:from>
    <xdr:to>
      <xdr:col>64</xdr:col>
      <xdr:colOff>152400</xdr:colOff>
      <xdr:row>15</xdr:row>
      <xdr:rowOff>100784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462000" y="2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110961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131800" y="233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6,972
6,941
103.64
21,147,621
19,613,322
739,512
2,946,802
975,222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・東日本大震災及び原子力災害によって地方税等の経常一般財源が減少する等の要因により、人件費に係る経常収支比率が高くなっていたが、人件費の財源として基金を充当したことにより、平成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年度から数値は改善している。平成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年度における人件費の経常収支比率は前年度と比較して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％増加した。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104140</xdr:rowOff>
    </xdr:from>
    <xdr:to>
      <xdr:col>24</xdr:col>
      <xdr:colOff>25400</xdr:colOff>
      <xdr:row>33</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5905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90187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104140</xdr:rowOff>
    </xdr:from>
    <xdr:to>
      <xdr:col>19</xdr:col>
      <xdr:colOff>187325</xdr:colOff>
      <xdr:row>34</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59054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106680</xdr:rowOff>
    </xdr:from>
    <xdr:to>
      <xdr:col>20</xdr:col>
      <xdr:colOff>38100</xdr:colOff>
      <xdr:row>36</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21607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9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146050</xdr:rowOff>
    </xdr:from>
    <xdr:to>
      <xdr:col>15</xdr:col>
      <xdr:colOff>98425</xdr:colOff>
      <xdr:row>34</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803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110490</xdr:rowOff>
    </xdr:from>
    <xdr:to>
      <xdr:col>15</xdr:col>
      <xdr:colOff>149225</xdr:colOff>
      <xdr:row>36</xdr:row>
      <xdr:rowOff>40640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25417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146050</xdr:rowOff>
    </xdr:from>
    <xdr:to>
      <xdr:col>11</xdr:col>
      <xdr:colOff>9525</xdr:colOff>
      <xdr:row>39</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03900"/>
          <a:ext cx="889000" cy="101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151147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0</xdr:rowOff>
    </xdr:from>
    <xdr:to>
      <xdr:col>6</xdr:col>
      <xdr:colOff>171450</xdr:colOff>
      <xdr:row>36</xdr:row>
      <xdr:rowOff>101600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111777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19050</xdr:rowOff>
    </xdr:from>
    <xdr:to>
      <xdr:col>24</xdr:col>
      <xdr:colOff>76200</xdr:colOff>
      <xdr:row>33</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99077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53340</xdr:rowOff>
    </xdr:from>
    <xdr:to>
      <xdr:col>20</xdr:col>
      <xdr:colOff>38100</xdr:colOff>
      <xdr:row>32</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53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30</xdr:row>
      <xdr:rowOff>165117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30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38100</xdr:rowOff>
    </xdr:from>
    <xdr:to>
      <xdr:col>15</xdr:col>
      <xdr:colOff>149225</xdr:colOff>
      <xdr:row>34</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149877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95250</xdr:rowOff>
    </xdr:from>
    <xdr:to>
      <xdr:col>11</xdr:col>
      <xdr:colOff>60325</xdr:colOff>
      <xdr:row>34</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35577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83820</xdr:rowOff>
    </xdr:from>
    <xdr:to>
      <xdr:col>6</xdr:col>
      <xdr:colOff>171450</xdr:colOff>
      <xdr:row>40</xdr:row>
      <xdr:rowOff>13970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7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170197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5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・物件費に係る経常収支比率は、復旧復興が進み町内の公共施設が再開した影響等により年々数値は増加傾向にあり、前年度と比較して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増加し、前年度に引き続き類似団体平均を上回った。今後も施設維持管理費等の増加が懸念されるが、公共施設等総合管理計画及び個別施設計画に基づいて適正な管理運営を行うことにより物件費の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46990</xdr:rowOff>
    </xdr:from>
    <xdr:to>
      <xdr:col>82</xdr:col>
      <xdr:colOff>107950</xdr:colOff>
      <xdr:row>20</xdr:row>
      <xdr:rowOff>77470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44729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49547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47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77470</xdr:rowOff>
    </xdr:from>
    <xdr:to>
      <xdr:col>82</xdr:col>
      <xdr:colOff>196850</xdr:colOff>
      <xdr:row>20</xdr:row>
      <xdr:rowOff>77470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50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133367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9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46990</xdr:rowOff>
    </xdr:from>
    <xdr:to>
      <xdr:col>82</xdr:col>
      <xdr:colOff>196850</xdr:colOff>
      <xdr:row>14</xdr:row>
      <xdr:rowOff>46990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447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66040</xdr:rowOff>
    </xdr:from>
    <xdr:to>
      <xdr:col>82</xdr:col>
      <xdr:colOff>107950</xdr:colOff>
      <xdr:row>17</xdr:row>
      <xdr:rowOff>96520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98069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62247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633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66040</xdr:rowOff>
    </xdr:from>
    <xdr:to>
      <xdr:col>78</xdr:col>
      <xdr:colOff>69850</xdr:colOff>
      <xdr:row>17</xdr:row>
      <xdr:rowOff>69850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9806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30480</xdr:rowOff>
    </xdr:from>
    <xdr:to>
      <xdr:col>78</xdr:col>
      <xdr:colOff>120650</xdr:colOff>
      <xdr:row>16</xdr:row>
      <xdr:rowOff>132080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142257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542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104140</xdr:rowOff>
    </xdr:from>
    <xdr:to>
      <xdr:col>73</xdr:col>
      <xdr:colOff>180975</xdr:colOff>
      <xdr:row>17</xdr:row>
      <xdr:rowOff>69850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675890"/>
          <a:ext cx="8890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5080</xdr:rowOff>
    </xdr:from>
    <xdr:to>
      <xdr:col>69</xdr:col>
      <xdr:colOff>92075</xdr:colOff>
      <xdr:row>15</xdr:row>
      <xdr:rowOff>104140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57683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91440</xdr:rowOff>
    </xdr:from>
    <xdr:to>
      <xdr:col>69</xdr:col>
      <xdr:colOff>142875</xdr:colOff>
      <xdr:row>16</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74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45720</xdr:rowOff>
    </xdr:from>
    <xdr:to>
      <xdr:col>82</xdr:col>
      <xdr:colOff>158750</xdr:colOff>
      <xdr:row>17</xdr:row>
      <xdr:rowOff>147320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96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17797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93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15240</xdr:rowOff>
    </xdr:from>
    <xdr:to>
      <xdr:col>78</xdr:col>
      <xdr:colOff>120650</xdr:colOff>
      <xdr:row>17</xdr:row>
      <xdr:rowOff>116840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92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101617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016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53340</xdr:rowOff>
    </xdr:from>
    <xdr:to>
      <xdr:col>69</xdr:col>
      <xdr:colOff>142875</xdr:colOff>
      <xdr:row>15</xdr:row>
      <xdr:rowOff>154940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6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165117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39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125730</xdr:rowOff>
    </xdr:from>
    <xdr:to>
      <xdr:col>65</xdr:col>
      <xdr:colOff>53975</xdr:colOff>
      <xdr:row>15</xdr:row>
      <xdr:rowOff>55880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52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66057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29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・扶助費に係る経常収支比率は、例年大きな数値の変動はないが、類似団体と比較すると平均をやや上回っている。町条例等に基づいた独自給付等の見直しを検討し、適正化に努める。</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102507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30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55</xdr:row>
      <xdr:rowOff>167822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812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68234</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26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167822</xdr:rowOff>
    </xdr:from>
    <xdr:to>
      <xdr:col>19</xdr:col>
      <xdr:colOff>187325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5975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163484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56</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485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163484</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55</xdr:row>
      <xdr:rowOff>151493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48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51707</xdr:rowOff>
    </xdr:from>
    <xdr:to>
      <xdr:col>11</xdr:col>
      <xdr:colOff>60325</xdr:colOff>
      <xdr:row>55</xdr:row>
      <xdr:rowOff>153307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163484</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7455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72770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117022</xdr:rowOff>
    </xdr:from>
    <xdr:to>
      <xdr:col>20</xdr:col>
      <xdr:colOff>38100</xdr:colOff>
      <xdr:row>56</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31949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・維持補修費に係る経常収支比率は、前年度と比較して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少しているものの、公共施設の老朽化及び道路の維持補修等の経費は引き続き支出されることが想定される為、今後は公共施設等総合管理計画及び個別施設計画に基づき、維持補修を適正に進めていく。また、繰出金の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％減少している。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170434</xdr:rowOff>
    </xdr:from>
    <xdr:to>
      <xdr:col>82</xdr:col>
      <xdr:colOff>107950</xdr:colOff>
      <xdr:row>59</xdr:row>
      <xdr:rowOff>65278</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57284"/>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37355</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15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65278</xdr:rowOff>
    </xdr:from>
    <xdr:to>
      <xdr:col>82</xdr:col>
      <xdr:colOff>196850</xdr:colOff>
      <xdr:row>59</xdr:row>
      <xdr:rowOff>65278</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180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85361</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900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170434</xdr:rowOff>
    </xdr:from>
    <xdr:to>
      <xdr:col>82</xdr:col>
      <xdr:colOff>196850</xdr:colOff>
      <xdr:row>53</xdr:row>
      <xdr:rowOff>170434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57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99568</xdr:rowOff>
    </xdr:from>
    <xdr:to>
      <xdr:col>82</xdr:col>
      <xdr:colOff>107950</xdr:colOff>
      <xdr:row>58</xdr:row>
      <xdr:rowOff>159004</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1004366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111015</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0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94488</xdr:rowOff>
    </xdr:from>
    <xdr:to>
      <xdr:col>82</xdr:col>
      <xdr:colOff>158750</xdr:colOff>
      <xdr:row>57</xdr:row>
      <xdr:rowOff>24638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159004</xdr:rowOff>
    </xdr:from>
    <xdr:to>
      <xdr:col>78</xdr:col>
      <xdr:colOff>69850</xdr:colOff>
      <xdr:row>59</xdr:row>
      <xdr:rowOff>88138</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1010310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112776</xdr:rowOff>
    </xdr:from>
    <xdr:to>
      <xdr:col>78</xdr:col>
      <xdr:colOff>120650</xdr:colOff>
      <xdr:row>57</xdr:row>
      <xdr:rowOff>42926</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53103</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482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122428</xdr:rowOff>
    </xdr:from>
    <xdr:to>
      <xdr:col>73</xdr:col>
      <xdr:colOff>180975</xdr:colOff>
      <xdr:row>59</xdr:row>
      <xdr:rowOff>88138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1006652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85344</xdr:rowOff>
    </xdr:from>
    <xdr:to>
      <xdr:col>74</xdr:col>
      <xdr:colOff>31750</xdr:colOff>
      <xdr:row>57</xdr:row>
      <xdr:rowOff>15494</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25671</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45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122428</xdr:rowOff>
    </xdr:from>
    <xdr:to>
      <xdr:col>69</xdr:col>
      <xdr:colOff>92075</xdr:colOff>
      <xdr:row>59</xdr:row>
      <xdr:rowOff>152146</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066528"/>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108204</xdr:rowOff>
    </xdr:from>
    <xdr:to>
      <xdr:col>69</xdr:col>
      <xdr:colOff>142875</xdr:colOff>
      <xdr:row>57</xdr:row>
      <xdr:rowOff>38354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48531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47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48768</xdr:rowOff>
    </xdr:from>
    <xdr:to>
      <xdr:col>82</xdr:col>
      <xdr:colOff>158750</xdr:colOff>
      <xdr:row>58</xdr:row>
      <xdr:rowOff>150368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9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20845</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96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108204</xdr:rowOff>
    </xdr:from>
    <xdr:to>
      <xdr:col>78</xdr:col>
      <xdr:colOff>120650</xdr:colOff>
      <xdr:row>59</xdr:row>
      <xdr:rowOff>38354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05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23131</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138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37338</xdr:rowOff>
    </xdr:from>
    <xdr:to>
      <xdr:col>74</xdr:col>
      <xdr:colOff>31750</xdr:colOff>
      <xdr:row>59</xdr:row>
      <xdr:rowOff>138938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15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123715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23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71628</xdr:rowOff>
    </xdr:from>
    <xdr:to>
      <xdr:col>69</xdr:col>
      <xdr:colOff>142875</xdr:colOff>
      <xdr:row>59</xdr:row>
      <xdr:rowOff>1778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01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158005</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10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101346</xdr:rowOff>
    </xdr:from>
    <xdr:to>
      <xdr:col>65</xdr:col>
      <xdr:colOff>53975</xdr:colOff>
      <xdr:row>60</xdr:row>
      <xdr:rowOff>31496</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21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16273</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30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東日本大震災及び原子力災害により一時的に活動を停止していた補助団体の活動が再開し、町の復興事業に関連した補助費等の支出が増加したことにより、補助費等に係る経常収支比率は増加傾向にあ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％減少したが、今後も補助金規制委員会のもと補助金の見直しや廃止を進め、適正化に努めていく。</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5842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617972"/>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110998</xdr:rowOff>
    </xdr:from>
    <xdr:to>
      <xdr:col>82</xdr:col>
      <xdr:colOff>107950</xdr:colOff>
      <xdr:row>39</xdr:row>
      <xdr:rowOff>147574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79754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108712</xdr:rowOff>
    </xdr:from>
    <xdr:to>
      <xdr:col>78</xdr:col>
      <xdr:colOff>69850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623812"/>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33274</xdr:rowOff>
    </xdr:from>
    <xdr:to>
      <xdr:col>73</xdr:col>
      <xdr:colOff>180975</xdr:colOff>
      <xdr:row>38</xdr:row>
      <xdr:rowOff>108712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376924"/>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131572</xdr:rowOff>
    </xdr:from>
    <xdr:to>
      <xdr:col>69</xdr:col>
      <xdr:colOff>92075</xdr:colOff>
      <xdr:row>37</xdr:row>
      <xdr:rowOff>33274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3037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21336</xdr:rowOff>
    </xdr:from>
    <xdr:to>
      <xdr:col>65</xdr:col>
      <xdr:colOff>53975</xdr:colOff>
      <xdr:row>38</xdr:row>
      <xdr:rowOff>122936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53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107713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60198</xdr:rowOff>
    </xdr:from>
    <xdr:to>
      <xdr:col>82</xdr:col>
      <xdr:colOff>158750</xdr:colOff>
      <xdr:row>39</xdr:row>
      <xdr:rowOff>161798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7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32275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96774</xdr:rowOff>
    </xdr:from>
    <xdr:to>
      <xdr:col>78</xdr:col>
      <xdr:colOff>120650</xdr:colOff>
      <xdr:row>40</xdr:row>
      <xdr:rowOff>26924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11701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86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57912</xdr:rowOff>
    </xdr:from>
    <xdr:to>
      <xdr:col>74</xdr:col>
      <xdr:colOff>31750</xdr:colOff>
      <xdr:row>38</xdr:row>
      <xdr:rowOff>159512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144289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153924</xdr:rowOff>
    </xdr:from>
    <xdr:to>
      <xdr:col>69</xdr:col>
      <xdr:colOff>142875</xdr:colOff>
      <xdr:row>37</xdr:row>
      <xdr:rowOff>84074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・町債の借入を計画的に削減していることから、年々数値は減少傾向にある。今後も継続して適正化に努める。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28702</xdr:rowOff>
    </xdr:from>
    <xdr:to>
      <xdr:col>24</xdr:col>
      <xdr:colOff>25400</xdr:colOff>
      <xdr:row>75</xdr:row>
      <xdr:rowOff>83566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288745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83566</xdr:rowOff>
    </xdr:from>
    <xdr:to>
      <xdr:col>19</xdr:col>
      <xdr:colOff>187325</xdr:colOff>
      <xdr:row>75</xdr:row>
      <xdr:rowOff>152146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294231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142003</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152146</xdr:rowOff>
    </xdr:from>
    <xdr:to>
      <xdr:col>15</xdr:col>
      <xdr:colOff>98425</xdr:colOff>
      <xdr:row>76</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0108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69342</xdr:rowOff>
    </xdr:from>
    <xdr:to>
      <xdr:col>15</xdr:col>
      <xdr:colOff>149225</xdr:colOff>
      <xdr:row>77</xdr:row>
      <xdr:rowOff>170942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155719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72137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042900"/>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105918</xdr:rowOff>
    </xdr:from>
    <xdr:to>
      <xdr:col>6</xdr:col>
      <xdr:colOff>171450</xdr:colOff>
      <xdr:row>78</xdr:row>
      <xdr:rowOff>36068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20845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149352</xdr:rowOff>
    </xdr:from>
    <xdr:to>
      <xdr:col>24</xdr:col>
      <xdr:colOff>76200</xdr:colOff>
      <xdr:row>75</xdr:row>
      <xdr:rowOff>79502</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165879</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68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32766</xdr:rowOff>
    </xdr:from>
    <xdr:to>
      <xdr:col>20</xdr:col>
      <xdr:colOff>38100</xdr:colOff>
      <xdr:row>75</xdr:row>
      <xdr:rowOff>134366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144543</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66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101346</xdr:rowOff>
    </xdr:from>
    <xdr:to>
      <xdr:col>15</xdr:col>
      <xdr:colOff>149225</xdr:colOff>
      <xdr:row>76</xdr:row>
      <xdr:rowOff>31496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41673</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21337</xdr:rowOff>
    </xdr:from>
    <xdr:to>
      <xdr:col>6</xdr:col>
      <xdr:colOff>171450</xdr:colOff>
      <xdr:row>76</xdr:row>
      <xdr:rowOff>122937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133113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・人件費及び物件費の増加により、公債費以外の経常収支比率は前年度と比較して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％増加している。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80</xdr:row>
      <xdr:rowOff>92711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5235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54611</xdr:rowOff>
    </xdr:from>
    <xdr:to>
      <xdr:col>82</xdr:col>
      <xdr:colOff>107950</xdr:colOff>
      <xdr:row>77</xdr:row>
      <xdr:rowOff>153670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256261"/>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130827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54611</xdr:rowOff>
    </xdr:from>
    <xdr:to>
      <xdr:col>78</xdr:col>
      <xdr:colOff>69850</xdr:colOff>
      <xdr:row>79</xdr:row>
      <xdr:rowOff>43180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256261"/>
          <a:ext cx="889000" cy="33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99061</xdr:rowOff>
    </xdr:from>
    <xdr:to>
      <xdr:col>78</xdr:col>
      <xdr:colOff>120650</xdr:colOff>
      <xdr:row>77</xdr:row>
      <xdr:rowOff>29211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39387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73660</xdr:rowOff>
    </xdr:from>
    <xdr:to>
      <xdr:col>73</xdr:col>
      <xdr:colOff>180975</xdr:colOff>
      <xdr:row>79</xdr:row>
      <xdr:rowOff>43180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2932410"/>
          <a:ext cx="889000" cy="65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73660</xdr:rowOff>
    </xdr:from>
    <xdr:to>
      <xdr:col>69</xdr:col>
      <xdr:colOff>92075</xdr:colOff>
      <xdr:row>81</xdr:row>
      <xdr:rowOff>107950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932410"/>
          <a:ext cx="889000" cy="106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118110</xdr:rowOff>
    </xdr:from>
    <xdr:to>
      <xdr:col>69</xdr:col>
      <xdr:colOff>142875</xdr:colOff>
      <xdr:row>76</xdr:row>
      <xdr:rowOff>48261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33038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45720</xdr:rowOff>
    </xdr:from>
    <xdr:to>
      <xdr:col>65</xdr:col>
      <xdr:colOff>53975</xdr:colOff>
      <xdr:row>77</xdr:row>
      <xdr:rowOff>147320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157497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102870</xdr:rowOff>
    </xdr:from>
    <xdr:to>
      <xdr:col>82</xdr:col>
      <xdr:colOff>158750</xdr:colOff>
      <xdr:row>78</xdr:row>
      <xdr:rowOff>33020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74947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3811</xdr:rowOff>
    </xdr:from>
    <xdr:to>
      <xdr:col>78</xdr:col>
      <xdr:colOff>120650</xdr:colOff>
      <xdr:row>77</xdr:row>
      <xdr:rowOff>105411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90188</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163830</xdr:rowOff>
    </xdr:from>
    <xdr:to>
      <xdr:col>74</xdr:col>
      <xdr:colOff>31750</xdr:colOff>
      <xdr:row>79</xdr:row>
      <xdr:rowOff>93980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78757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62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22860</xdr:rowOff>
    </xdr:from>
    <xdr:to>
      <xdr:col>69</xdr:col>
      <xdr:colOff>142875</xdr:colOff>
      <xdr:row>75</xdr:row>
      <xdr:rowOff>124460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134637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57150</xdr:rowOff>
    </xdr:from>
    <xdr:to>
      <xdr:col>65</xdr:col>
      <xdr:colOff>53975</xdr:colOff>
      <xdr:row>81</xdr:row>
      <xdr:rowOff>158750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143527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403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85736</xdr:rowOff>
    </xdr:from>
    <xdr:to>
      <xdr:col>29</xdr:col>
      <xdr:colOff>127000</xdr:colOff>
      <xdr:row>18</xdr:row>
      <xdr:rowOff>46175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019311"/>
          <a:ext cx="0" cy="11605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18252</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5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46175</xdr:rowOff>
    </xdr:from>
    <xdr:to>
      <xdr:col>30</xdr:col>
      <xdr:colOff>25400</xdr:colOff>
      <xdr:row>18</xdr:row>
      <xdr:rowOff>46175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799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663</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6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85736</xdr:rowOff>
    </xdr:from>
    <xdr:to>
      <xdr:col>30</xdr:col>
      <xdr:colOff>25400</xdr:colOff>
      <xdr:row>11</xdr:row>
      <xdr:rowOff>85736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0193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128825</xdr:rowOff>
    </xdr:from>
    <xdr:to>
      <xdr:col>29</xdr:col>
      <xdr:colOff>127000</xdr:colOff>
      <xdr:row>17</xdr:row>
      <xdr:rowOff>142109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091100"/>
          <a:ext cx="647700" cy="132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165740</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85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149213</xdr:rowOff>
    </xdr:from>
    <xdr:to>
      <xdr:col>29</xdr:col>
      <xdr:colOff>177800</xdr:colOff>
      <xdr:row>17</xdr:row>
      <xdr:rowOff>79363</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940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135395</xdr:rowOff>
    </xdr:from>
    <xdr:to>
      <xdr:col>26</xdr:col>
      <xdr:colOff>50800</xdr:colOff>
      <xdr:row>17</xdr:row>
      <xdr:rowOff>142109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4305300" y="3097670"/>
          <a:ext cx="698500" cy="6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164744</xdr:rowOff>
    </xdr:from>
    <xdr:to>
      <xdr:col>26</xdr:col>
      <xdr:colOff>101600</xdr:colOff>
      <xdr:row>17</xdr:row>
      <xdr:rowOff>94894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55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105071</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724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135395</xdr:rowOff>
    </xdr:from>
    <xdr:to>
      <xdr:col>22</xdr:col>
      <xdr:colOff>114300</xdr:colOff>
      <xdr:row>17</xdr:row>
      <xdr:rowOff>163586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097670"/>
          <a:ext cx="698500" cy="28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4740</xdr:rowOff>
    </xdr:from>
    <xdr:to>
      <xdr:col>22</xdr:col>
      <xdr:colOff>165100</xdr:colOff>
      <xdr:row>17</xdr:row>
      <xdr:rowOff>106340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116517</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73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163586</xdr:rowOff>
    </xdr:from>
    <xdr:to>
      <xdr:col>18</xdr:col>
      <xdr:colOff>177800</xdr:colOff>
      <xdr:row>17</xdr:row>
      <xdr:rowOff>164852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125861"/>
          <a:ext cx="698500" cy="1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33551</xdr:rowOff>
    </xdr:from>
    <xdr:to>
      <xdr:col>19</xdr:col>
      <xdr:colOff>38100</xdr:colOff>
      <xdr:row>17</xdr:row>
      <xdr:rowOff>135151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9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145328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76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159996</xdr:rowOff>
    </xdr:from>
    <xdr:to>
      <xdr:col>15</xdr:col>
      <xdr:colOff>101600</xdr:colOff>
      <xdr:row>18</xdr:row>
      <xdr:rowOff>90146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31222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74923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208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78025</xdr:rowOff>
    </xdr:from>
    <xdr:to>
      <xdr:col>29</xdr:col>
      <xdr:colOff>177800</xdr:colOff>
      <xdr:row>18</xdr:row>
      <xdr:rowOff>8175</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040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158052</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4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91309</xdr:rowOff>
    </xdr:from>
    <xdr:to>
      <xdr:col>26</xdr:col>
      <xdr:colOff>101600</xdr:colOff>
      <xdr:row>18</xdr:row>
      <xdr:rowOff>21459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053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6236</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139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84595</xdr:rowOff>
    </xdr:from>
    <xdr:to>
      <xdr:col>22</xdr:col>
      <xdr:colOff>165100</xdr:colOff>
      <xdr:row>18</xdr:row>
      <xdr:rowOff>14745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046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170972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13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112786</xdr:rowOff>
    </xdr:from>
    <xdr:to>
      <xdr:col>19</xdr:col>
      <xdr:colOff>38100</xdr:colOff>
      <xdr:row>18</xdr:row>
      <xdr:rowOff>42936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075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27713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16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114052</xdr:rowOff>
    </xdr:from>
    <xdr:to>
      <xdr:col>15</xdr:col>
      <xdr:colOff>101600</xdr:colOff>
      <xdr:row>18</xdr:row>
      <xdr:rowOff>44202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076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54379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845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185644</xdr:rowOff>
    </xdr:from>
    <xdr:to>
      <xdr:col>29</xdr:col>
      <xdr:colOff>127000</xdr:colOff>
      <xdr:row>37</xdr:row>
      <xdr:rowOff>180759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10194"/>
          <a:ext cx="0" cy="11952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152836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277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180759</xdr:rowOff>
    </xdr:from>
    <xdr:to>
      <xdr:col>30</xdr:col>
      <xdr:colOff>25400</xdr:colOff>
      <xdr:row>37</xdr:row>
      <xdr:rowOff>180759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305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100571</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5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185644</xdr:rowOff>
    </xdr:from>
    <xdr:to>
      <xdr:col>30</xdr:col>
      <xdr:colOff>25400</xdr:colOff>
      <xdr:row>33</xdr:row>
      <xdr:rowOff>185644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10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141974</xdr:rowOff>
    </xdr:from>
    <xdr:to>
      <xdr:col>29</xdr:col>
      <xdr:colOff>127000</xdr:colOff>
      <xdr:row>37</xdr:row>
      <xdr:rowOff>16891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095224"/>
          <a:ext cx="647700" cy="46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137830</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481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292753</xdr:rowOff>
    </xdr:from>
    <xdr:to>
      <xdr:col>29</xdr:col>
      <xdr:colOff>177800</xdr:colOff>
      <xdr:row>36</xdr:row>
      <xdr:rowOff>51453</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03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99881</xdr:rowOff>
    </xdr:from>
    <xdr:to>
      <xdr:col>26</xdr:col>
      <xdr:colOff>50800</xdr:colOff>
      <xdr:row>36</xdr:row>
      <xdr:rowOff>141974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7053131"/>
          <a:ext cx="698500" cy="42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288394</xdr:rowOff>
    </xdr:from>
    <xdr:to>
      <xdr:col>26</xdr:col>
      <xdr:colOff>101600</xdr:colOff>
      <xdr:row>36</xdr:row>
      <xdr:rowOff>47094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57271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667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74041</xdr:rowOff>
    </xdr:from>
    <xdr:to>
      <xdr:col>22</xdr:col>
      <xdr:colOff>114300</xdr:colOff>
      <xdr:row>36</xdr:row>
      <xdr:rowOff>99881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7027291"/>
          <a:ext cx="698500" cy="25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281856</xdr:rowOff>
    </xdr:from>
    <xdr:to>
      <xdr:col>22</xdr:col>
      <xdr:colOff>165100</xdr:colOff>
      <xdr:row>36</xdr:row>
      <xdr:rowOff>40556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50733</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66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59235</xdr:rowOff>
    </xdr:from>
    <xdr:to>
      <xdr:col>18</xdr:col>
      <xdr:colOff>177800</xdr:colOff>
      <xdr:row>36</xdr:row>
      <xdr:rowOff>74041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012485"/>
          <a:ext cx="698500" cy="14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265260</xdr:rowOff>
    </xdr:from>
    <xdr:to>
      <xdr:col>19</xdr:col>
      <xdr:colOff>38100</xdr:colOff>
      <xdr:row>36</xdr:row>
      <xdr:rowOff>23960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87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34137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64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300495</xdr:rowOff>
    </xdr:from>
    <xdr:to>
      <xdr:col>15</xdr:col>
      <xdr:colOff>101600</xdr:colOff>
      <xdr:row>36</xdr:row>
      <xdr:rowOff>59195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10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69372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67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137541</xdr:rowOff>
    </xdr:from>
    <xdr:to>
      <xdr:col>29</xdr:col>
      <xdr:colOff>177800</xdr:colOff>
      <xdr:row>37</xdr:row>
      <xdr:rowOff>67691</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090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109618</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062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91174</xdr:rowOff>
    </xdr:from>
    <xdr:to>
      <xdr:col>26</xdr:col>
      <xdr:colOff>101600</xdr:colOff>
      <xdr:row>37</xdr:row>
      <xdr:rowOff>21324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044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6101</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130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49081</xdr:rowOff>
    </xdr:from>
    <xdr:to>
      <xdr:col>22</xdr:col>
      <xdr:colOff>165100</xdr:colOff>
      <xdr:row>36</xdr:row>
      <xdr:rowOff>150681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002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135458</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088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23241</xdr:rowOff>
    </xdr:from>
    <xdr:to>
      <xdr:col>19</xdr:col>
      <xdr:colOff>38100</xdr:colOff>
      <xdr:row>36</xdr:row>
      <xdr:rowOff>124841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976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109618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062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8435</xdr:rowOff>
    </xdr:from>
    <xdr:to>
      <xdr:col>15</xdr:col>
      <xdr:colOff>101600</xdr:colOff>
      <xdr:row>36</xdr:row>
      <xdr:rowOff>110035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961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94812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0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6,972
6,941
103.64
21,147,621
19,613,322
739,512
2,946,802
975,222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120867</xdr:rowOff>
    </xdr:from>
    <xdr:to>
      <xdr:col>24</xdr:col>
      <xdr:colOff>62865</xdr:colOff>
      <xdr:row>39</xdr:row>
      <xdr:rowOff>123192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4367"/>
          <a:ext cx="1270" cy="154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127019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81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123192</xdr:rowOff>
    </xdr:from>
    <xdr:to>
      <xdr:col>24</xdr:col>
      <xdr:colOff>152400</xdr:colOff>
      <xdr:row>39</xdr:row>
      <xdr:rowOff>123192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809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67544</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120867</xdr:rowOff>
    </xdr:from>
    <xdr:to>
      <xdr:col>24</xdr:col>
      <xdr:colOff>152400</xdr:colOff>
      <xdr:row>30</xdr:row>
      <xdr:rowOff>120867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162057</xdr:rowOff>
    </xdr:from>
    <xdr:to>
      <xdr:col>24</xdr:col>
      <xdr:colOff>63500</xdr:colOff>
      <xdr:row>38</xdr:row>
      <xdr:rowOff>163820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677157"/>
          <a:ext cx="838200" cy="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18606</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622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167179</xdr:rowOff>
    </xdr:from>
    <xdr:to>
      <xdr:col>24</xdr:col>
      <xdr:colOff>114300</xdr:colOff>
      <xdr:row>38</xdr:row>
      <xdr:rowOff>97329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51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141225</xdr:rowOff>
    </xdr:from>
    <xdr:to>
      <xdr:col>19</xdr:col>
      <xdr:colOff>177800</xdr:colOff>
      <xdr:row>38</xdr:row>
      <xdr:rowOff>162057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656325"/>
          <a:ext cx="889000" cy="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11281</xdr:rowOff>
    </xdr:from>
    <xdr:to>
      <xdr:col>20</xdr:col>
      <xdr:colOff>38100</xdr:colOff>
      <xdr:row>38</xdr:row>
      <xdr:rowOff>112881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129407</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1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141225</xdr:rowOff>
    </xdr:from>
    <xdr:to>
      <xdr:col>15</xdr:col>
      <xdr:colOff>50800</xdr:colOff>
      <xdr:row>39</xdr:row>
      <xdr:rowOff>4950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56325"/>
          <a:ext cx="889000" cy="3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22623</xdr:rowOff>
    </xdr:from>
    <xdr:to>
      <xdr:col>15</xdr:col>
      <xdr:colOff>101600</xdr:colOff>
      <xdr:row>38</xdr:row>
      <xdr:rowOff>124223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140749</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1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4950</xdr:rowOff>
    </xdr:from>
    <xdr:to>
      <xdr:col>10</xdr:col>
      <xdr:colOff>114300</xdr:colOff>
      <xdr:row>39</xdr:row>
      <xdr:rowOff>18359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91500"/>
          <a:ext cx="889000" cy="1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59143</xdr:rowOff>
    </xdr:from>
    <xdr:to>
      <xdr:col>10</xdr:col>
      <xdr:colOff>165100</xdr:colOff>
      <xdr:row>38</xdr:row>
      <xdr:rowOff>160743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57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5820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14768</xdr:rowOff>
    </xdr:from>
    <xdr:to>
      <xdr:col>6</xdr:col>
      <xdr:colOff>38100</xdr:colOff>
      <xdr:row>39</xdr:row>
      <xdr:rowOff>116368</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39</xdr:row>
      <xdr:rowOff>107495</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79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113020</xdr:rowOff>
    </xdr:from>
    <xdr:to>
      <xdr:col>24</xdr:col>
      <xdr:colOff>114300</xdr:colOff>
      <xdr:row>39</xdr:row>
      <xdr:rowOff>43170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62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91447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60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111257</xdr:rowOff>
    </xdr:from>
    <xdr:to>
      <xdr:col>20</xdr:col>
      <xdr:colOff>38100</xdr:colOff>
      <xdr:row>39</xdr:row>
      <xdr:rowOff>41407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2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39</xdr:row>
      <xdr:rowOff>32534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719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90425</xdr:rowOff>
    </xdr:from>
    <xdr:to>
      <xdr:col>15</xdr:col>
      <xdr:colOff>101600</xdr:colOff>
      <xdr:row>39</xdr:row>
      <xdr:rowOff>20575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39</xdr:row>
      <xdr:rowOff>11702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69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125600</xdr:rowOff>
    </xdr:from>
    <xdr:to>
      <xdr:col>10</xdr:col>
      <xdr:colOff>165100</xdr:colOff>
      <xdr:row>39</xdr:row>
      <xdr:rowOff>55750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4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39</xdr:row>
      <xdr:rowOff>46877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733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139009</xdr:rowOff>
    </xdr:from>
    <xdr:to>
      <xdr:col>6</xdr:col>
      <xdr:colOff>38100</xdr:colOff>
      <xdr:row>39</xdr:row>
      <xdr:rowOff>69159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5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85686</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42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36543</xdr:rowOff>
    </xdr:from>
    <xdr:to>
      <xdr:col>24</xdr:col>
      <xdr:colOff>62865</xdr:colOff>
      <xdr:row>58</xdr:row>
      <xdr:rowOff>146022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80493"/>
          <a:ext cx="1270" cy="130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149849</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9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146022</xdr:rowOff>
    </xdr:from>
    <xdr:to>
      <xdr:col>24</xdr:col>
      <xdr:colOff>152400</xdr:colOff>
      <xdr:row>58</xdr:row>
      <xdr:rowOff>146022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90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154670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55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36543</xdr:rowOff>
    </xdr:from>
    <xdr:to>
      <xdr:col>24</xdr:col>
      <xdr:colOff>152400</xdr:colOff>
      <xdr:row>51</xdr:row>
      <xdr:rowOff>36543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8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16215</xdr:rowOff>
    </xdr:from>
    <xdr:to>
      <xdr:col>24</xdr:col>
      <xdr:colOff>63500</xdr:colOff>
      <xdr:row>57</xdr:row>
      <xdr:rowOff>114450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788865"/>
          <a:ext cx="838200" cy="9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58384</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310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79957</xdr:rowOff>
    </xdr:from>
    <xdr:to>
      <xdr:col>24</xdr:col>
      <xdr:colOff>114300</xdr:colOff>
      <xdr:row>58</xdr:row>
      <xdr:rowOff>10107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169506</xdr:rowOff>
    </xdr:from>
    <xdr:to>
      <xdr:col>19</xdr:col>
      <xdr:colOff>177800</xdr:colOff>
      <xdr:row>57</xdr:row>
      <xdr:rowOff>114450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770706"/>
          <a:ext cx="889000" cy="11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97755</xdr:rowOff>
    </xdr:from>
    <xdr:to>
      <xdr:col>20</xdr:col>
      <xdr:colOff>38100</xdr:colOff>
      <xdr:row>58</xdr:row>
      <xdr:rowOff>27905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19032</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96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169506</xdr:rowOff>
    </xdr:from>
    <xdr:to>
      <xdr:col>15</xdr:col>
      <xdr:colOff>50800</xdr:colOff>
      <xdr:row>57</xdr:row>
      <xdr:rowOff>54865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770706"/>
          <a:ext cx="889000" cy="5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111714</xdr:rowOff>
    </xdr:from>
    <xdr:to>
      <xdr:col>15</xdr:col>
      <xdr:colOff>101600</xdr:colOff>
      <xdr:row>58</xdr:row>
      <xdr:rowOff>41864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32991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997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54865</xdr:rowOff>
    </xdr:from>
    <xdr:to>
      <xdr:col>10</xdr:col>
      <xdr:colOff>114300</xdr:colOff>
      <xdr:row>57</xdr:row>
      <xdr:rowOff>78129</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827515"/>
          <a:ext cx="889000" cy="2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122988</xdr:rowOff>
    </xdr:from>
    <xdr:to>
      <xdr:col>10</xdr:col>
      <xdr:colOff>165100</xdr:colOff>
      <xdr:row>58</xdr:row>
      <xdr:rowOff>53138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44265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998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43979</xdr:rowOff>
    </xdr:from>
    <xdr:to>
      <xdr:col>6</xdr:col>
      <xdr:colOff>38100</xdr:colOff>
      <xdr:row>58</xdr:row>
      <xdr:rowOff>145579</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88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136706</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10080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136865</xdr:rowOff>
    </xdr:from>
    <xdr:to>
      <xdr:col>24</xdr:col>
      <xdr:colOff>114300</xdr:colOff>
      <xdr:row>57</xdr:row>
      <xdr:rowOff>67015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73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159742</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58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63650</xdr:rowOff>
    </xdr:from>
    <xdr:to>
      <xdr:col>20</xdr:col>
      <xdr:colOff>38100</xdr:colOff>
      <xdr:row>57</xdr:row>
      <xdr:rowOff>165250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83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10327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9611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118706</xdr:rowOff>
    </xdr:from>
    <xdr:to>
      <xdr:col>15</xdr:col>
      <xdr:colOff>101600</xdr:colOff>
      <xdr:row>57</xdr:row>
      <xdr:rowOff>48856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71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65383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495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4065</xdr:rowOff>
    </xdr:from>
    <xdr:to>
      <xdr:col>10</xdr:col>
      <xdr:colOff>165100</xdr:colOff>
      <xdr:row>57</xdr:row>
      <xdr:rowOff>105665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77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122192</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9551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27329</xdr:rowOff>
    </xdr:from>
    <xdr:to>
      <xdr:col>6</xdr:col>
      <xdr:colOff>38100</xdr:colOff>
      <xdr:row>57</xdr:row>
      <xdr:rowOff>128929</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79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145456</xdr:rowOff>
    </xdr:from>
    <xdr:ext cx="599010"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957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156070</xdr:rowOff>
    </xdr:from>
    <xdr:to>
      <xdr:col>24</xdr:col>
      <xdr:colOff>62865</xdr:colOff>
      <xdr:row>79</xdr:row>
      <xdr:rowOff>22873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57570"/>
          <a:ext cx="1270" cy="1409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26700</xdr:rowOff>
    </xdr:from>
    <xdr:ext cx="469744"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22873</xdr:rowOff>
    </xdr:from>
    <xdr:to>
      <xdr:col>24</xdr:col>
      <xdr:colOff>152400</xdr:colOff>
      <xdr:row>79</xdr:row>
      <xdr:rowOff>22873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102747</xdr:rowOff>
    </xdr:from>
    <xdr:ext cx="599010"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93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156070</xdr:rowOff>
    </xdr:from>
    <xdr:to>
      <xdr:col>24</xdr:col>
      <xdr:colOff>152400</xdr:colOff>
      <xdr:row>70</xdr:row>
      <xdr:rowOff>156070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65633</xdr:rowOff>
    </xdr:from>
    <xdr:to>
      <xdr:col>24</xdr:col>
      <xdr:colOff>63500</xdr:colOff>
      <xdr:row>77</xdr:row>
      <xdr:rowOff>102388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267283"/>
          <a:ext cx="838200" cy="3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50576</xdr:rowOff>
    </xdr:from>
    <xdr:ext cx="534377"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52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72149</xdr:rowOff>
    </xdr:from>
    <xdr:to>
      <xdr:col>24</xdr:col>
      <xdr:colOff>114300</xdr:colOff>
      <xdr:row>78</xdr:row>
      <xdr:rowOff>2299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102388</xdr:rowOff>
    </xdr:from>
    <xdr:to>
      <xdr:col>19</xdr:col>
      <xdr:colOff>177800</xdr:colOff>
      <xdr:row>78</xdr:row>
      <xdr:rowOff>61874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304038"/>
          <a:ext cx="889000" cy="13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41275</xdr:rowOff>
    </xdr:from>
    <xdr:to>
      <xdr:col>20</xdr:col>
      <xdr:colOff>38100</xdr:colOff>
      <xdr:row>77</xdr:row>
      <xdr:rowOff>142875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159402</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30111" y="1301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61874</xdr:rowOff>
    </xdr:from>
    <xdr:to>
      <xdr:col>15</xdr:col>
      <xdr:colOff>50800</xdr:colOff>
      <xdr:row>78</xdr:row>
      <xdr:rowOff>103721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34974"/>
          <a:ext cx="889000" cy="4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88646</xdr:rowOff>
    </xdr:from>
    <xdr:to>
      <xdr:col>15</xdr:col>
      <xdr:colOff>101600</xdr:colOff>
      <xdr:row>78</xdr:row>
      <xdr:rowOff>18796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35323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41111" y="1306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84302</xdr:rowOff>
    </xdr:from>
    <xdr:to>
      <xdr:col>10</xdr:col>
      <xdr:colOff>114300</xdr:colOff>
      <xdr:row>78</xdr:row>
      <xdr:rowOff>103721</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457402"/>
          <a:ext cx="889000" cy="1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137464</xdr:rowOff>
    </xdr:from>
    <xdr:to>
      <xdr:col>10</xdr:col>
      <xdr:colOff>165100</xdr:colOff>
      <xdr:row>78</xdr:row>
      <xdr:rowOff>67614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3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84141</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52111" y="1311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66460</xdr:rowOff>
    </xdr:from>
    <xdr:to>
      <xdr:col>6</xdr:col>
      <xdr:colOff>38100</xdr:colOff>
      <xdr:row>78</xdr:row>
      <xdr:rowOff>168060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4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159187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5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14833</xdr:rowOff>
    </xdr:from>
    <xdr:to>
      <xdr:col>24</xdr:col>
      <xdr:colOff>114300</xdr:colOff>
      <xdr:row>77</xdr:row>
      <xdr:rowOff>116433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21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37710</xdr:rowOff>
    </xdr:from>
    <xdr:ext cx="534377"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06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51588</xdr:rowOff>
    </xdr:from>
    <xdr:to>
      <xdr:col>20</xdr:col>
      <xdr:colOff>38100</xdr:colOff>
      <xdr:row>77</xdr:row>
      <xdr:rowOff>153188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25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144315</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30111" y="1334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11074</xdr:rowOff>
    </xdr:from>
    <xdr:to>
      <xdr:col>15</xdr:col>
      <xdr:colOff>101600</xdr:colOff>
      <xdr:row>78</xdr:row>
      <xdr:rowOff>112674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38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103801</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41111" y="1347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52921</xdr:rowOff>
    </xdr:from>
    <xdr:to>
      <xdr:col>10</xdr:col>
      <xdr:colOff>165100</xdr:colOff>
      <xdr:row>78</xdr:row>
      <xdr:rowOff>154521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2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145648</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1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33502</xdr:rowOff>
    </xdr:from>
    <xdr:to>
      <xdr:col>6</xdr:col>
      <xdr:colOff>38100</xdr:colOff>
      <xdr:row>78</xdr:row>
      <xdr:rowOff>135102</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0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151629</xdr:rowOff>
    </xdr:from>
    <xdr:ext cx="534377"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63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144666</xdr:rowOff>
    </xdr:from>
    <xdr:to>
      <xdr:col>24</xdr:col>
      <xdr:colOff>62865</xdr:colOff>
      <xdr:row>99</xdr:row>
      <xdr:rowOff>25882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575166"/>
          <a:ext cx="1270" cy="142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29709</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0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25882</xdr:rowOff>
    </xdr:from>
    <xdr:to>
      <xdr:col>24</xdr:col>
      <xdr:colOff>152400</xdr:colOff>
      <xdr:row>99</xdr:row>
      <xdr:rowOff>25882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9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91343</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35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144666</xdr:rowOff>
    </xdr:from>
    <xdr:to>
      <xdr:col>24</xdr:col>
      <xdr:colOff>152400</xdr:colOff>
      <xdr:row>90</xdr:row>
      <xdr:rowOff>144666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57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107747</xdr:rowOff>
    </xdr:from>
    <xdr:to>
      <xdr:col>24</xdr:col>
      <xdr:colOff>63500</xdr:colOff>
      <xdr:row>97</xdr:row>
      <xdr:rowOff>165849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738397"/>
          <a:ext cx="838200" cy="5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127055</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414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104178</xdr:rowOff>
    </xdr:from>
    <xdr:to>
      <xdr:col>24</xdr:col>
      <xdr:colOff>114300</xdr:colOff>
      <xdr:row>97</xdr:row>
      <xdr:rowOff>34328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24067</xdr:rowOff>
    </xdr:from>
    <xdr:to>
      <xdr:col>19</xdr:col>
      <xdr:colOff>177800</xdr:colOff>
      <xdr:row>97</xdr:row>
      <xdr:rowOff>107747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908300" y="16654717"/>
          <a:ext cx="889000" cy="8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112446</xdr:rowOff>
    </xdr:from>
    <xdr:to>
      <xdr:col>20</xdr:col>
      <xdr:colOff>38100</xdr:colOff>
      <xdr:row>97</xdr:row>
      <xdr:rowOff>42596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59123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34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24067</xdr:rowOff>
    </xdr:from>
    <xdr:to>
      <xdr:col>15</xdr:col>
      <xdr:colOff>50800</xdr:colOff>
      <xdr:row>97</xdr:row>
      <xdr:rowOff>137948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654717"/>
          <a:ext cx="889000" cy="11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58026</xdr:rowOff>
    </xdr:from>
    <xdr:to>
      <xdr:col>15</xdr:col>
      <xdr:colOff>101600</xdr:colOff>
      <xdr:row>96</xdr:row>
      <xdr:rowOff>159626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4703</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107696</xdr:rowOff>
    </xdr:from>
    <xdr:to>
      <xdr:col>10</xdr:col>
      <xdr:colOff>114300</xdr:colOff>
      <xdr:row>97</xdr:row>
      <xdr:rowOff>137948</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1130300" y="16738346"/>
          <a:ext cx="889000" cy="3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131775</xdr:rowOff>
    </xdr:from>
    <xdr:to>
      <xdr:col>10</xdr:col>
      <xdr:colOff>165100</xdr:colOff>
      <xdr:row>97</xdr:row>
      <xdr:rowOff>61925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78452</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3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154863</xdr:rowOff>
    </xdr:from>
    <xdr:to>
      <xdr:col>6</xdr:col>
      <xdr:colOff>38100</xdr:colOff>
      <xdr:row>97</xdr:row>
      <xdr:rowOff>85013</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1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101540</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38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115049</xdr:rowOff>
    </xdr:from>
    <xdr:to>
      <xdr:col>24</xdr:col>
      <xdr:colOff>114300</xdr:colOff>
      <xdr:row>98</xdr:row>
      <xdr:rowOff>45199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74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93476</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72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56947</xdr:rowOff>
    </xdr:from>
    <xdr:to>
      <xdr:col>20</xdr:col>
      <xdr:colOff>38100</xdr:colOff>
      <xdr:row>97</xdr:row>
      <xdr:rowOff>158547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6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149674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78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144717</xdr:rowOff>
    </xdr:from>
    <xdr:to>
      <xdr:col>15</xdr:col>
      <xdr:colOff>101600</xdr:colOff>
      <xdr:row>97</xdr:row>
      <xdr:rowOff>74867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65994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69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87148</xdr:rowOff>
    </xdr:from>
    <xdr:to>
      <xdr:col>10</xdr:col>
      <xdr:colOff>165100</xdr:colOff>
      <xdr:row>98</xdr:row>
      <xdr:rowOff>17298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71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8425</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81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56896</xdr:rowOff>
    </xdr:from>
    <xdr:to>
      <xdr:col>6</xdr:col>
      <xdr:colOff>38100</xdr:colOff>
      <xdr:row>97</xdr:row>
      <xdr:rowOff>158496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68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149623</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78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48946</xdr:rowOff>
    </xdr:from>
    <xdr:to>
      <xdr:col>54</xdr:col>
      <xdr:colOff>189865</xdr:colOff>
      <xdr:row>38</xdr:row>
      <xdr:rowOff>92494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92446"/>
          <a:ext cx="1270" cy="141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96321</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1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92494</xdr:rowOff>
    </xdr:from>
    <xdr:to>
      <xdr:col>55</xdr:col>
      <xdr:colOff>88900</xdr:colOff>
      <xdr:row>38</xdr:row>
      <xdr:rowOff>92494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0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167073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6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48946</xdr:rowOff>
    </xdr:from>
    <xdr:to>
      <xdr:col>55</xdr:col>
      <xdr:colOff>88900</xdr:colOff>
      <xdr:row>30</xdr:row>
      <xdr:rowOff>48946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9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141339</xdr:rowOff>
    </xdr:from>
    <xdr:to>
      <xdr:col>55</xdr:col>
      <xdr:colOff>0</xdr:colOff>
      <xdr:row>36</xdr:row>
      <xdr:rowOff>54651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5970639"/>
          <a:ext cx="838200" cy="25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61723</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33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83296</xdr:rowOff>
    </xdr:from>
    <xdr:to>
      <xdr:col>55</xdr:col>
      <xdr:colOff>50800</xdr:colOff>
      <xdr:row>37</xdr:row>
      <xdr:rowOff>13446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135964</xdr:rowOff>
    </xdr:from>
    <xdr:to>
      <xdr:col>50</xdr:col>
      <xdr:colOff>114300</xdr:colOff>
      <xdr:row>36</xdr:row>
      <xdr:rowOff>54651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136714"/>
          <a:ext cx="889000" cy="9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99644</xdr:rowOff>
    </xdr:from>
    <xdr:to>
      <xdr:col>50</xdr:col>
      <xdr:colOff>165100</xdr:colOff>
      <xdr:row>37</xdr:row>
      <xdr:rowOff>29794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20921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36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135964</xdr:rowOff>
    </xdr:from>
    <xdr:to>
      <xdr:col>45</xdr:col>
      <xdr:colOff>177800</xdr:colOff>
      <xdr:row>37</xdr:row>
      <xdr:rowOff>73102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136714"/>
          <a:ext cx="889000" cy="28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132282</xdr:rowOff>
    </xdr:from>
    <xdr:to>
      <xdr:col>46</xdr:col>
      <xdr:colOff>38100</xdr:colOff>
      <xdr:row>37</xdr:row>
      <xdr:rowOff>62432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53559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397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151610</xdr:rowOff>
    </xdr:from>
    <xdr:to>
      <xdr:col>41</xdr:col>
      <xdr:colOff>50800</xdr:colOff>
      <xdr:row>37</xdr:row>
      <xdr:rowOff>73102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323810"/>
          <a:ext cx="889000" cy="9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142053</xdr:rowOff>
    </xdr:from>
    <xdr:to>
      <xdr:col>41</xdr:col>
      <xdr:colOff>101600</xdr:colOff>
      <xdr:row>37</xdr:row>
      <xdr:rowOff>72203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31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88730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61795" y="608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93299</xdr:rowOff>
    </xdr:from>
    <xdr:to>
      <xdr:col>36</xdr:col>
      <xdr:colOff>165100</xdr:colOff>
      <xdr:row>38</xdr:row>
      <xdr:rowOff>23449</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43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14576</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52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90539</xdr:rowOff>
    </xdr:from>
    <xdr:to>
      <xdr:col>55</xdr:col>
      <xdr:colOff>50800</xdr:colOff>
      <xdr:row>35</xdr:row>
      <xdr:rowOff>20689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591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113416</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771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3851</xdr:rowOff>
    </xdr:from>
    <xdr:to>
      <xdr:col>50</xdr:col>
      <xdr:colOff>165100</xdr:colOff>
      <xdr:row>36</xdr:row>
      <xdr:rowOff>105451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17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121978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595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85164</xdr:rowOff>
    </xdr:from>
    <xdr:to>
      <xdr:col>46</xdr:col>
      <xdr:colOff>38100</xdr:colOff>
      <xdr:row>36</xdr:row>
      <xdr:rowOff>15314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08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31841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86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22302</xdr:rowOff>
    </xdr:from>
    <xdr:to>
      <xdr:col>41</xdr:col>
      <xdr:colOff>101600</xdr:colOff>
      <xdr:row>37</xdr:row>
      <xdr:rowOff>123902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6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115029</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6458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100810</xdr:rowOff>
    </xdr:from>
    <xdr:to>
      <xdr:col>36</xdr:col>
      <xdr:colOff>165100</xdr:colOff>
      <xdr:row>37</xdr:row>
      <xdr:rowOff>30960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27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47487</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6048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118335</xdr:rowOff>
    </xdr:from>
    <xdr:to>
      <xdr:col>54</xdr:col>
      <xdr:colOff>189865</xdr:colOff>
      <xdr:row>58</xdr:row>
      <xdr:rowOff>8711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90835"/>
          <a:ext cx="1270" cy="126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12538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5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8711</xdr:rowOff>
    </xdr:from>
    <xdr:to>
      <xdr:col>55</xdr:col>
      <xdr:colOff>88900</xdr:colOff>
      <xdr:row>58</xdr:row>
      <xdr:rowOff>8711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5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65012</xdr:rowOff>
    </xdr:from>
    <xdr:ext cx="690189"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660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118335</xdr:rowOff>
    </xdr:from>
    <xdr:to>
      <xdr:col>55</xdr:col>
      <xdr:colOff>88900</xdr:colOff>
      <xdr:row>50</xdr:row>
      <xdr:rowOff>118335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9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142681</xdr:rowOff>
    </xdr:from>
    <xdr:to>
      <xdr:col>55</xdr:col>
      <xdr:colOff>0</xdr:colOff>
      <xdr:row>54</xdr:row>
      <xdr:rowOff>146804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229531"/>
          <a:ext cx="838200" cy="17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165502</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667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15625</xdr:rowOff>
    </xdr:from>
    <xdr:to>
      <xdr:col>55</xdr:col>
      <xdr:colOff>50800</xdr:colOff>
      <xdr:row>57</xdr:row>
      <xdr:rowOff>117225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8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146804</xdr:rowOff>
    </xdr:from>
    <xdr:to>
      <xdr:col>50</xdr:col>
      <xdr:colOff>114300</xdr:colOff>
      <xdr:row>55</xdr:row>
      <xdr:rowOff>35638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405104"/>
          <a:ext cx="889000" cy="6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164389</xdr:rowOff>
    </xdr:from>
    <xdr:to>
      <xdr:col>50</xdr:col>
      <xdr:colOff>165100</xdr:colOff>
      <xdr:row>57</xdr:row>
      <xdr:rowOff>94539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6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85666</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85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35638</xdr:rowOff>
    </xdr:from>
    <xdr:to>
      <xdr:col>45</xdr:col>
      <xdr:colOff>177800</xdr:colOff>
      <xdr:row>55</xdr:row>
      <xdr:rowOff>164474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465388"/>
          <a:ext cx="889000" cy="12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10037</xdr:rowOff>
    </xdr:from>
    <xdr:to>
      <xdr:col>46</xdr:col>
      <xdr:colOff>38100</xdr:colOff>
      <xdr:row>57</xdr:row>
      <xdr:rowOff>111637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8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102764</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87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164474</xdr:rowOff>
    </xdr:from>
    <xdr:to>
      <xdr:col>41</xdr:col>
      <xdr:colOff>50800</xdr:colOff>
      <xdr:row>56</xdr:row>
      <xdr:rowOff>67698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594224"/>
          <a:ext cx="889000" cy="7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6010</xdr:rowOff>
    </xdr:from>
    <xdr:to>
      <xdr:col>41</xdr:col>
      <xdr:colOff>101600</xdr:colOff>
      <xdr:row>57</xdr:row>
      <xdr:rowOff>107610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7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98737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87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77650</xdr:rowOff>
    </xdr:from>
    <xdr:to>
      <xdr:col>36</xdr:col>
      <xdr:colOff>165100</xdr:colOff>
      <xdr:row>58</xdr:row>
      <xdr:rowOff>7800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5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170377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94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91881</xdr:rowOff>
    </xdr:from>
    <xdr:to>
      <xdr:col>55</xdr:col>
      <xdr:colOff>50800</xdr:colOff>
      <xdr:row>54</xdr:row>
      <xdr:rowOff>22031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17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114758</xdr:rowOff>
    </xdr:from>
    <xdr:ext cx="690189"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0301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96004</xdr:rowOff>
    </xdr:from>
    <xdr:to>
      <xdr:col>50</xdr:col>
      <xdr:colOff>165100</xdr:colOff>
      <xdr:row>55</xdr:row>
      <xdr:rowOff>26154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3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42681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129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156288</xdr:rowOff>
    </xdr:from>
    <xdr:to>
      <xdr:col>46</xdr:col>
      <xdr:colOff>38100</xdr:colOff>
      <xdr:row>55</xdr:row>
      <xdr:rowOff>86438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41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102965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18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113674</xdr:rowOff>
    </xdr:from>
    <xdr:to>
      <xdr:col>41</xdr:col>
      <xdr:colOff>101600</xdr:colOff>
      <xdr:row>56</xdr:row>
      <xdr:rowOff>43824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54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60351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31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16898</xdr:rowOff>
    </xdr:from>
    <xdr:to>
      <xdr:col>36</xdr:col>
      <xdr:colOff>165100</xdr:colOff>
      <xdr:row>56</xdr:row>
      <xdr:rowOff>118498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1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135025</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39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119897</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92847"/>
          <a:ext cx="1270" cy="129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66574</xdr:rowOff>
    </xdr:from>
    <xdr:ext cx="690189"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68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119897</xdr:rowOff>
    </xdr:from>
    <xdr:to>
      <xdr:col>55</xdr:col>
      <xdr:colOff>88900</xdr:colOff>
      <xdr:row>71</xdr:row>
      <xdr:rowOff>119897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9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119897</xdr:rowOff>
    </xdr:from>
    <xdr:to>
      <xdr:col>55</xdr:col>
      <xdr:colOff>0</xdr:colOff>
      <xdr:row>73</xdr:row>
      <xdr:rowOff>113620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2292847"/>
          <a:ext cx="838200" cy="33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75792</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448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97365</xdr:rowOff>
    </xdr:from>
    <xdr:to>
      <xdr:col>55</xdr:col>
      <xdr:colOff>50800</xdr:colOff>
      <xdr:row>79</xdr:row>
      <xdr:rowOff>27515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113620</xdr:rowOff>
    </xdr:from>
    <xdr:to>
      <xdr:col>50</xdr:col>
      <xdr:colOff>114300</xdr:colOff>
      <xdr:row>74</xdr:row>
      <xdr:rowOff>82138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2629470"/>
          <a:ext cx="889000" cy="13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33187</xdr:rowOff>
    </xdr:from>
    <xdr:to>
      <xdr:col>50</xdr:col>
      <xdr:colOff>165100</xdr:colOff>
      <xdr:row>78</xdr:row>
      <xdr:rowOff>134787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125914</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39795" y="13499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82138</xdr:rowOff>
    </xdr:from>
    <xdr:to>
      <xdr:col>45</xdr:col>
      <xdr:colOff>177800</xdr:colOff>
      <xdr:row>76</xdr:row>
      <xdr:rowOff>156829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2769438"/>
          <a:ext cx="889000" cy="41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76558</xdr:rowOff>
    </xdr:from>
    <xdr:to>
      <xdr:col>46</xdr:col>
      <xdr:colOff>38100</xdr:colOff>
      <xdr:row>79</xdr:row>
      <xdr:rowOff>6708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169285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54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156829</xdr:rowOff>
    </xdr:from>
    <xdr:to>
      <xdr:col>41</xdr:col>
      <xdr:colOff>50800</xdr:colOff>
      <xdr:row>78</xdr:row>
      <xdr:rowOff>111235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187029"/>
          <a:ext cx="889000" cy="29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33424</xdr:rowOff>
    </xdr:from>
    <xdr:to>
      <xdr:col>41</xdr:col>
      <xdr:colOff>101600</xdr:colOff>
      <xdr:row>78</xdr:row>
      <xdr:rowOff>135024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126151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61795" y="1349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96596</xdr:rowOff>
    </xdr:from>
    <xdr:to>
      <xdr:col>36</xdr:col>
      <xdr:colOff>165100</xdr:colOff>
      <xdr:row>79</xdr:row>
      <xdr:rowOff>26746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46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17873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5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69097</xdr:rowOff>
    </xdr:from>
    <xdr:to>
      <xdr:col>55</xdr:col>
      <xdr:colOff>50800</xdr:colOff>
      <xdr:row>71</xdr:row>
      <xdr:rowOff>170697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24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22124</xdr:rowOff>
    </xdr:from>
    <xdr:ext cx="690189"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195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62820</xdr:rowOff>
    </xdr:from>
    <xdr:to>
      <xdr:col>50</xdr:col>
      <xdr:colOff>165100</xdr:colOff>
      <xdr:row>73</xdr:row>
      <xdr:rowOff>164420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57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9497</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39795" y="1235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31338</xdr:rowOff>
    </xdr:from>
    <xdr:to>
      <xdr:col>46</xdr:col>
      <xdr:colOff>38100</xdr:colOff>
      <xdr:row>74</xdr:row>
      <xdr:rowOff>132938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271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149465</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50795" y="1249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106029</xdr:rowOff>
    </xdr:from>
    <xdr:to>
      <xdr:col>41</xdr:col>
      <xdr:colOff>101600</xdr:colOff>
      <xdr:row>77</xdr:row>
      <xdr:rowOff>36179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13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52707</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61795" y="1291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60435</xdr:rowOff>
    </xdr:from>
    <xdr:to>
      <xdr:col>36</xdr:col>
      <xdr:colOff>165100</xdr:colOff>
      <xdr:row>78</xdr:row>
      <xdr:rowOff>162035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3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7112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20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127178</xdr:rowOff>
    </xdr:from>
    <xdr:to>
      <xdr:col>54</xdr:col>
      <xdr:colOff>189865</xdr:colOff>
      <xdr:row>98</xdr:row>
      <xdr:rowOff>24296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57678"/>
          <a:ext cx="1270" cy="126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28123</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3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24296</xdr:rowOff>
    </xdr:from>
    <xdr:to>
      <xdr:col>55</xdr:col>
      <xdr:colOff>88900</xdr:colOff>
      <xdr:row>98</xdr:row>
      <xdr:rowOff>24296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2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73855</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329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127178</xdr:rowOff>
    </xdr:from>
    <xdr:to>
      <xdr:col>55</xdr:col>
      <xdr:colOff>88900</xdr:colOff>
      <xdr:row>90</xdr:row>
      <xdr:rowOff>127178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5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88329</xdr:rowOff>
    </xdr:from>
    <xdr:to>
      <xdr:col>55</xdr:col>
      <xdr:colOff>0</xdr:colOff>
      <xdr:row>97</xdr:row>
      <xdr:rowOff>102839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18979"/>
          <a:ext cx="838200" cy="1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35396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60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56969</xdr:rowOff>
    </xdr:from>
    <xdr:to>
      <xdr:col>55</xdr:col>
      <xdr:colOff>50800</xdr:colOff>
      <xdr:row>97</xdr:row>
      <xdr:rowOff>158569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8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88329</xdr:rowOff>
    </xdr:from>
    <xdr:to>
      <xdr:col>50</xdr:col>
      <xdr:colOff>114300</xdr:colOff>
      <xdr:row>97</xdr:row>
      <xdr:rowOff>89870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18979"/>
          <a:ext cx="889000" cy="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65825</xdr:rowOff>
    </xdr:from>
    <xdr:to>
      <xdr:col>50</xdr:col>
      <xdr:colOff>165100</xdr:colOff>
      <xdr:row>97</xdr:row>
      <xdr:rowOff>167425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158552</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789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64777</xdr:rowOff>
    </xdr:from>
    <xdr:to>
      <xdr:col>45</xdr:col>
      <xdr:colOff>177800</xdr:colOff>
      <xdr:row>97</xdr:row>
      <xdr:rowOff>89870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695427"/>
          <a:ext cx="889000" cy="2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62179</xdr:rowOff>
    </xdr:from>
    <xdr:to>
      <xdr:col>46</xdr:col>
      <xdr:colOff>38100</xdr:colOff>
      <xdr:row>97</xdr:row>
      <xdr:rowOff>163779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154906</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78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56406</xdr:rowOff>
    </xdr:from>
    <xdr:to>
      <xdr:col>41</xdr:col>
      <xdr:colOff>50800</xdr:colOff>
      <xdr:row>97</xdr:row>
      <xdr:rowOff>64777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687056"/>
          <a:ext cx="889000" cy="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86629</xdr:rowOff>
    </xdr:from>
    <xdr:to>
      <xdr:col>41</xdr:col>
      <xdr:colOff>101600</xdr:colOff>
      <xdr:row>98</xdr:row>
      <xdr:rowOff>16779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1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7906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1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118064</xdr:rowOff>
    </xdr:from>
    <xdr:to>
      <xdr:col>36</xdr:col>
      <xdr:colOff>165100</xdr:colOff>
      <xdr:row>98</xdr:row>
      <xdr:rowOff>48214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4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39341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4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52039</xdr:rowOff>
    </xdr:from>
    <xdr:to>
      <xdr:col>55</xdr:col>
      <xdr:colOff>50800</xdr:colOff>
      <xdr:row>97</xdr:row>
      <xdr:rowOff>153639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8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11416</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7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37529</xdr:rowOff>
    </xdr:from>
    <xdr:to>
      <xdr:col>50</xdr:col>
      <xdr:colOff>165100</xdr:colOff>
      <xdr:row>97</xdr:row>
      <xdr:rowOff>139129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6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155656</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443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39070</xdr:rowOff>
    </xdr:from>
    <xdr:to>
      <xdr:col>46</xdr:col>
      <xdr:colOff>38100</xdr:colOff>
      <xdr:row>97</xdr:row>
      <xdr:rowOff>140670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6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157197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4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13977</xdr:rowOff>
    </xdr:from>
    <xdr:to>
      <xdr:col>41</xdr:col>
      <xdr:colOff>101600</xdr:colOff>
      <xdr:row>97</xdr:row>
      <xdr:rowOff>115577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4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132104</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41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5606</xdr:rowOff>
    </xdr:from>
    <xdr:to>
      <xdr:col>36</xdr:col>
      <xdr:colOff>165100</xdr:colOff>
      <xdr:row>97</xdr:row>
      <xdr:rowOff>107206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3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123733</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411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13764</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28714"/>
          <a:ext cx="1269" cy="1456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133369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99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131891</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03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13764</xdr:rowOff>
    </xdr:from>
    <xdr:to>
      <xdr:col>86</xdr:col>
      <xdr:colOff>25400</xdr:colOff>
      <xdr:row>31</xdr:row>
      <xdr:rowOff>13764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2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109202</xdr:rowOff>
    </xdr:from>
    <xdr:to>
      <xdr:col>85</xdr:col>
      <xdr:colOff>127000</xdr:colOff>
      <xdr:row>39</xdr:row>
      <xdr:rowOff>39847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24302"/>
          <a:ext cx="838200" cy="10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2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27942</xdr:rowOff>
    </xdr:from>
    <xdr:to>
      <xdr:col>85</xdr:col>
      <xdr:colOff>177800</xdr:colOff>
      <xdr:row>39</xdr:row>
      <xdr:rowOff>129542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101385</xdr:rowOff>
    </xdr:from>
    <xdr:to>
      <xdr:col>81</xdr:col>
      <xdr:colOff>50800</xdr:colOff>
      <xdr:row>39</xdr:row>
      <xdr:rowOff>39847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16485"/>
          <a:ext cx="889000" cy="10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30029</xdr:rowOff>
    </xdr:from>
    <xdr:to>
      <xdr:col>81</xdr:col>
      <xdr:colOff>101600</xdr:colOff>
      <xdr:row>39</xdr:row>
      <xdr:rowOff>131629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1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122756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80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151205</xdr:rowOff>
    </xdr:from>
    <xdr:to>
      <xdr:col>76</xdr:col>
      <xdr:colOff>114300</xdr:colOff>
      <xdr:row>38</xdr:row>
      <xdr:rowOff>101385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323405"/>
          <a:ext cx="889000" cy="29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33778</xdr:rowOff>
    </xdr:from>
    <xdr:to>
      <xdr:col>76</xdr:col>
      <xdr:colOff>165100</xdr:colOff>
      <xdr:row>39</xdr:row>
      <xdr:rowOff>135378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126505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81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151205</xdr:rowOff>
    </xdr:from>
    <xdr:to>
      <xdr:col>71</xdr:col>
      <xdr:colOff>177800</xdr:colOff>
      <xdr:row>38</xdr:row>
      <xdr:rowOff>52232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323405"/>
          <a:ext cx="889000" cy="24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28331</xdr:rowOff>
    </xdr:from>
    <xdr:to>
      <xdr:col>72</xdr:col>
      <xdr:colOff>38100</xdr:colOff>
      <xdr:row>39</xdr:row>
      <xdr:rowOff>129931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14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121058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80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28049</xdr:rowOff>
    </xdr:from>
    <xdr:to>
      <xdr:col>67</xdr:col>
      <xdr:colOff>101600</xdr:colOff>
      <xdr:row>39</xdr:row>
      <xdr:rowOff>129649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1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120776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80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58402</xdr:rowOff>
    </xdr:from>
    <xdr:to>
      <xdr:col>85</xdr:col>
      <xdr:colOff>177800</xdr:colOff>
      <xdr:row>38</xdr:row>
      <xdr:rowOff>160002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7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81278</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2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160497</xdr:rowOff>
    </xdr:from>
    <xdr:to>
      <xdr:col>81</xdr:col>
      <xdr:colOff>101600</xdr:colOff>
      <xdr:row>39</xdr:row>
      <xdr:rowOff>90647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107175</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50585</xdr:rowOff>
    </xdr:from>
    <xdr:to>
      <xdr:col>76</xdr:col>
      <xdr:colOff>165100</xdr:colOff>
      <xdr:row>38</xdr:row>
      <xdr:rowOff>152185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36</xdr:row>
      <xdr:rowOff>168712</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292795" y="634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100405</xdr:rowOff>
    </xdr:from>
    <xdr:to>
      <xdr:col>72</xdr:col>
      <xdr:colOff>38100</xdr:colOff>
      <xdr:row>37</xdr:row>
      <xdr:rowOff>30555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27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47082</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03795" y="6047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1432</xdr:rowOff>
    </xdr:from>
    <xdr:to>
      <xdr:col>67</xdr:col>
      <xdr:colOff>101600</xdr:colOff>
      <xdr:row>38</xdr:row>
      <xdr:rowOff>103032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36</xdr:row>
      <xdr:rowOff>119560</xdr:rowOff>
    </xdr:from>
    <xdr:ext cx="59901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14795" y="629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121172</xdr:rowOff>
    </xdr:from>
    <xdr:to>
      <xdr:col>85</xdr:col>
      <xdr:colOff>126364</xdr:colOff>
      <xdr:row>79</xdr:row>
      <xdr:rowOff>41661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1951222"/>
          <a:ext cx="1269" cy="1634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45488</xdr:rowOff>
    </xdr:from>
    <xdr:ext cx="378565"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90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41661</xdr:rowOff>
    </xdr:from>
    <xdr:to>
      <xdr:col>86</xdr:col>
      <xdr:colOff>25400</xdr:colOff>
      <xdr:row>79</xdr:row>
      <xdr:rowOff>41661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8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67849</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72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121172</xdr:rowOff>
    </xdr:from>
    <xdr:to>
      <xdr:col>86</xdr:col>
      <xdr:colOff>25400</xdr:colOff>
      <xdr:row>69</xdr:row>
      <xdr:rowOff>121172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1951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115122</xdr:rowOff>
    </xdr:from>
    <xdr:to>
      <xdr:col>85</xdr:col>
      <xdr:colOff>127000</xdr:colOff>
      <xdr:row>78</xdr:row>
      <xdr:rowOff>123237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3488222"/>
          <a:ext cx="838200" cy="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124826</xdr:rowOff>
    </xdr:from>
    <xdr:ext cx="599010"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9835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101949</xdr:rowOff>
    </xdr:from>
    <xdr:to>
      <xdr:col>85</xdr:col>
      <xdr:colOff>177800</xdr:colOff>
      <xdr:row>77</xdr:row>
      <xdr:rowOff>32099</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13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103822</xdr:rowOff>
    </xdr:from>
    <xdr:to>
      <xdr:col>81</xdr:col>
      <xdr:colOff>50800</xdr:colOff>
      <xdr:row>78</xdr:row>
      <xdr:rowOff>115122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3476922"/>
          <a:ext cx="889000" cy="1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104259</xdr:rowOff>
    </xdr:from>
    <xdr:to>
      <xdr:col>81</xdr:col>
      <xdr:colOff>101600</xdr:colOff>
      <xdr:row>77</xdr:row>
      <xdr:rowOff>34409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13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50935</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181795" y="1290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93881</xdr:rowOff>
    </xdr:from>
    <xdr:to>
      <xdr:col>76</xdr:col>
      <xdr:colOff>114300</xdr:colOff>
      <xdr:row>78</xdr:row>
      <xdr:rowOff>103822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3466981"/>
          <a:ext cx="889000" cy="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101991</xdr:rowOff>
    </xdr:from>
    <xdr:to>
      <xdr:col>76</xdr:col>
      <xdr:colOff>165100</xdr:colOff>
      <xdr:row>77</xdr:row>
      <xdr:rowOff>32141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1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48668</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292795" y="12907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93881</xdr:rowOff>
    </xdr:from>
    <xdr:to>
      <xdr:col>71</xdr:col>
      <xdr:colOff>177800</xdr:colOff>
      <xdr:row>78</xdr:row>
      <xdr:rowOff>94018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466981"/>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80727</xdr:rowOff>
    </xdr:from>
    <xdr:to>
      <xdr:col>72</xdr:col>
      <xdr:colOff>38100</xdr:colOff>
      <xdr:row>77</xdr:row>
      <xdr:rowOff>10877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1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27405</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03795" y="12886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65556</xdr:rowOff>
    </xdr:from>
    <xdr:to>
      <xdr:col>67</xdr:col>
      <xdr:colOff>101600</xdr:colOff>
      <xdr:row>77</xdr:row>
      <xdr:rowOff>167156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26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12233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04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72437</xdr:rowOff>
    </xdr:from>
    <xdr:to>
      <xdr:col>85</xdr:col>
      <xdr:colOff>177800</xdr:colOff>
      <xdr:row>79</xdr:row>
      <xdr:rowOff>2587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44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158814</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36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64322</xdr:rowOff>
    </xdr:from>
    <xdr:to>
      <xdr:col>81</xdr:col>
      <xdr:colOff>101600</xdr:colOff>
      <xdr:row>78</xdr:row>
      <xdr:rowOff>165922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43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157049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53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53022</xdr:rowOff>
    </xdr:from>
    <xdr:to>
      <xdr:col>76</xdr:col>
      <xdr:colOff>165100</xdr:colOff>
      <xdr:row>78</xdr:row>
      <xdr:rowOff>154622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42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145749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51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43081</xdr:rowOff>
    </xdr:from>
    <xdr:to>
      <xdr:col>72</xdr:col>
      <xdr:colOff>38100</xdr:colOff>
      <xdr:row>78</xdr:row>
      <xdr:rowOff>144681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41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135808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50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43218</xdr:rowOff>
    </xdr:from>
    <xdr:to>
      <xdr:col>67</xdr:col>
      <xdr:colOff>101600</xdr:colOff>
      <xdr:row>78</xdr:row>
      <xdr:rowOff>144818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41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135945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5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83614</xdr:rowOff>
    </xdr:from>
    <xdr:to>
      <xdr:col>85</xdr:col>
      <xdr:colOff>126364</xdr:colOff>
      <xdr:row>99</xdr:row>
      <xdr:rowOff>41263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85564"/>
          <a:ext cx="1269" cy="1329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45090</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1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41263</xdr:rowOff>
    </xdr:from>
    <xdr:to>
      <xdr:col>86</xdr:col>
      <xdr:colOff>25400</xdr:colOff>
      <xdr:row>99</xdr:row>
      <xdr:rowOff>41263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14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30291</xdr:rowOff>
    </xdr:from>
    <xdr:ext cx="690189"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607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83614</xdr:rowOff>
    </xdr:from>
    <xdr:to>
      <xdr:col>86</xdr:col>
      <xdr:colOff>25400</xdr:colOff>
      <xdr:row>91</xdr:row>
      <xdr:rowOff>83614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8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40087</xdr:rowOff>
    </xdr:from>
    <xdr:to>
      <xdr:col>85</xdr:col>
      <xdr:colOff>127000</xdr:colOff>
      <xdr:row>95</xdr:row>
      <xdr:rowOff>83669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5984937"/>
          <a:ext cx="838200" cy="38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25058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827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46631</xdr:rowOff>
    </xdr:from>
    <xdr:to>
      <xdr:col>85</xdr:col>
      <xdr:colOff>177800</xdr:colOff>
      <xdr:row>98</xdr:row>
      <xdr:rowOff>148231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84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40087</xdr:rowOff>
    </xdr:from>
    <xdr:to>
      <xdr:col>81</xdr:col>
      <xdr:colOff>50800</xdr:colOff>
      <xdr:row>94</xdr:row>
      <xdr:rowOff>148937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5984937"/>
          <a:ext cx="889000" cy="28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14577</xdr:rowOff>
    </xdr:from>
    <xdr:to>
      <xdr:col>81</xdr:col>
      <xdr:colOff>101600</xdr:colOff>
      <xdr:row>98</xdr:row>
      <xdr:rowOff>116177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81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107304</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181795" y="16909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117291</xdr:rowOff>
    </xdr:from>
    <xdr:to>
      <xdr:col>76</xdr:col>
      <xdr:colOff>114300</xdr:colOff>
      <xdr:row>94</xdr:row>
      <xdr:rowOff>148937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233591"/>
          <a:ext cx="889000" cy="3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83296</xdr:rowOff>
    </xdr:from>
    <xdr:to>
      <xdr:col>76</xdr:col>
      <xdr:colOff>165100</xdr:colOff>
      <xdr:row>99</xdr:row>
      <xdr:rowOff>13446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88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4573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97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117291</xdr:rowOff>
    </xdr:from>
    <xdr:to>
      <xdr:col>71</xdr:col>
      <xdr:colOff>177800</xdr:colOff>
      <xdr:row>96</xdr:row>
      <xdr:rowOff>72296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233591"/>
          <a:ext cx="889000" cy="29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62426</xdr:rowOff>
    </xdr:from>
    <xdr:to>
      <xdr:col>72</xdr:col>
      <xdr:colOff>38100</xdr:colOff>
      <xdr:row>98</xdr:row>
      <xdr:rowOff>164026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86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155153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95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35485</xdr:rowOff>
    </xdr:from>
    <xdr:to>
      <xdr:col>67</xdr:col>
      <xdr:colOff>101600</xdr:colOff>
      <xdr:row>98</xdr:row>
      <xdr:rowOff>137085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3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128212</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14795" y="1693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32869</xdr:rowOff>
    </xdr:from>
    <xdr:to>
      <xdr:col>85</xdr:col>
      <xdr:colOff>177800</xdr:colOff>
      <xdr:row>95</xdr:row>
      <xdr:rowOff>134469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32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55746</xdr:rowOff>
    </xdr:from>
    <xdr:ext cx="599010"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172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160737</xdr:rowOff>
    </xdr:from>
    <xdr:to>
      <xdr:col>81</xdr:col>
      <xdr:colOff>101600</xdr:colOff>
      <xdr:row>93</xdr:row>
      <xdr:rowOff>90887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593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107414</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181795" y="1570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98137</xdr:rowOff>
    </xdr:from>
    <xdr:to>
      <xdr:col>76</xdr:col>
      <xdr:colOff>165100</xdr:colOff>
      <xdr:row>95</xdr:row>
      <xdr:rowOff>28287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21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44814</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292795" y="15989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66491</xdr:rowOff>
    </xdr:from>
    <xdr:to>
      <xdr:col>72</xdr:col>
      <xdr:colOff>38100</xdr:colOff>
      <xdr:row>94</xdr:row>
      <xdr:rowOff>168091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18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13168</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03795" y="15958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21496</xdr:rowOff>
    </xdr:from>
    <xdr:to>
      <xdr:col>67</xdr:col>
      <xdr:colOff>101600</xdr:colOff>
      <xdr:row>96</xdr:row>
      <xdr:rowOff>123096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48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139623</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14795" y="16255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148249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63199"/>
          <a:ext cx="1269" cy="119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19402</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059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94926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3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148249</xdr:rowOff>
    </xdr:from>
    <xdr:to>
      <xdr:col>116</xdr:col>
      <xdr:colOff>152400</xdr:colOff>
      <xdr:row>31</xdr:row>
      <xdr:rowOff>148249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6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108302</xdr:rowOff>
    </xdr:from>
    <xdr:ext cx="378565"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519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85425</xdr:rowOff>
    </xdr:from>
    <xdr:to>
      <xdr:col>116</xdr:col>
      <xdr:colOff>114300</xdr:colOff>
      <xdr:row>39</xdr:row>
      <xdr:rowOff>15575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0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85128</xdr:rowOff>
    </xdr:from>
    <xdr:to>
      <xdr:col>112</xdr:col>
      <xdr:colOff>38100</xdr:colOff>
      <xdr:row>39</xdr:row>
      <xdr:rowOff>15278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0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31805</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4017" y="6375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160388</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5818238"/>
          <a:ext cx="889000" cy="83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77813</xdr:rowOff>
    </xdr:from>
    <xdr:to>
      <xdr:col>107</xdr:col>
      <xdr:colOff>101600</xdr:colOff>
      <xdr:row>39</xdr:row>
      <xdr:rowOff>7963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24490</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5017" y="6368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160388</xdr:rowOff>
    </xdr:from>
    <xdr:to>
      <xdr:col>102</xdr:col>
      <xdr:colOff>114300</xdr:colOff>
      <xdr:row>38</xdr:row>
      <xdr:rowOff>78321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5818238"/>
          <a:ext cx="889000" cy="77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67892</xdr:rowOff>
    </xdr:from>
    <xdr:to>
      <xdr:col>102</xdr:col>
      <xdr:colOff>165100</xdr:colOff>
      <xdr:row>38</xdr:row>
      <xdr:rowOff>169492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8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160619</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6017" y="6675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63526</xdr:rowOff>
    </xdr:from>
    <xdr:to>
      <xdr:col>98</xdr:col>
      <xdr:colOff>38100</xdr:colOff>
      <xdr:row>38</xdr:row>
      <xdr:rowOff>165126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156253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67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63852</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789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109588</xdr:rowOff>
    </xdr:from>
    <xdr:to>
      <xdr:col>102</xdr:col>
      <xdr:colOff>165100</xdr:colOff>
      <xdr:row>34</xdr:row>
      <xdr:rowOff>39738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576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56265</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278111" y="554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27521</xdr:rowOff>
    </xdr:from>
    <xdr:to>
      <xdr:col>98</xdr:col>
      <xdr:colOff>38100</xdr:colOff>
      <xdr:row>38</xdr:row>
      <xdr:rowOff>129121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54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145648</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31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29287</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01787"/>
          <a:ext cx="1269" cy="148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147414</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37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29287</xdr:rowOff>
    </xdr:from>
    <xdr:to>
      <xdr:col>116</xdr:col>
      <xdr:colOff>152400</xdr:colOff>
      <xdr:row>50</xdr:row>
      <xdr:rowOff>29287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01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97729</xdr:rowOff>
    </xdr:from>
    <xdr:to>
      <xdr:col>116</xdr:col>
      <xdr:colOff>63500</xdr:colOff>
      <xdr:row>58</xdr:row>
      <xdr:rowOff>98735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041829"/>
          <a:ext cx="8382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11175</xdr:rowOff>
    </xdr:from>
    <xdr:ext cx="534377"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783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159748</xdr:rowOff>
    </xdr:from>
    <xdr:to>
      <xdr:col>116</xdr:col>
      <xdr:colOff>114300</xdr:colOff>
      <xdr:row>58</xdr:row>
      <xdr:rowOff>89898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3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98735</xdr:rowOff>
    </xdr:from>
    <xdr:to>
      <xdr:col>111</xdr:col>
      <xdr:colOff>177800</xdr:colOff>
      <xdr:row>58</xdr:row>
      <xdr:rowOff>99530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042835"/>
          <a:ext cx="889000" cy="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162472</xdr:rowOff>
    </xdr:from>
    <xdr:to>
      <xdr:col>112</xdr:col>
      <xdr:colOff>38100</xdr:colOff>
      <xdr:row>58</xdr:row>
      <xdr:rowOff>92622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109149</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1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99530</xdr:rowOff>
    </xdr:from>
    <xdr:to>
      <xdr:col>107</xdr:col>
      <xdr:colOff>50800</xdr:colOff>
      <xdr:row>58</xdr:row>
      <xdr:rowOff>100043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043630"/>
          <a:ext cx="889000" cy="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37612</xdr:rowOff>
    </xdr:from>
    <xdr:to>
      <xdr:col>107</xdr:col>
      <xdr:colOff>101600</xdr:colOff>
      <xdr:row>58</xdr:row>
      <xdr:rowOff>139212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155739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100043</xdr:rowOff>
    </xdr:from>
    <xdr:to>
      <xdr:col>102</xdr:col>
      <xdr:colOff>114300</xdr:colOff>
      <xdr:row>58</xdr:row>
      <xdr:rowOff>100417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044143"/>
          <a:ext cx="889000" cy="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14989</xdr:rowOff>
    </xdr:from>
    <xdr:to>
      <xdr:col>102</xdr:col>
      <xdr:colOff>165100</xdr:colOff>
      <xdr:row>58</xdr:row>
      <xdr:rowOff>116589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5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133116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3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62337</xdr:rowOff>
    </xdr:from>
    <xdr:to>
      <xdr:col>98</xdr:col>
      <xdr:colOff>38100</xdr:colOff>
      <xdr:row>58</xdr:row>
      <xdr:rowOff>163937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0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155064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1009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46929</xdr:rowOff>
    </xdr:from>
    <xdr:to>
      <xdr:col>116</xdr:col>
      <xdr:colOff>114300</xdr:colOff>
      <xdr:row>58</xdr:row>
      <xdr:rowOff>148529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99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138175</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10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47935</xdr:rowOff>
    </xdr:from>
    <xdr:to>
      <xdr:col>112</xdr:col>
      <xdr:colOff>38100</xdr:colOff>
      <xdr:row>58</xdr:row>
      <xdr:rowOff>149535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99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140662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08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48730</xdr:rowOff>
    </xdr:from>
    <xdr:to>
      <xdr:col>107</xdr:col>
      <xdr:colOff>101600</xdr:colOff>
      <xdr:row>58</xdr:row>
      <xdr:rowOff>150330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99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141457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08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49243</xdr:rowOff>
    </xdr:from>
    <xdr:to>
      <xdr:col>102</xdr:col>
      <xdr:colOff>165100</xdr:colOff>
      <xdr:row>58</xdr:row>
      <xdr:rowOff>150843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99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141970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08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49617</xdr:rowOff>
    </xdr:from>
    <xdr:to>
      <xdr:col>98</xdr:col>
      <xdr:colOff>38100</xdr:colOff>
      <xdr:row>58</xdr:row>
      <xdr:rowOff>151217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99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167744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76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130858</xdr:rowOff>
    </xdr:from>
    <xdr:to>
      <xdr:col>116</xdr:col>
      <xdr:colOff>62864</xdr:colOff>
      <xdr:row>77</xdr:row>
      <xdr:rowOff>167653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32358"/>
          <a:ext cx="1269" cy="1236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30</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37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167653</xdr:rowOff>
    </xdr:from>
    <xdr:to>
      <xdr:col>116</xdr:col>
      <xdr:colOff>152400</xdr:colOff>
      <xdr:row>77</xdr:row>
      <xdr:rowOff>167653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36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77535</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0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130858</xdr:rowOff>
    </xdr:from>
    <xdr:to>
      <xdr:col>116</xdr:col>
      <xdr:colOff>152400</xdr:colOff>
      <xdr:row>70</xdr:row>
      <xdr:rowOff>130858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65849</xdr:rowOff>
    </xdr:from>
    <xdr:to>
      <xdr:col>116</xdr:col>
      <xdr:colOff>63500</xdr:colOff>
      <xdr:row>74</xdr:row>
      <xdr:rowOff>84672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753149"/>
          <a:ext cx="838200" cy="1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90264</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490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111837</xdr:rowOff>
    </xdr:from>
    <xdr:to>
      <xdr:col>116</xdr:col>
      <xdr:colOff>114300</xdr:colOff>
      <xdr:row>76</xdr:row>
      <xdr:rowOff>41988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84672</xdr:rowOff>
    </xdr:from>
    <xdr:to>
      <xdr:col>111</xdr:col>
      <xdr:colOff>177800</xdr:colOff>
      <xdr:row>75</xdr:row>
      <xdr:rowOff>63928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771972"/>
          <a:ext cx="889000" cy="15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100444</xdr:rowOff>
    </xdr:from>
    <xdr:to>
      <xdr:col>112</xdr:col>
      <xdr:colOff>38100</xdr:colOff>
      <xdr:row>76</xdr:row>
      <xdr:rowOff>30593</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21722</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051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63928</xdr:rowOff>
    </xdr:from>
    <xdr:to>
      <xdr:col>107</xdr:col>
      <xdr:colOff>50800</xdr:colOff>
      <xdr:row>75</xdr:row>
      <xdr:rowOff>98630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922678"/>
          <a:ext cx="889000" cy="3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118833</xdr:rowOff>
    </xdr:from>
    <xdr:to>
      <xdr:col>107</xdr:col>
      <xdr:colOff>101600</xdr:colOff>
      <xdr:row>76</xdr:row>
      <xdr:rowOff>48983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40110</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07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98630</xdr:rowOff>
    </xdr:from>
    <xdr:to>
      <xdr:col>102</xdr:col>
      <xdr:colOff>114300</xdr:colOff>
      <xdr:row>76</xdr:row>
      <xdr:rowOff>77626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957380"/>
          <a:ext cx="889000" cy="15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129010</xdr:rowOff>
    </xdr:from>
    <xdr:to>
      <xdr:col>102</xdr:col>
      <xdr:colOff>165100</xdr:colOff>
      <xdr:row>76</xdr:row>
      <xdr:rowOff>59159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9877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50288</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08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110982</xdr:rowOff>
    </xdr:from>
    <xdr:to>
      <xdr:col>98</xdr:col>
      <xdr:colOff>38100</xdr:colOff>
      <xdr:row>77</xdr:row>
      <xdr:rowOff>41132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141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32259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323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15049</xdr:rowOff>
    </xdr:from>
    <xdr:to>
      <xdr:col>116</xdr:col>
      <xdr:colOff>114300</xdr:colOff>
      <xdr:row>74</xdr:row>
      <xdr:rowOff>116649</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70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37926</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55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33872</xdr:rowOff>
    </xdr:from>
    <xdr:to>
      <xdr:col>112</xdr:col>
      <xdr:colOff>38100</xdr:colOff>
      <xdr:row>74</xdr:row>
      <xdr:rowOff>135472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72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151999</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249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13128</xdr:rowOff>
    </xdr:from>
    <xdr:to>
      <xdr:col>107</xdr:col>
      <xdr:colOff>101600</xdr:colOff>
      <xdr:row>75</xdr:row>
      <xdr:rowOff>114728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87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131255</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2647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47830</xdr:rowOff>
    </xdr:from>
    <xdr:to>
      <xdr:col>102</xdr:col>
      <xdr:colOff>165100</xdr:colOff>
      <xdr:row>75</xdr:row>
      <xdr:rowOff>149430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90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165957</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2681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26826</xdr:rowOff>
    </xdr:from>
    <xdr:to>
      <xdr:col>98</xdr:col>
      <xdr:colOff>38100</xdr:colOff>
      <xdr:row>76</xdr:row>
      <xdr:rowOff>128426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05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144953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83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2,813,156</a:t>
          </a:r>
          <a:r>
            <a:rPr kumimoji="1" lang="ja-JP" altLang="en-US" sz="1300">
              <a:latin typeface="ＭＳ Ｐゴシック" panose="020B0600070205080204" pitchFamily="50" charset="-128"/>
              <a:ea typeface="ＭＳ Ｐゴシック" panose="020B0600070205080204" pitchFamily="50" charset="-128"/>
            </a:rPr>
            <a:t>円となっている。各構成項目において、人件費は東日本大震災及び原子力災害等の対応に当たる任期付職員等の雇用により年々増加傾向にあったが、職員の退職等に伴い平成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年度から減少傾向にある。災害復旧事業費は被災箇所の大規模な復旧は落ち着いてきており、事業費も減少に向かい始めているが、平成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年度は道の駅温泉保養施設、岩沢海水浴場の災害復旧に伴い住民一人当たり</a:t>
          </a:r>
          <a:r>
            <a:rPr kumimoji="1" lang="en-US" altLang="ja-JP" sz="1300">
              <a:latin typeface="ＭＳ Ｐゴシック" panose="020B0600070205080204" pitchFamily="50" charset="-128"/>
              <a:ea typeface="ＭＳ Ｐゴシック" panose="020B0600070205080204" pitchFamily="50" charset="-128"/>
            </a:rPr>
            <a:t>62,526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173.0</a:t>
          </a:r>
          <a:r>
            <a:rPr kumimoji="1" lang="ja-JP" altLang="en-US" sz="1300">
              <a:latin typeface="ＭＳ Ｐゴシック" panose="020B0600070205080204" pitchFamily="50" charset="-128"/>
              <a:ea typeface="ＭＳ Ｐゴシック" panose="020B0600070205080204" pitchFamily="50" charset="-128"/>
            </a:rPr>
            <a:t>％）の増となった。また、住民一人当たりのコストが増加傾向にある項目を取り上げると、補助費等については住民一人当たり</a:t>
          </a:r>
          <a:r>
            <a:rPr kumimoji="1" lang="en-US" altLang="ja-JP" sz="1300">
              <a:latin typeface="ＭＳ Ｐゴシック" panose="020B0600070205080204" pitchFamily="50" charset="-128"/>
              <a:ea typeface="ＭＳ Ｐゴシック" panose="020B0600070205080204" pitchFamily="50" charset="-128"/>
            </a:rPr>
            <a:t>249,498</a:t>
          </a:r>
          <a:r>
            <a:rPr kumimoji="1" lang="ja-JP" altLang="en-US" sz="1300">
              <a:latin typeface="ＭＳ Ｐゴシック" panose="020B0600070205080204" pitchFamily="50" charset="-128"/>
              <a:ea typeface="ＭＳ Ｐゴシック" panose="020B0600070205080204" pitchFamily="50" charset="-128"/>
            </a:rPr>
            <a:t>円であり、東日本大震災復興交付金の償還金が主な要因となり、前年度比</a:t>
          </a:r>
          <a:r>
            <a:rPr kumimoji="1" lang="en-US" altLang="ja-JP" sz="1300">
              <a:latin typeface="ＭＳ Ｐゴシック" panose="020B0600070205080204" pitchFamily="50" charset="-128"/>
              <a:ea typeface="ＭＳ Ｐゴシック" panose="020B0600070205080204" pitchFamily="50" charset="-128"/>
            </a:rPr>
            <a:t>78,455</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45.9</a:t>
          </a:r>
          <a:r>
            <a:rPr kumimoji="1" lang="ja-JP" altLang="en-US" sz="1300">
              <a:latin typeface="ＭＳ Ｐゴシック" panose="020B0600070205080204" pitchFamily="50" charset="-128"/>
              <a:ea typeface="ＭＳ Ｐゴシック" panose="020B0600070205080204" pitchFamily="50" charset="-128"/>
            </a:rPr>
            <a:t>％）増加した。普通建設事業費については住民一人当たり</a:t>
          </a:r>
          <a:r>
            <a:rPr kumimoji="1" lang="en-US" altLang="ja-JP" sz="1300">
              <a:latin typeface="ＭＳ Ｐゴシック" panose="020B0600070205080204" pitchFamily="50" charset="-128"/>
              <a:ea typeface="ＭＳ Ｐゴシック" panose="020B0600070205080204" pitchFamily="50" charset="-128"/>
            </a:rPr>
            <a:t>1,294,784</a:t>
          </a:r>
          <a:r>
            <a:rPr kumimoji="1" lang="ja-JP" altLang="en-US" sz="1300">
              <a:latin typeface="ＭＳ Ｐゴシック" panose="020B0600070205080204" pitchFamily="50" charset="-128"/>
              <a:ea typeface="ＭＳ Ｐゴシック" panose="020B0600070205080204" pitchFamily="50" charset="-128"/>
            </a:rPr>
            <a:t>円であり、前年度比</a:t>
          </a:r>
          <a:r>
            <a:rPr kumimoji="1" lang="en-US" altLang="ja-JP" sz="1300">
              <a:latin typeface="ＭＳ Ｐゴシック" panose="020B0600070205080204" pitchFamily="50" charset="-128"/>
              <a:ea typeface="ＭＳ Ｐゴシック" panose="020B0600070205080204" pitchFamily="50" charset="-128"/>
            </a:rPr>
            <a:t>307,215</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31.1</a:t>
          </a:r>
          <a:r>
            <a:rPr kumimoji="1" lang="ja-JP" altLang="en-US" sz="1300">
              <a:latin typeface="ＭＳ Ｐゴシック" panose="020B0600070205080204" pitchFamily="50" charset="-128"/>
              <a:ea typeface="ＭＳ Ｐゴシック" panose="020B0600070205080204" pitchFamily="50" charset="-128"/>
            </a:rPr>
            <a:t>％）の増となっているが、その中でも新規整備が震災以降増加傾向にあり、平成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年度は屋内体育施設建築工事、商業施設整備、産業再生エリア整備、農業系施設整備等が主な増要因となっている。また、新規整備した施設の備品購入費等が要因となり、物件費についても住民一人当たり</a:t>
          </a:r>
          <a:r>
            <a:rPr kumimoji="1" lang="en-US" altLang="ja-JP" sz="1300">
              <a:latin typeface="ＭＳ Ｐゴシック" panose="020B0600070205080204" pitchFamily="50" charset="-128"/>
              <a:ea typeface="ＭＳ Ｐゴシック" panose="020B0600070205080204" pitchFamily="50" charset="-128"/>
            </a:rPr>
            <a:t>260,625</a:t>
          </a:r>
          <a:r>
            <a:rPr kumimoji="1" lang="ja-JP" altLang="en-US" sz="1300">
              <a:latin typeface="ＭＳ Ｐゴシック" panose="020B0600070205080204" pitchFamily="50" charset="-128"/>
              <a:ea typeface="ＭＳ Ｐゴシック" panose="020B0600070205080204" pitchFamily="50" charset="-128"/>
            </a:rPr>
            <a:t>円と、前年度比</a:t>
          </a:r>
          <a:r>
            <a:rPr kumimoji="1" lang="en-US" altLang="ja-JP" sz="1300">
              <a:latin typeface="ＭＳ Ｐゴシック" panose="020B0600070205080204" pitchFamily="50" charset="-128"/>
              <a:ea typeface="ＭＳ Ｐゴシック" panose="020B0600070205080204" pitchFamily="50" charset="-128"/>
            </a:rPr>
            <a:t>60,161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30.0</a:t>
          </a:r>
          <a:r>
            <a:rPr kumimoji="1" lang="ja-JP" altLang="en-US" sz="1300">
              <a:latin typeface="ＭＳ Ｐゴシック" panose="020B0600070205080204" pitchFamily="50" charset="-128"/>
              <a:ea typeface="ＭＳ Ｐゴシック" panose="020B0600070205080204" pitchFamily="50" charset="-128"/>
            </a:rPr>
            <a:t>％）の増となった。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福島県楢葉町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6,972
6,941
103.64
21,147,621
19,613,322
739,512
2,946,802
975,222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144631</xdr:rowOff>
    </xdr:from>
    <xdr:to>
      <xdr:col>24</xdr:col>
      <xdr:colOff>62865</xdr:colOff>
      <xdr:row>38</xdr:row>
      <xdr:rowOff>142149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288131"/>
          <a:ext cx="1270" cy="1369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145976</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6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142149</xdr:rowOff>
    </xdr:from>
    <xdr:to>
      <xdr:col>24</xdr:col>
      <xdr:colOff>152400</xdr:colOff>
      <xdr:row>38</xdr:row>
      <xdr:rowOff>142149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5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91308</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06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144631</xdr:rowOff>
    </xdr:from>
    <xdr:to>
      <xdr:col>24</xdr:col>
      <xdr:colOff>152400</xdr:colOff>
      <xdr:row>30</xdr:row>
      <xdr:rowOff>144631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28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81946</xdr:rowOff>
    </xdr:from>
    <xdr:to>
      <xdr:col>24</xdr:col>
      <xdr:colOff>63500</xdr:colOff>
      <xdr:row>38</xdr:row>
      <xdr:rowOff>92657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597046"/>
          <a:ext cx="838200" cy="1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141119</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13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118242</xdr:rowOff>
    </xdr:from>
    <xdr:to>
      <xdr:col>24</xdr:col>
      <xdr:colOff>114300</xdr:colOff>
      <xdr:row>38</xdr:row>
      <xdr:rowOff>48392</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77211</xdr:rowOff>
    </xdr:from>
    <xdr:to>
      <xdr:col>19</xdr:col>
      <xdr:colOff>177800</xdr:colOff>
      <xdr:row>38</xdr:row>
      <xdr:rowOff>81946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592311"/>
          <a:ext cx="889000" cy="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125215</xdr:rowOff>
    </xdr:from>
    <xdr:to>
      <xdr:col>20</xdr:col>
      <xdr:colOff>38100</xdr:colOff>
      <xdr:row>38</xdr:row>
      <xdr:rowOff>55365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71892</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2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70059</xdr:rowOff>
    </xdr:from>
    <xdr:to>
      <xdr:col>15</xdr:col>
      <xdr:colOff>50800</xdr:colOff>
      <xdr:row>38</xdr:row>
      <xdr:rowOff>77211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585159"/>
          <a:ext cx="8890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129297</xdr:rowOff>
    </xdr:from>
    <xdr:to>
      <xdr:col>15</xdr:col>
      <xdr:colOff>101600</xdr:colOff>
      <xdr:row>38</xdr:row>
      <xdr:rowOff>59447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75974</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2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57176</xdr:rowOff>
    </xdr:from>
    <xdr:to>
      <xdr:col>10</xdr:col>
      <xdr:colOff>114300</xdr:colOff>
      <xdr:row>38</xdr:row>
      <xdr:rowOff>70059</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572276"/>
          <a:ext cx="889000" cy="1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127746</xdr:rowOff>
    </xdr:from>
    <xdr:to>
      <xdr:col>10</xdr:col>
      <xdr:colOff>165100</xdr:colOff>
      <xdr:row>38</xdr:row>
      <xdr:rowOff>57896</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74423</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24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58448</xdr:rowOff>
    </xdr:from>
    <xdr:to>
      <xdr:col>6</xdr:col>
      <xdr:colOff>38100</xdr:colOff>
      <xdr:row>38</xdr:row>
      <xdr:rowOff>160048</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57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151175</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66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41857</xdr:rowOff>
    </xdr:from>
    <xdr:to>
      <xdr:col>24</xdr:col>
      <xdr:colOff>114300</xdr:colOff>
      <xdr:row>38</xdr:row>
      <xdr:rowOff>143457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55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128234</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47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31146</xdr:rowOff>
    </xdr:from>
    <xdr:to>
      <xdr:col>20</xdr:col>
      <xdr:colOff>38100</xdr:colOff>
      <xdr:row>38</xdr:row>
      <xdr:rowOff>132746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54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123873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63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26411</xdr:rowOff>
    </xdr:from>
    <xdr:to>
      <xdr:col>15</xdr:col>
      <xdr:colOff>101600</xdr:colOff>
      <xdr:row>38</xdr:row>
      <xdr:rowOff>128011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54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119138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63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19259</xdr:rowOff>
    </xdr:from>
    <xdr:to>
      <xdr:col>10</xdr:col>
      <xdr:colOff>165100</xdr:colOff>
      <xdr:row>38</xdr:row>
      <xdr:rowOff>120859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53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111986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62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6376</xdr:rowOff>
    </xdr:from>
    <xdr:to>
      <xdr:col>6</xdr:col>
      <xdr:colOff>38100</xdr:colOff>
      <xdr:row>38</xdr:row>
      <xdr:rowOff>107976</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52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124503</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29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163364</xdr:rowOff>
    </xdr:from>
    <xdr:to>
      <xdr:col>24</xdr:col>
      <xdr:colOff>62865</xdr:colOff>
      <xdr:row>58</xdr:row>
      <xdr:rowOff>147564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35864"/>
          <a:ext cx="1270" cy="1355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151391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9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147564</xdr:rowOff>
    </xdr:from>
    <xdr:to>
      <xdr:col>24</xdr:col>
      <xdr:colOff>152400</xdr:colOff>
      <xdr:row>58</xdr:row>
      <xdr:rowOff>147564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9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110041</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11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1,868,944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163364</xdr:rowOff>
    </xdr:from>
    <xdr:to>
      <xdr:col>24</xdr:col>
      <xdr:colOff>152400</xdr:colOff>
      <xdr:row>50</xdr:row>
      <xdr:rowOff>163364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35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157331</xdr:rowOff>
    </xdr:from>
    <xdr:to>
      <xdr:col>24</xdr:col>
      <xdr:colOff>63500</xdr:colOff>
      <xdr:row>55</xdr:row>
      <xdr:rowOff>48307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415631"/>
          <a:ext cx="838200" cy="6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92641</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652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114214</xdr:rowOff>
    </xdr:from>
    <xdr:to>
      <xdr:col>24</xdr:col>
      <xdr:colOff>114300</xdr:colOff>
      <xdr:row>58</xdr:row>
      <xdr:rowOff>44364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157331</xdr:rowOff>
    </xdr:from>
    <xdr:to>
      <xdr:col>19</xdr:col>
      <xdr:colOff>177800</xdr:colOff>
      <xdr:row>55</xdr:row>
      <xdr:rowOff>133982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415631"/>
          <a:ext cx="889000" cy="14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112924</xdr:rowOff>
    </xdr:from>
    <xdr:to>
      <xdr:col>20</xdr:col>
      <xdr:colOff>38100</xdr:colOff>
      <xdr:row>58</xdr:row>
      <xdr:rowOff>43074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34201</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78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99971</xdr:rowOff>
    </xdr:from>
    <xdr:to>
      <xdr:col>15</xdr:col>
      <xdr:colOff>50800</xdr:colOff>
      <xdr:row>55</xdr:row>
      <xdr:rowOff>133982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529721"/>
          <a:ext cx="889000" cy="3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156760</xdr:rowOff>
    </xdr:from>
    <xdr:to>
      <xdr:col>15</xdr:col>
      <xdr:colOff>101600</xdr:colOff>
      <xdr:row>58</xdr:row>
      <xdr:rowOff>86910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78037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2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99971</xdr:rowOff>
    </xdr:from>
    <xdr:to>
      <xdr:col>10</xdr:col>
      <xdr:colOff>114300</xdr:colOff>
      <xdr:row>57</xdr:row>
      <xdr:rowOff>3204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529721"/>
          <a:ext cx="889000" cy="24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162915</xdr:rowOff>
    </xdr:from>
    <xdr:to>
      <xdr:col>10</xdr:col>
      <xdr:colOff>165100</xdr:colOff>
      <xdr:row>58</xdr:row>
      <xdr:rowOff>93065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3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84192</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1002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19342</xdr:rowOff>
    </xdr:from>
    <xdr:to>
      <xdr:col>6</xdr:col>
      <xdr:colOff>38100</xdr:colOff>
      <xdr:row>58</xdr:row>
      <xdr:rowOff>120942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6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112069</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1005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168957</xdr:rowOff>
    </xdr:from>
    <xdr:to>
      <xdr:col>24</xdr:col>
      <xdr:colOff>114300</xdr:colOff>
      <xdr:row>55</xdr:row>
      <xdr:rowOff>99107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42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20384</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278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106531</xdr:rowOff>
    </xdr:from>
    <xdr:to>
      <xdr:col>20</xdr:col>
      <xdr:colOff>38100</xdr:colOff>
      <xdr:row>55</xdr:row>
      <xdr:rowOff>36681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36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53208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140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83182</xdr:rowOff>
    </xdr:from>
    <xdr:to>
      <xdr:col>15</xdr:col>
      <xdr:colOff>101600</xdr:colOff>
      <xdr:row>56</xdr:row>
      <xdr:rowOff>13332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51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29859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28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49171</xdr:rowOff>
    </xdr:from>
    <xdr:to>
      <xdr:col>10</xdr:col>
      <xdr:colOff>165100</xdr:colOff>
      <xdr:row>55</xdr:row>
      <xdr:rowOff>150771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47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167298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254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123854</xdr:rowOff>
    </xdr:from>
    <xdr:to>
      <xdr:col>6</xdr:col>
      <xdr:colOff>38100</xdr:colOff>
      <xdr:row>57</xdr:row>
      <xdr:rowOff>54004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2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70531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0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47673</xdr:rowOff>
    </xdr:from>
    <xdr:to>
      <xdr:col>24</xdr:col>
      <xdr:colOff>62865</xdr:colOff>
      <xdr:row>77</xdr:row>
      <xdr:rowOff>163619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49173"/>
          <a:ext cx="1270" cy="131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167446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69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163619</xdr:rowOff>
    </xdr:from>
    <xdr:to>
      <xdr:col>24</xdr:col>
      <xdr:colOff>152400</xdr:colOff>
      <xdr:row>77</xdr:row>
      <xdr:rowOff>163619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6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165800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24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302,077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47673</xdr:rowOff>
    </xdr:from>
    <xdr:to>
      <xdr:col>24</xdr:col>
      <xdr:colOff>152400</xdr:colOff>
      <xdr:row>70</xdr:row>
      <xdr:rowOff>47673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49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159276</xdr:rowOff>
    </xdr:from>
    <xdr:to>
      <xdr:col>24</xdr:col>
      <xdr:colOff>63500</xdr:colOff>
      <xdr:row>76</xdr:row>
      <xdr:rowOff>157545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018026"/>
          <a:ext cx="838200" cy="16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37893</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251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15016</xdr:rowOff>
    </xdr:from>
    <xdr:to>
      <xdr:col>24</xdr:col>
      <xdr:colOff>114300</xdr:colOff>
      <xdr:row>75</xdr:row>
      <xdr:rowOff>116616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159276</xdr:rowOff>
    </xdr:from>
    <xdr:to>
      <xdr:col>19</xdr:col>
      <xdr:colOff>177800</xdr:colOff>
      <xdr:row>76</xdr:row>
      <xdr:rowOff>52649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18026"/>
          <a:ext cx="889000" cy="6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118770</xdr:rowOff>
    </xdr:from>
    <xdr:to>
      <xdr:col>20</xdr:col>
      <xdr:colOff>38100</xdr:colOff>
      <xdr:row>75</xdr:row>
      <xdr:rowOff>48920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80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65447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58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159063</xdr:rowOff>
    </xdr:from>
    <xdr:to>
      <xdr:col>15</xdr:col>
      <xdr:colOff>50800</xdr:colOff>
      <xdr:row>76</xdr:row>
      <xdr:rowOff>52649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017813"/>
          <a:ext cx="889000" cy="6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157976</xdr:rowOff>
    </xdr:from>
    <xdr:to>
      <xdr:col>15</xdr:col>
      <xdr:colOff>101600</xdr:colOff>
      <xdr:row>75</xdr:row>
      <xdr:rowOff>88126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84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104653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62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159063</xdr:rowOff>
    </xdr:from>
    <xdr:to>
      <xdr:col>10</xdr:col>
      <xdr:colOff>114300</xdr:colOff>
      <xdr:row>76</xdr:row>
      <xdr:rowOff>92838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017813"/>
          <a:ext cx="889000" cy="10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42090</xdr:rowOff>
    </xdr:from>
    <xdr:to>
      <xdr:col>10</xdr:col>
      <xdr:colOff>165100</xdr:colOff>
      <xdr:row>75</xdr:row>
      <xdr:rowOff>143690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90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160217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676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109429</xdr:rowOff>
    </xdr:from>
    <xdr:to>
      <xdr:col>6</xdr:col>
      <xdr:colOff>38100</xdr:colOff>
      <xdr:row>77</xdr:row>
      <xdr:rowOff>39579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3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30706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32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106745</xdr:rowOff>
    </xdr:from>
    <xdr:to>
      <xdr:col>24</xdr:col>
      <xdr:colOff>114300</xdr:colOff>
      <xdr:row>77</xdr:row>
      <xdr:rowOff>36895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3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85172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15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108476</xdr:rowOff>
    </xdr:from>
    <xdr:to>
      <xdr:col>20</xdr:col>
      <xdr:colOff>38100</xdr:colOff>
      <xdr:row>76</xdr:row>
      <xdr:rowOff>38626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6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29753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059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1849</xdr:rowOff>
    </xdr:from>
    <xdr:to>
      <xdr:col>15</xdr:col>
      <xdr:colOff>101600</xdr:colOff>
      <xdr:row>76</xdr:row>
      <xdr:rowOff>103449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3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94576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12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108262</xdr:rowOff>
    </xdr:from>
    <xdr:to>
      <xdr:col>10</xdr:col>
      <xdr:colOff>165100</xdr:colOff>
      <xdr:row>76</xdr:row>
      <xdr:rowOff>38413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9670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29540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059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42038</xdr:rowOff>
    </xdr:from>
    <xdr:to>
      <xdr:col>6</xdr:col>
      <xdr:colOff>38100</xdr:colOff>
      <xdr:row>76</xdr:row>
      <xdr:rowOff>143638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7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160164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847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129798</xdr:rowOff>
    </xdr:from>
    <xdr:to>
      <xdr:col>24</xdr:col>
      <xdr:colOff>62865</xdr:colOff>
      <xdr:row>98</xdr:row>
      <xdr:rowOff>150149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731748"/>
          <a:ext cx="1270" cy="122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153976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150149</xdr:rowOff>
    </xdr:from>
    <xdr:to>
      <xdr:col>24</xdr:col>
      <xdr:colOff>152400</xdr:colOff>
      <xdr:row>98</xdr:row>
      <xdr:rowOff>150149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5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76475</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50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675,198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129798</xdr:rowOff>
    </xdr:from>
    <xdr:to>
      <xdr:col>24</xdr:col>
      <xdr:colOff>152400</xdr:colOff>
      <xdr:row>91</xdr:row>
      <xdr:rowOff>129798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7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141949</xdr:rowOff>
    </xdr:from>
    <xdr:to>
      <xdr:col>24</xdr:col>
      <xdr:colOff>63500</xdr:colOff>
      <xdr:row>98</xdr:row>
      <xdr:rowOff>142737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944049"/>
          <a:ext cx="838200" cy="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27667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58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4790</xdr:rowOff>
    </xdr:from>
    <xdr:to>
      <xdr:col>24</xdr:col>
      <xdr:colOff>114300</xdr:colOff>
      <xdr:row>98</xdr:row>
      <xdr:rowOff>106390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59500</xdr:rowOff>
    </xdr:from>
    <xdr:to>
      <xdr:col>19</xdr:col>
      <xdr:colOff>177800</xdr:colOff>
      <xdr:row>98</xdr:row>
      <xdr:rowOff>142737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861600"/>
          <a:ext cx="889000" cy="8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5358</xdr:rowOff>
    </xdr:from>
    <xdr:to>
      <xdr:col>20</xdr:col>
      <xdr:colOff>38100</xdr:colOff>
      <xdr:row>98</xdr:row>
      <xdr:rowOff>106958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0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123485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8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59500</xdr:rowOff>
    </xdr:from>
    <xdr:to>
      <xdr:col>15</xdr:col>
      <xdr:colOff>50800</xdr:colOff>
      <xdr:row>98</xdr:row>
      <xdr:rowOff>132879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861600"/>
          <a:ext cx="889000" cy="7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1329</xdr:rowOff>
    </xdr:from>
    <xdr:to>
      <xdr:col>15</xdr:col>
      <xdr:colOff>101600</xdr:colOff>
      <xdr:row>98</xdr:row>
      <xdr:rowOff>102929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119456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7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162951</xdr:rowOff>
    </xdr:from>
    <xdr:to>
      <xdr:col>10</xdr:col>
      <xdr:colOff>114300</xdr:colOff>
      <xdr:row>98</xdr:row>
      <xdr:rowOff>132879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793601"/>
          <a:ext cx="889000" cy="14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5471</xdr:rowOff>
    </xdr:from>
    <xdr:to>
      <xdr:col>10</xdr:col>
      <xdr:colOff>165100</xdr:colOff>
      <xdr:row>98</xdr:row>
      <xdr:rowOff>107071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80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123598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8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29397</xdr:rowOff>
    </xdr:from>
    <xdr:to>
      <xdr:col>6</xdr:col>
      <xdr:colOff>38100</xdr:colOff>
      <xdr:row>98</xdr:row>
      <xdr:rowOff>130997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83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122124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92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91149</xdr:rowOff>
    </xdr:from>
    <xdr:to>
      <xdr:col>24</xdr:col>
      <xdr:colOff>114300</xdr:colOff>
      <xdr:row>99</xdr:row>
      <xdr:rowOff>21299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9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6076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80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91937</xdr:rowOff>
    </xdr:from>
    <xdr:to>
      <xdr:col>20</xdr:col>
      <xdr:colOff>38100</xdr:colOff>
      <xdr:row>99</xdr:row>
      <xdr:rowOff>22087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9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13214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9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8700</xdr:rowOff>
    </xdr:from>
    <xdr:to>
      <xdr:col>15</xdr:col>
      <xdr:colOff>101600</xdr:colOff>
      <xdr:row>98</xdr:row>
      <xdr:rowOff>110300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8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101427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90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82079</xdr:rowOff>
    </xdr:from>
    <xdr:to>
      <xdr:col>10</xdr:col>
      <xdr:colOff>165100</xdr:colOff>
      <xdr:row>99</xdr:row>
      <xdr:rowOff>12229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88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3356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97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112151</xdr:rowOff>
    </xdr:from>
    <xdr:to>
      <xdr:col>6</xdr:col>
      <xdr:colOff>38100</xdr:colOff>
      <xdr:row>98</xdr:row>
      <xdr:rowOff>42301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4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58828</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51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4674</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6348324"/>
          <a:ext cx="1270" cy="382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59415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59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122801</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612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37</xdr:row>
      <xdr:rowOff>4674</xdr:rowOff>
    </xdr:from>
    <xdr:to>
      <xdr:col>55</xdr:col>
      <xdr:colOff>88900</xdr:colOff>
      <xdr:row>37</xdr:row>
      <xdr:rowOff>4674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348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89256</xdr:rowOff>
    </xdr:from>
    <xdr:to>
      <xdr:col>55</xdr:col>
      <xdr:colOff>0</xdr:colOff>
      <xdr:row>38</xdr:row>
      <xdr:rowOff>93408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04356"/>
          <a:ext cx="838200" cy="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103865</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618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125438</xdr:rowOff>
    </xdr:from>
    <xdr:to>
      <xdr:col>55</xdr:col>
      <xdr:colOff>50800</xdr:colOff>
      <xdr:row>39</xdr:row>
      <xdr:rowOff>55588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123774</xdr:rowOff>
    </xdr:from>
    <xdr:to>
      <xdr:col>50</xdr:col>
      <xdr:colOff>114300</xdr:colOff>
      <xdr:row>38</xdr:row>
      <xdr:rowOff>93408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295974"/>
          <a:ext cx="889000" cy="31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116637</xdr:rowOff>
    </xdr:from>
    <xdr:to>
      <xdr:col>50</xdr:col>
      <xdr:colOff>165100</xdr:colOff>
      <xdr:row>39</xdr:row>
      <xdr:rowOff>46787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37914</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72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143472</xdr:rowOff>
    </xdr:from>
    <xdr:to>
      <xdr:col>45</xdr:col>
      <xdr:colOff>177800</xdr:colOff>
      <xdr:row>36</xdr:row>
      <xdr:rowOff>123774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5972772"/>
          <a:ext cx="889000" cy="32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106388</xdr:rowOff>
    </xdr:from>
    <xdr:to>
      <xdr:col>46</xdr:col>
      <xdr:colOff>38100</xdr:colOff>
      <xdr:row>39</xdr:row>
      <xdr:rowOff>36538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27665</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71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132652</xdr:rowOff>
    </xdr:from>
    <xdr:to>
      <xdr:col>41</xdr:col>
      <xdr:colOff>50800</xdr:colOff>
      <xdr:row>34</xdr:row>
      <xdr:rowOff>143472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5104702"/>
          <a:ext cx="889000" cy="86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65316</xdr:rowOff>
    </xdr:from>
    <xdr:to>
      <xdr:col>41</xdr:col>
      <xdr:colOff>101600</xdr:colOff>
      <xdr:row>38</xdr:row>
      <xdr:rowOff>166916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8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158043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67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67678</xdr:rowOff>
    </xdr:from>
    <xdr:to>
      <xdr:col>36</xdr:col>
      <xdr:colOff>165100</xdr:colOff>
      <xdr:row>38</xdr:row>
      <xdr:rowOff>169278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8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160405</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67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38456</xdr:rowOff>
    </xdr:from>
    <xdr:to>
      <xdr:col>55</xdr:col>
      <xdr:colOff>50800</xdr:colOff>
      <xdr:row>38</xdr:row>
      <xdr:rowOff>140056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169283</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341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42608</xdr:rowOff>
    </xdr:from>
    <xdr:to>
      <xdr:col>50</xdr:col>
      <xdr:colOff>165100</xdr:colOff>
      <xdr:row>38</xdr:row>
      <xdr:rowOff>144208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5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160736</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33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72974</xdr:rowOff>
    </xdr:from>
    <xdr:to>
      <xdr:col>46</xdr:col>
      <xdr:colOff>38100</xdr:colOff>
      <xdr:row>37</xdr:row>
      <xdr:rowOff>3124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24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19651</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483111" y="602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92672</xdr:rowOff>
    </xdr:from>
    <xdr:to>
      <xdr:col>41</xdr:col>
      <xdr:colOff>101600</xdr:colOff>
      <xdr:row>35</xdr:row>
      <xdr:rowOff>22822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92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39349</xdr:rowOff>
    </xdr:from>
    <xdr:ext cx="534377"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594111" y="569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81852</xdr:rowOff>
    </xdr:from>
    <xdr:to>
      <xdr:col>36</xdr:col>
      <xdr:colOff>165100</xdr:colOff>
      <xdr:row>30</xdr:row>
      <xdr:rowOff>12002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05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28</xdr:row>
      <xdr:rowOff>28529</xdr:rowOff>
    </xdr:from>
    <xdr:ext cx="534377"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05111" y="482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143139</xdr:rowOff>
    </xdr:from>
    <xdr:to>
      <xdr:col>54</xdr:col>
      <xdr:colOff>189865</xdr:colOff>
      <xdr:row>59</xdr:row>
      <xdr:rowOff>38006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87089"/>
          <a:ext cx="1270" cy="1266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41833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5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38006</xdr:rowOff>
    </xdr:from>
    <xdr:to>
      <xdr:col>55</xdr:col>
      <xdr:colOff>88900</xdr:colOff>
      <xdr:row>59</xdr:row>
      <xdr:rowOff>38006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3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89816</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2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1,670,487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143139</xdr:rowOff>
    </xdr:from>
    <xdr:to>
      <xdr:col>55</xdr:col>
      <xdr:colOff>88900</xdr:colOff>
      <xdr:row>51</xdr:row>
      <xdr:rowOff>143139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8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17787</xdr:rowOff>
    </xdr:from>
    <xdr:to>
      <xdr:col>55</xdr:col>
      <xdr:colOff>0</xdr:colOff>
      <xdr:row>58</xdr:row>
      <xdr:rowOff>128546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790437"/>
          <a:ext cx="838200" cy="28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62061</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10006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83634</xdr:rowOff>
    </xdr:from>
    <xdr:to>
      <xdr:col>55</xdr:col>
      <xdr:colOff>50800</xdr:colOff>
      <xdr:row>59</xdr:row>
      <xdr:rowOff>13784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1002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122799</xdr:rowOff>
    </xdr:from>
    <xdr:to>
      <xdr:col>50</xdr:col>
      <xdr:colOff>114300</xdr:colOff>
      <xdr:row>58</xdr:row>
      <xdr:rowOff>128546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66899"/>
          <a:ext cx="8890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81732</xdr:rowOff>
    </xdr:from>
    <xdr:to>
      <xdr:col>50</xdr:col>
      <xdr:colOff>165100</xdr:colOff>
      <xdr:row>59</xdr:row>
      <xdr:rowOff>11882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1002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3009</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10118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122799</xdr:rowOff>
    </xdr:from>
    <xdr:to>
      <xdr:col>45</xdr:col>
      <xdr:colOff>177800</xdr:colOff>
      <xdr:row>58</xdr:row>
      <xdr:rowOff>152354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66899"/>
          <a:ext cx="889000" cy="2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86951</xdr:rowOff>
    </xdr:from>
    <xdr:to>
      <xdr:col>46</xdr:col>
      <xdr:colOff>38100</xdr:colOff>
      <xdr:row>59</xdr:row>
      <xdr:rowOff>17101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1003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8228</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1012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152354</xdr:rowOff>
    </xdr:from>
    <xdr:to>
      <xdr:col>41</xdr:col>
      <xdr:colOff>50800</xdr:colOff>
      <xdr:row>59</xdr:row>
      <xdr:rowOff>18216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96454"/>
          <a:ext cx="889000" cy="3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87868</xdr:rowOff>
    </xdr:from>
    <xdr:to>
      <xdr:col>41</xdr:col>
      <xdr:colOff>101600</xdr:colOff>
      <xdr:row>59</xdr:row>
      <xdr:rowOff>18018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1003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34545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807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135838</xdr:rowOff>
    </xdr:from>
    <xdr:to>
      <xdr:col>36</xdr:col>
      <xdr:colOff>165100</xdr:colOff>
      <xdr:row>59</xdr:row>
      <xdr:rowOff>65988</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1007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82515</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85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138437</xdr:rowOff>
    </xdr:from>
    <xdr:to>
      <xdr:col>55</xdr:col>
      <xdr:colOff>50800</xdr:colOff>
      <xdr:row>57</xdr:row>
      <xdr:rowOff>68587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7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161314</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591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77746</xdr:rowOff>
    </xdr:from>
    <xdr:to>
      <xdr:col>50</xdr:col>
      <xdr:colOff>165100</xdr:colOff>
      <xdr:row>59</xdr:row>
      <xdr:rowOff>7896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2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24423</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79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71999</xdr:rowOff>
    </xdr:from>
    <xdr:to>
      <xdr:col>46</xdr:col>
      <xdr:colOff>38100</xdr:colOff>
      <xdr:row>59</xdr:row>
      <xdr:rowOff>2149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1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18676</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79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101554</xdr:rowOff>
    </xdr:from>
    <xdr:to>
      <xdr:col>41</xdr:col>
      <xdr:colOff>101600</xdr:colOff>
      <xdr:row>59</xdr:row>
      <xdr:rowOff>31704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4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22831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13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138866</xdr:rowOff>
    </xdr:from>
    <xdr:to>
      <xdr:col>36</xdr:col>
      <xdr:colOff>165100</xdr:colOff>
      <xdr:row>59</xdr:row>
      <xdr:rowOff>69016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8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60143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17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53331</xdr:rowOff>
    </xdr:from>
    <xdr:to>
      <xdr:col>54</xdr:col>
      <xdr:colOff>189865</xdr:colOff>
      <xdr:row>79</xdr:row>
      <xdr:rowOff>37181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26281"/>
          <a:ext cx="1270" cy="13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41008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37181</xdr:rowOff>
    </xdr:from>
    <xdr:to>
      <xdr:col>55</xdr:col>
      <xdr:colOff>88900</xdr:colOff>
      <xdr:row>79</xdr:row>
      <xdr:rowOff>37181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01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357,669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53331</xdr:rowOff>
    </xdr:from>
    <xdr:to>
      <xdr:col>55</xdr:col>
      <xdr:colOff>88900</xdr:colOff>
      <xdr:row>71</xdr:row>
      <xdr:rowOff>53331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2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168824</xdr:rowOff>
    </xdr:from>
    <xdr:to>
      <xdr:col>55</xdr:col>
      <xdr:colOff>0</xdr:colOff>
      <xdr:row>72</xdr:row>
      <xdr:rowOff>62308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341774"/>
          <a:ext cx="838200" cy="6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129328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3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150901</xdr:rowOff>
    </xdr:from>
    <xdr:to>
      <xdr:col>55</xdr:col>
      <xdr:colOff>50800</xdr:colOff>
      <xdr:row>78</xdr:row>
      <xdr:rowOff>81051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62308</xdr:rowOff>
    </xdr:from>
    <xdr:to>
      <xdr:col>50</xdr:col>
      <xdr:colOff>114300</xdr:colOff>
      <xdr:row>75</xdr:row>
      <xdr:rowOff>23709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406708"/>
          <a:ext cx="889000" cy="47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113615</xdr:rowOff>
    </xdr:from>
    <xdr:to>
      <xdr:col>50</xdr:col>
      <xdr:colOff>165100</xdr:colOff>
      <xdr:row>78</xdr:row>
      <xdr:rowOff>43765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34892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40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23709</xdr:rowOff>
    </xdr:from>
    <xdr:to>
      <xdr:col>45</xdr:col>
      <xdr:colOff>177800</xdr:colOff>
      <xdr:row>77</xdr:row>
      <xdr:rowOff>48496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882459"/>
          <a:ext cx="889000" cy="36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1560</xdr:rowOff>
    </xdr:from>
    <xdr:to>
      <xdr:col>46</xdr:col>
      <xdr:colOff>38100</xdr:colOff>
      <xdr:row>78</xdr:row>
      <xdr:rowOff>103160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94287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46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68377</xdr:rowOff>
    </xdr:from>
    <xdr:to>
      <xdr:col>41</xdr:col>
      <xdr:colOff>50800</xdr:colOff>
      <xdr:row>77</xdr:row>
      <xdr:rowOff>48496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098577"/>
          <a:ext cx="889000" cy="15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6238</xdr:rowOff>
    </xdr:from>
    <xdr:to>
      <xdr:col>41</xdr:col>
      <xdr:colOff>101600</xdr:colOff>
      <xdr:row>78</xdr:row>
      <xdr:rowOff>107838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98965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47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85596</xdr:rowOff>
    </xdr:from>
    <xdr:to>
      <xdr:col>36</xdr:col>
      <xdr:colOff>165100</xdr:colOff>
      <xdr:row>79</xdr:row>
      <xdr:rowOff>15746</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5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6873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5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118024</xdr:rowOff>
    </xdr:from>
    <xdr:to>
      <xdr:col>55</xdr:col>
      <xdr:colOff>50800</xdr:colOff>
      <xdr:row>72</xdr:row>
      <xdr:rowOff>48174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29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32951</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205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11508</xdr:rowOff>
    </xdr:from>
    <xdr:to>
      <xdr:col>50</xdr:col>
      <xdr:colOff>165100</xdr:colOff>
      <xdr:row>72</xdr:row>
      <xdr:rowOff>113108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35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70</xdr:row>
      <xdr:rowOff>129635</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2131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144359</xdr:rowOff>
    </xdr:from>
    <xdr:to>
      <xdr:col>46</xdr:col>
      <xdr:colOff>38100</xdr:colOff>
      <xdr:row>75</xdr:row>
      <xdr:rowOff>74509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83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91036</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260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169146</xdr:rowOff>
    </xdr:from>
    <xdr:to>
      <xdr:col>41</xdr:col>
      <xdr:colOff>101600</xdr:colOff>
      <xdr:row>77</xdr:row>
      <xdr:rowOff>99296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19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115823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97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17577</xdr:rowOff>
    </xdr:from>
    <xdr:to>
      <xdr:col>36</xdr:col>
      <xdr:colOff>165100</xdr:colOff>
      <xdr:row>76</xdr:row>
      <xdr:rowOff>119177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04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135703</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282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128829</xdr:rowOff>
    </xdr:from>
    <xdr:to>
      <xdr:col>54</xdr:col>
      <xdr:colOff>189865</xdr:colOff>
      <xdr:row>99</xdr:row>
      <xdr:rowOff>13608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6245129"/>
          <a:ext cx="1270" cy="742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17435</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9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13608</xdr:rowOff>
    </xdr:from>
    <xdr:to>
      <xdr:col>55</xdr:col>
      <xdr:colOff>88900</xdr:colOff>
      <xdr:row>99</xdr:row>
      <xdr:rowOff>13608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87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75506</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602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94</xdr:row>
      <xdr:rowOff>128829</xdr:rowOff>
    </xdr:from>
    <xdr:to>
      <xdr:col>55</xdr:col>
      <xdr:colOff>88900</xdr:colOff>
      <xdr:row>94</xdr:row>
      <xdr:rowOff>128829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24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108765</xdr:rowOff>
    </xdr:from>
    <xdr:to>
      <xdr:col>55</xdr:col>
      <xdr:colOff>0</xdr:colOff>
      <xdr:row>95</xdr:row>
      <xdr:rowOff>156967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053615"/>
          <a:ext cx="838200" cy="39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73148</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7037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94721</xdr:rowOff>
    </xdr:from>
    <xdr:to>
      <xdr:col>55</xdr:col>
      <xdr:colOff>50800</xdr:colOff>
      <xdr:row>98</xdr:row>
      <xdr:rowOff>24871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2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84782</xdr:rowOff>
    </xdr:from>
    <xdr:to>
      <xdr:col>50</xdr:col>
      <xdr:colOff>114300</xdr:colOff>
      <xdr:row>93</xdr:row>
      <xdr:rowOff>108765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5515282"/>
          <a:ext cx="889000" cy="53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49981</xdr:rowOff>
    </xdr:from>
    <xdr:to>
      <xdr:col>50</xdr:col>
      <xdr:colOff>165100</xdr:colOff>
      <xdr:row>97</xdr:row>
      <xdr:rowOff>151581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68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142708</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77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84782</xdr:rowOff>
    </xdr:from>
    <xdr:to>
      <xdr:col>45</xdr:col>
      <xdr:colOff>177800</xdr:colOff>
      <xdr:row>92</xdr:row>
      <xdr:rowOff>150310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5515282"/>
          <a:ext cx="889000" cy="40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87402</xdr:rowOff>
    </xdr:from>
    <xdr:to>
      <xdr:col>46</xdr:col>
      <xdr:colOff>38100</xdr:colOff>
      <xdr:row>98</xdr:row>
      <xdr:rowOff>17552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1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8679</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810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150310</xdr:rowOff>
    </xdr:from>
    <xdr:to>
      <xdr:col>41</xdr:col>
      <xdr:colOff>50800</xdr:colOff>
      <xdr:row>96</xdr:row>
      <xdr:rowOff>109970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5923710"/>
          <a:ext cx="889000" cy="64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69743</xdr:rowOff>
    </xdr:from>
    <xdr:to>
      <xdr:col>41</xdr:col>
      <xdr:colOff>101600</xdr:colOff>
      <xdr:row>97</xdr:row>
      <xdr:rowOff>171343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00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162470</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793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22847</xdr:rowOff>
    </xdr:from>
    <xdr:to>
      <xdr:col>36</xdr:col>
      <xdr:colOff>165100</xdr:colOff>
      <xdr:row>98</xdr:row>
      <xdr:rowOff>124447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8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115574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91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106167</xdr:rowOff>
    </xdr:from>
    <xdr:to>
      <xdr:col>55</xdr:col>
      <xdr:colOff>50800</xdr:colOff>
      <xdr:row>96</xdr:row>
      <xdr:rowOff>36317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39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129044</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24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57965</xdr:rowOff>
    </xdr:from>
    <xdr:to>
      <xdr:col>50</xdr:col>
      <xdr:colOff>165100</xdr:colOff>
      <xdr:row>93</xdr:row>
      <xdr:rowOff>159565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0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4642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5778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33982</xdr:rowOff>
    </xdr:from>
    <xdr:to>
      <xdr:col>46</xdr:col>
      <xdr:colOff>38100</xdr:colOff>
      <xdr:row>90</xdr:row>
      <xdr:rowOff>135582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546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152109</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523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99510</xdr:rowOff>
    </xdr:from>
    <xdr:to>
      <xdr:col>41</xdr:col>
      <xdr:colOff>101600</xdr:colOff>
      <xdr:row>93</xdr:row>
      <xdr:rowOff>29660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58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46187</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5648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59170</xdr:rowOff>
    </xdr:from>
    <xdr:to>
      <xdr:col>36</xdr:col>
      <xdr:colOff>165100</xdr:colOff>
      <xdr:row>96</xdr:row>
      <xdr:rowOff>160770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1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5847</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293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151642</xdr:rowOff>
    </xdr:from>
    <xdr:to>
      <xdr:col>85</xdr:col>
      <xdr:colOff>126364</xdr:colOff>
      <xdr:row>39</xdr:row>
      <xdr:rowOff>505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95142"/>
          <a:ext cx="1269" cy="1391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4332</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9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505</xdr:rowOff>
    </xdr:from>
    <xdr:to>
      <xdr:col>86</xdr:col>
      <xdr:colOff>25400</xdr:colOff>
      <xdr:row>39</xdr:row>
      <xdr:rowOff>505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7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98319</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7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136,903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151642</xdr:rowOff>
    </xdr:from>
    <xdr:to>
      <xdr:col>86</xdr:col>
      <xdr:colOff>25400</xdr:colOff>
      <xdr:row>30</xdr:row>
      <xdr:rowOff>151642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9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161461</xdr:rowOff>
    </xdr:from>
    <xdr:to>
      <xdr:col>85</xdr:col>
      <xdr:colOff>127000</xdr:colOff>
      <xdr:row>37</xdr:row>
      <xdr:rowOff>101230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333661"/>
          <a:ext cx="838200" cy="11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160817</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5990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137940</xdr:rowOff>
    </xdr:from>
    <xdr:to>
      <xdr:col>85</xdr:col>
      <xdr:colOff>177800</xdr:colOff>
      <xdr:row>36</xdr:row>
      <xdr:rowOff>68090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1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161461</xdr:rowOff>
    </xdr:from>
    <xdr:to>
      <xdr:col>81</xdr:col>
      <xdr:colOff>50800</xdr:colOff>
      <xdr:row>37</xdr:row>
      <xdr:rowOff>63293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333661"/>
          <a:ext cx="889000" cy="7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87844</xdr:rowOff>
    </xdr:from>
    <xdr:to>
      <xdr:col>81</xdr:col>
      <xdr:colOff>101600</xdr:colOff>
      <xdr:row>37</xdr:row>
      <xdr:rowOff>17994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26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34521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03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63293</xdr:rowOff>
    </xdr:from>
    <xdr:to>
      <xdr:col>76</xdr:col>
      <xdr:colOff>114300</xdr:colOff>
      <xdr:row>37</xdr:row>
      <xdr:rowOff>142030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406943"/>
          <a:ext cx="889000" cy="7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31587</xdr:rowOff>
    </xdr:from>
    <xdr:to>
      <xdr:col>76</xdr:col>
      <xdr:colOff>165100</xdr:colOff>
      <xdr:row>36</xdr:row>
      <xdr:rowOff>133187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0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149714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97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142030</xdr:rowOff>
    </xdr:from>
    <xdr:to>
      <xdr:col>71</xdr:col>
      <xdr:colOff>177800</xdr:colOff>
      <xdr:row>37</xdr:row>
      <xdr:rowOff>163213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485680"/>
          <a:ext cx="8890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57353</xdr:rowOff>
    </xdr:from>
    <xdr:to>
      <xdr:col>72</xdr:col>
      <xdr:colOff>38100</xdr:colOff>
      <xdr:row>35</xdr:row>
      <xdr:rowOff>158953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05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4030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83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23793</xdr:rowOff>
    </xdr:from>
    <xdr:to>
      <xdr:col>67</xdr:col>
      <xdr:colOff>101600</xdr:colOff>
      <xdr:row>37</xdr:row>
      <xdr:rowOff>125393</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141920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4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50430</xdr:rowOff>
    </xdr:from>
    <xdr:to>
      <xdr:col>85</xdr:col>
      <xdr:colOff>177800</xdr:colOff>
      <xdr:row>37</xdr:row>
      <xdr:rowOff>152030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3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28857</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37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110661</xdr:rowOff>
    </xdr:from>
    <xdr:to>
      <xdr:col>81</xdr:col>
      <xdr:colOff>101600</xdr:colOff>
      <xdr:row>37</xdr:row>
      <xdr:rowOff>40811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28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31938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37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12493</xdr:rowOff>
    </xdr:from>
    <xdr:to>
      <xdr:col>76</xdr:col>
      <xdr:colOff>165100</xdr:colOff>
      <xdr:row>37</xdr:row>
      <xdr:rowOff>114093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5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105220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44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91230</xdr:rowOff>
    </xdr:from>
    <xdr:to>
      <xdr:col>72</xdr:col>
      <xdr:colOff>38100</xdr:colOff>
      <xdr:row>38</xdr:row>
      <xdr:rowOff>21380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3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12506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2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112413</xdr:rowOff>
    </xdr:from>
    <xdr:to>
      <xdr:col>67</xdr:col>
      <xdr:colOff>101600</xdr:colOff>
      <xdr:row>38</xdr:row>
      <xdr:rowOff>42563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5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33690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4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105683</xdr:rowOff>
    </xdr:from>
    <xdr:to>
      <xdr:col>85</xdr:col>
      <xdr:colOff>126364</xdr:colOff>
      <xdr:row>58</xdr:row>
      <xdr:rowOff>120867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78183"/>
          <a:ext cx="1269" cy="138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6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120867</xdr:rowOff>
    </xdr:from>
    <xdr:to>
      <xdr:col>86</xdr:col>
      <xdr:colOff>25400</xdr:colOff>
      <xdr:row>58</xdr:row>
      <xdr:rowOff>120867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6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52360</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53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105683</xdr:rowOff>
    </xdr:from>
    <xdr:to>
      <xdr:col>86</xdr:col>
      <xdr:colOff>25400</xdr:colOff>
      <xdr:row>50</xdr:row>
      <xdr:rowOff>105683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78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54036</xdr:rowOff>
    </xdr:from>
    <xdr:to>
      <xdr:col>85</xdr:col>
      <xdr:colOff>127000</xdr:colOff>
      <xdr:row>55</xdr:row>
      <xdr:rowOff>27320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312336"/>
          <a:ext cx="838200" cy="14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105518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878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127091</xdr:rowOff>
    </xdr:from>
    <xdr:to>
      <xdr:col>85</xdr:col>
      <xdr:colOff>177800</xdr:colOff>
      <xdr:row>58</xdr:row>
      <xdr:rowOff>57241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9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27320</xdr:rowOff>
    </xdr:from>
    <xdr:to>
      <xdr:col>81</xdr:col>
      <xdr:colOff>50800</xdr:colOff>
      <xdr:row>58</xdr:row>
      <xdr:rowOff>18847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457070"/>
          <a:ext cx="889000" cy="50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102967</xdr:rowOff>
    </xdr:from>
    <xdr:to>
      <xdr:col>81</xdr:col>
      <xdr:colOff>101600</xdr:colOff>
      <xdr:row>58</xdr:row>
      <xdr:rowOff>33117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8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24244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96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155603</xdr:rowOff>
    </xdr:from>
    <xdr:to>
      <xdr:col>76</xdr:col>
      <xdr:colOff>114300</xdr:colOff>
      <xdr:row>58</xdr:row>
      <xdr:rowOff>18847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928253"/>
          <a:ext cx="889000" cy="3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133071</xdr:rowOff>
    </xdr:from>
    <xdr:to>
      <xdr:col>76</xdr:col>
      <xdr:colOff>165100</xdr:colOff>
      <xdr:row>58</xdr:row>
      <xdr:rowOff>63221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0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79748</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68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1463</xdr:rowOff>
    </xdr:from>
    <xdr:to>
      <xdr:col>71</xdr:col>
      <xdr:colOff>177800</xdr:colOff>
      <xdr:row>57</xdr:row>
      <xdr:rowOff>155603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602663"/>
          <a:ext cx="889000" cy="32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152860</xdr:rowOff>
    </xdr:from>
    <xdr:to>
      <xdr:col>72</xdr:col>
      <xdr:colOff>38100</xdr:colOff>
      <xdr:row>58</xdr:row>
      <xdr:rowOff>83010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2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74137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100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22840</xdr:rowOff>
    </xdr:from>
    <xdr:to>
      <xdr:col>67</xdr:col>
      <xdr:colOff>101600</xdr:colOff>
      <xdr:row>58</xdr:row>
      <xdr:rowOff>124440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6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115567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1005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3236</xdr:rowOff>
    </xdr:from>
    <xdr:to>
      <xdr:col>85</xdr:col>
      <xdr:colOff>177800</xdr:colOff>
      <xdr:row>54</xdr:row>
      <xdr:rowOff>104836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26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26113</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11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147970</xdr:rowOff>
    </xdr:from>
    <xdr:to>
      <xdr:col>81</xdr:col>
      <xdr:colOff>101600</xdr:colOff>
      <xdr:row>55</xdr:row>
      <xdr:rowOff>78120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4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94647</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181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139497</xdr:rowOff>
    </xdr:from>
    <xdr:to>
      <xdr:col>76</xdr:col>
      <xdr:colOff>165100</xdr:colOff>
      <xdr:row>58</xdr:row>
      <xdr:rowOff>69647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1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60774</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1000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104803</xdr:rowOff>
    </xdr:from>
    <xdr:to>
      <xdr:col>72</xdr:col>
      <xdr:colOff>38100</xdr:colOff>
      <xdr:row>58</xdr:row>
      <xdr:rowOff>34953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7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51480</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65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122113</xdr:rowOff>
    </xdr:from>
    <xdr:to>
      <xdr:col>67</xdr:col>
      <xdr:colOff>101600</xdr:colOff>
      <xdr:row>56</xdr:row>
      <xdr:rowOff>52263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55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68790</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32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13764</xdr:rowOff>
    </xdr:from>
    <xdr:to>
      <xdr:col>85</xdr:col>
      <xdr:colOff>126364</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86714"/>
          <a:ext cx="1269" cy="14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133350</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6779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131891</xdr:rowOff>
    </xdr:from>
    <xdr:ext cx="599010"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6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892,126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13764</xdr:rowOff>
    </xdr:from>
    <xdr:to>
      <xdr:col>86</xdr:col>
      <xdr:colOff>25400</xdr:colOff>
      <xdr:row>71</xdr:row>
      <xdr:rowOff>13764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8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109201</xdr:rowOff>
    </xdr:from>
    <xdr:to>
      <xdr:col>85</xdr:col>
      <xdr:colOff>127000</xdr:colOff>
      <xdr:row>79</xdr:row>
      <xdr:rowOff>39847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482301"/>
          <a:ext cx="838200" cy="10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6349</xdr:rowOff>
    </xdr:from>
    <xdr:ext cx="534377"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55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27922</xdr:rowOff>
    </xdr:from>
    <xdr:to>
      <xdr:col>85</xdr:col>
      <xdr:colOff>177800</xdr:colOff>
      <xdr:row>79</xdr:row>
      <xdr:rowOff>129522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57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101385</xdr:rowOff>
    </xdr:from>
    <xdr:to>
      <xdr:col>81</xdr:col>
      <xdr:colOff>50800</xdr:colOff>
      <xdr:row>79</xdr:row>
      <xdr:rowOff>39847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474485"/>
          <a:ext cx="889000" cy="10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30029</xdr:rowOff>
    </xdr:from>
    <xdr:to>
      <xdr:col>81</xdr:col>
      <xdr:colOff>101600</xdr:colOff>
      <xdr:row>79</xdr:row>
      <xdr:rowOff>131629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57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122756</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14111" y="1366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151205</xdr:rowOff>
    </xdr:from>
    <xdr:to>
      <xdr:col>76</xdr:col>
      <xdr:colOff>114300</xdr:colOff>
      <xdr:row>78</xdr:row>
      <xdr:rowOff>101385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181405"/>
          <a:ext cx="889000" cy="29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33778</xdr:rowOff>
    </xdr:from>
    <xdr:to>
      <xdr:col>76</xdr:col>
      <xdr:colOff>165100</xdr:colOff>
      <xdr:row>79</xdr:row>
      <xdr:rowOff>135378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57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126505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67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151205</xdr:rowOff>
    </xdr:from>
    <xdr:to>
      <xdr:col>71</xdr:col>
      <xdr:colOff>177800</xdr:colOff>
      <xdr:row>78</xdr:row>
      <xdr:rowOff>52232</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3181405"/>
          <a:ext cx="889000" cy="24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28330</xdr:rowOff>
    </xdr:from>
    <xdr:to>
      <xdr:col>72</xdr:col>
      <xdr:colOff>38100</xdr:colOff>
      <xdr:row>79</xdr:row>
      <xdr:rowOff>129930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57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121057</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36111" y="1366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27998</xdr:rowOff>
    </xdr:from>
    <xdr:to>
      <xdr:col>67</xdr:col>
      <xdr:colOff>101600</xdr:colOff>
      <xdr:row>79</xdr:row>
      <xdr:rowOff>129598</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572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120725</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47111" y="1366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58401</xdr:rowOff>
    </xdr:from>
    <xdr:to>
      <xdr:col>85</xdr:col>
      <xdr:colOff>177800</xdr:colOff>
      <xdr:row>78</xdr:row>
      <xdr:rowOff>160001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43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81278</xdr:rowOff>
    </xdr:from>
    <xdr:ext cx="534377"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28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160497</xdr:rowOff>
    </xdr:from>
    <xdr:to>
      <xdr:col>81</xdr:col>
      <xdr:colOff>101600</xdr:colOff>
      <xdr:row>79</xdr:row>
      <xdr:rowOff>90647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3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107174</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14111" y="1330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50585</xdr:rowOff>
    </xdr:from>
    <xdr:to>
      <xdr:col>76</xdr:col>
      <xdr:colOff>165100</xdr:colOff>
      <xdr:row>78</xdr:row>
      <xdr:rowOff>152185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42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168712</xdr:rowOff>
    </xdr:from>
    <xdr:ext cx="59901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292795" y="1319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100405</xdr:rowOff>
    </xdr:from>
    <xdr:to>
      <xdr:col>72</xdr:col>
      <xdr:colOff>38100</xdr:colOff>
      <xdr:row>77</xdr:row>
      <xdr:rowOff>30555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13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47082</xdr:rowOff>
    </xdr:from>
    <xdr:ext cx="59901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03795" y="12905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1432</xdr:rowOff>
    </xdr:from>
    <xdr:to>
      <xdr:col>67</xdr:col>
      <xdr:colOff>101600</xdr:colOff>
      <xdr:row>78</xdr:row>
      <xdr:rowOff>103032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37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119559</xdr:rowOff>
    </xdr:from>
    <xdr:ext cx="59901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14795" y="1314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121172</xdr:rowOff>
    </xdr:from>
    <xdr:to>
      <xdr:col>85</xdr:col>
      <xdr:colOff>126364</xdr:colOff>
      <xdr:row>99</xdr:row>
      <xdr:rowOff>41661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380222"/>
          <a:ext cx="1269" cy="1634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45488</xdr:rowOff>
    </xdr:from>
    <xdr:ext cx="378565"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7019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41661</xdr:rowOff>
    </xdr:from>
    <xdr:to>
      <xdr:col>86</xdr:col>
      <xdr:colOff>25400</xdr:colOff>
      <xdr:row>99</xdr:row>
      <xdr:rowOff>41661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701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67849</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15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429,863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121172</xdr:rowOff>
    </xdr:from>
    <xdr:to>
      <xdr:col>86</xdr:col>
      <xdr:colOff>25400</xdr:colOff>
      <xdr:row>89</xdr:row>
      <xdr:rowOff>121172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38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115122</xdr:rowOff>
    </xdr:from>
    <xdr:to>
      <xdr:col>85</xdr:col>
      <xdr:colOff>127000</xdr:colOff>
      <xdr:row>98</xdr:row>
      <xdr:rowOff>123237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917222"/>
          <a:ext cx="838200" cy="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124826</xdr:rowOff>
    </xdr:from>
    <xdr:ext cx="599010"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4125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101949</xdr:rowOff>
    </xdr:from>
    <xdr:to>
      <xdr:col>85</xdr:col>
      <xdr:colOff>177800</xdr:colOff>
      <xdr:row>97</xdr:row>
      <xdr:rowOff>32099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5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103822</xdr:rowOff>
    </xdr:from>
    <xdr:to>
      <xdr:col>81</xdr:col>
      <xdr:colOff>50800</xdr:colOff>
      <xdr:row>98</xdr:row>
      <xdr:rowOff>115122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905922"/>
          <a:ext cx="889000" cy="1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104259</xdr:rowOff>
    </xdr:from>
    <xdr:to>
      <xdr:col>81</xdr:col>
      <xdr:colOff>101600</xdr:colOff>
      <xdr:row>97</xdr:row>
      <xdr:rowOff>34409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56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50936</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181795" y="16338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93881</xdr:rowOff>
    </xdr:from>
    <xdr:to>
      <xdr:col>76</xdr:col>
      <xdr:colOff>114300</xdr:colOff>
      <xdr:row>98</xdr:row>
      <xdr:rowOff>103822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895981"/>
          <a:ext cx="889000" cy="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101988</xdr:rowOff>
    </xdr:from>
    <xdr:to>
      <xdr:col>76</xdr:col>
      <xdr:colOff>165100</xdr:colOff>
      <xdr:row>97</xdr:row>
      <xdr:rowOff>32138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5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48665</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292795" y="16336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93881</xdr:rowOff>
    </xdr:from>
    <xdr:to>
      <xdr:col>71</xdr:col>
      <xdr:colOff>177800</xdr:colOff>
      <xdr:row>98</xdr:row>
      <xdr:rowOff>94018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895981"/>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80727</xdr:rowOff>
    </xdr:from>
    <xdr:to>
      <xdr:col>72</xdr:col>
      <xdr:colOff>38100</xdr:colOff>
      <xdr:row>97</xdr:row>
      <xdr:rowOff>10877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5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27404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31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65343</xdr:rowOff>
    </xdr:from>
    <xdr:to>
      <xdr:col>67</xdr:col>
      <xdr:colOff>101600</xdr:colOff>
      <xdr:row>97</xdr:row>
      <xdr:rowOff>166943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12020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72437</xdr:rowOff>
    </xdr:from>
    <xdr:to>
      <xdr:col>85</xdr:col>
      <xdr:colOff>177800</xdr:colOff>
      <xdr:row>99</xdr:row>
      <xdr:rowOff>2587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8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158814</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78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64322</xdr:rowOff>
    </xdr:from>
    <xdr:to>
      <xdr:col>81</xdr:col>
      <xdr:colOff>101600</xdr:colOff>
      <xdr:row>98</xdr:row>
      <xdr:rowOff>165922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86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157049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95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53022</xdr:rowOff>
    </xdr:from>
    <xdr:to>
      <xdr:col>76</xdr:col>
      <xdr:colOff>165100</xdr:colOff>
      <xdr:row>98</xdr:row>
      <xdr:rowOff>154622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8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145749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94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43081</xdr:rowOff>
    </xdr:from>
    <xdr:to>
      <xdr:col>72</xdr:col>
      <xdr:colOff>38100</xdr:colOff>
      <xdr:row>98</xdr:row>
      <xdr:rowOff>144681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84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135808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93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43218</xdr:rowOff>
    </xdr:from>
    <xdr:to>
      <xdr:col>67</xdr:col>
      <xdr:colOff>101600</xdr:colOff>
      <xdr:row>98</xdr:row>
      <xdr:rowOff>144818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84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135945</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93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38681</xdr:rowOff>
    </xdr:from>
    <xdr:to>
      <xdr:col>116</xdr:col>
      <xdr:colOff>62864</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353631"/>
          <a:ext cx="1269" cy="1431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119542</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806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156808</xdr:rowOff>
    </xdr:from>
    <xdr:ext cx="534377"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12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38681</xdr:rowOff>
    </xdr:from>
    <xdr:to>
      <xdr:col>116</xdr:col>
      <xdr:colOff>152400</xdr:colOff>
      <xdr:row>31</xdr:row>
      <xdr:rowOff>38681</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35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36992</xdr:rowOff>
    </xdr:from>
    <xdr:ext cx="378565"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5520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14115</xdr:rowOff>
    </xdr:from>
    <xdr:to>
      <xdr:col>116</xdr:col>
      <xdr:colOff>114300</xdr:colOff>
      <xdr:row>39</xdr:row>
      <xdr:rowOff>115715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70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87594</xdr:rowOff>
    </xdr:from>
    <xdr:to>
      <xdr:col>112</xdr:col>
      <xdr:colOff>38100</xdr:colOff>
      <xdr:row>39</xdr:row>
      <xdr:rowOff>17744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60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34271</xdr:rowOff>
    </xdr:from>
    <xdr:ext cx="469744"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088428" y="637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28266</xdr:rowOff>
    </xdr:from>
    <xdr:to>
      <xdr:col>107</xdr:col>
      <xdr:colOff>101600</xdr:colOff>
      <xdr:row>39</xdr:row>
      <xdr:rowOff>129866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71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146393</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5017" y="6490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31859</xdr:rowOff>
    </xdr:from>
    <xdr:to>
      <xdr:col>102</xdr:col>
      <xdr:colOff>165100</xdr:colOff>
      <xdr:row>39</xdr:row>
      <xdr:rowOff>133459</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71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149986</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6017" y="6493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145397</xdr:rowOff>
    </xdr:from>
    <xdr:to>
      <xdr:col>98</xdr:col>
      <xdr:colOff>38100</xdr:colOff>
      <xdr:row>39</xdr:row>
      <xdr:rowOff>75547</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6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92074</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7017" y="6435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163992</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679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・住民一人当たりのコストが増加傾向にある項目を取り上げると、農林水産業費は</a:t>
          </a:r>
          <a:r>
            <a:rPr kumimoji="1" lang="en-US" altLang="ja-JP" sz="1300">
              <a:latin typeface="ＭＳ Ｐゴシック" panose="020B0600070205080204" pitchFamily="50" charset="-128"/>
              <a:ea typeface="ＭＳ Ｐゴシック" panose="020B0600070205080204" pitchFamily="50" charset="-128"/>
            </a:rPr>
            <a:t>484,991</a:t>
          </a:r>
          <a:r>
            <a:rPr kumimoji="1" lang="ja-JP" altLang="en-US" sz="1300">
              <a:latin typeface="ＭＳ Ｐゴシック" panose="020B0600070205080204" pitchFamily="50" charset="-128"/>
              <a:ea typeface="ＭＳ Ｐゴシック" panose="020B0600070205080204" pitchFamily="50" charset="-128"/>
            </a:rPr>
            <a:t>円であり、農業系施設の整備が主な要因となり、前年度比</a:t>
          </a:r>
          <a:r>
            <a:rPr kumimoji="1" lang="en-US" altLang="ja-JP" sz="1300">
              <a:latin typeface="ＭＳ Ｐゴシック" panose="020B0600070205080204" pitchFamily="50" charset="-128"/>
              <a:ea typeface="ＭＳ Ｐゴシック" panose="020B0600070205080204" pitchFamily="50" charset="-128"/>
            </a:rPr>
            <a:t>370,353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323.1</a:t>
          </a:r>
          <a:r>
            <a:rPr kumimoji="1" lang="ja-JP" altLang="en-US" sz="1300">
              <a:latin typeface="ＭＳ Ｐゴシック" panose="020B0600070205080204" pitchFamily="50" charset="-128"/>
              <a:ea typeface="ＭＳ Ｐゴシック" panose="020B0600070205080204" pitchFamily="50" charset="-128"/>
            </a:rPr>
            <a:t>％）増加となった。商工費は</a:t>
          </a:r>
          <a:r>
            <a:rPr kumimoji="1" lang="en-US" altLang="ja-JP" sz="1300">
              <a:latin typeface="ＭＳ Ｐゴシック" panose="020B0600070205080204" pitchFamily="50" charset="-128"/>
              <a:ea typeface="ＭＳ Ｐゴシック" panose="020B0600070205080204" pitchFamily="50" charset="-128"/>
            </a:rPr>
            <a:t>327,356</a:t>
          </a:r>
          <a:r>
            <a:rPr kumimoji="1" lang="ja-JP" altLang="en-US" sz="1300">
              <a:latin typeface="ＭＳ Ｐゴシック" panose="020B0600070205080204" pitchFamily="50" charset="-128"/>
              <a:ea typeface="ＭＳ Ｐゴシック" panose="020B0600070205080204" pitchFamily="50" charset="-128"/>
            </a:rPr>
            <a:t>円であり、商業施設及び産業再生エリアの整備等に伴い、前年度比</a:t>
          </a:r>
          <a:r>
            <a:rPr kumimoji="1" lang="en-US" altLang="ja-JP" sz="1300">
              <a:latin typeface="ＭＳ Ｐゴシック" panose="020B0600070205080204" pitchFamily="50" charset="-128"/>
              <a:ea typeface="ＭＳ Ｐゴシック" panose="020B0600070205080204" pitchFamily="50" charset="-128"/>
            </a:rPr>
            <a:t>17,043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％）の増加となった。教育費は</a:t>
          </a:r>
          <a:r>
            <a:rPr kumimoji="1" lang="en-US" altLang="ja-JP" sz="1300">
              <a:latin typeface="ＭＳ Ｐゴシック" panose="020B0600070205080204" pitchFamily="50" charset="-128"/>
              <a:ea typeface="ＭＳ Ｐゴシック" panose="020B0600070205080204" pitchFamily="50" charset="-128"/>
            </a:rPr>
            <a:t>444,968</a:t>
          </a:r>
          <a:r>
            <a:rPr kumimoji="1" lang="ja-JP" altLang="en-US" sz="1300">
              <a:latin typeface="ＭＳ Ｐゴシック" panose="020B0600070205080204" pitchFamily="50" charset="-128"/>
              <a:ea typeface="ＭＳ Ｐゴシック" panose="020B0600070205080204" pitchFamily="50" charset="-128"/>
            </a:rPr>
            <a:t>円であり、屋内体育施設の整備が主な要因となり、前年度比</a:t>
          </a:r>
          <a:r>
            <a:rPr kumimoji="1" lang="en-US" altLang="ja-JP" sz="1300">
              <a:latin typeface="ＭＳ Ｐゴシック" panose="020B0600070205080204" pitchFamily="50" charset="-128"/>
              <a:ea typeface="ＭＳ Ｐゴシック" panose="020B0600070205080204" pitchFamily="50" charset="-128"/>
            </a:rPr>
            <a:t>75,976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20.6</a:t>
          </a:r>
          <a:r>
            <a:rPr kumimoji="1" lang="ja-JP" altLang="en-US" sz="1300">
              <a:latin typeface="ＭＳ Ｐゴシック" panose="020B0600070205080204" pitchFamily="50" charset="-128"/>
              <a:ea typeface="ＭＳ Ｐゴシック" panose="020B0600070205080204" pitchFamily="50" charset="-128"/>
            </a:rPr>
            <a:t>％）の増加となった。いずれも東日本大震災及び原子力災害に起因した復旧・復興に係る経費である。また、土木費は竜田駅東側開発事業、災害公営住宅整備事業等により平成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年度から減少傾向にあり、平成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222,346</a:t>
          </a:r>
          <a:r>
            <a:rPr kumimoji="1" lang="ja-JP" altLang="en-US" sz="1300">
              <a:latin typeface="ＭＳ Ｐゴシック" panose="020B0600070205080204" pitchFamily="50" charset="-128"/>
              <a:ea typeface="ＭＳ Ｐゴシック" panose="020B0600070205080204" pitchFamily="50" charset="-128"/>
            </a:rPr>
            <a:t>円となり前年度比</a:t>
          </a:r>
          <a:r>
            <a:rPr kumimoji="1" lang="en-US" altLang="ja-JP" sz="1300">
              <a:latin typeface="ＭＳ Ｐゴシック" panose="020B0600070205080204" pitchFamily="50" charset="-128"/>
              <a:ea typeface="ＭＳ Ｐゴシック" panose="020B0600070205080204" pitchFamily="50" charset="-128"/>
            </a:rPr>
            <a:t>205,303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40.1</a:t>
          </a:r>
          <a:r>
            <a:rPr kumimoji="1" lang="ja-JP" altLang="en-US" sz="1300">
              <a:latin typeface="ＭＳ Ｐゴシック" panose="020B0600070205080204" pitchFamily="50" charset="-128"/>
              <a:ea typeface="ＭＳ Ｐゴシック" panose="020B0600070205080204" pitchFamily="50" charset="-128"/>
            </a:rPr>
            <a:t>％）の減少となった。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福島県楢葉町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・不測の災害等に対応する為、財政調整基金に積み立てを行っている。平成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年度に生じた余剰金を積み立てたことにより、残高が増加している。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・町単独事業の減少等の要因により、実質収支額は黒字となっているが、前年度の実質収支が多額であったことが要因となり、実質単年度収支は赤字となっている。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福島県楢葉町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・各会計ともに健全な状態を保っており、赤字額は発生していない。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5426_&#26978;&#33865;&#30010;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3">
          <cell r="CN53">
            <v>51.7</v>
          </cell>
        </row>
        <row r="55">
          <cell r="AN55" t="str">
            <v>類似団体内平均値</v>
          </cell>
          <cell r="CN55">
            <v>0</v>
          </cell>
        </row>
        <row r="57">
          <cell r="CN57">
            <v>58.4</v>
          </cell>
        </row>
        <row r="72">
          <cell r="BP72" t="str">
            <v>H26</v>
          </cell>
          <cell r="BX72" t="str">
            <v>H27</v>
          </cell>
          <cell r="CF72" t="str">
            <v>H28</v>
          </cell>
          <cell r="CN72" t="str">
            <v>H29</v>
          </cell>
          <cell r="CV72" t="str">
            <v>H30</v>
          </cell>
        </row>
        <row r="73">
          <cell r="AN73" t="str">
            <v>当該団体値</v>
          </cell>
        </row>
        <row r="75">
          <cell r="BP75">
            <v>5.9</v>
          </cell>
          <cell r="BX75">
            <v>5.4</v>
          </cell>
          <cell r="CF75">
            <v>5.4</v>
          </cell>
          <cell r="CN75">
            <v>4.2</v>
          </cell>
          <cell r="CV75">
            <v>2.8</v>
          </cell>
        </row>
        <row r="77">
          <cell r="AN77" t="str">
            <v>類似団体内平均値</v>
          </cell>
          <cell r="BP77">
            <v>17.899999999999999</v>
          </cell>
          <cell r="BX77">
            <v>0</v>
          </cell>
          <cell r="CF77">
            <v>0</v>
          </cell>
          <cell r="CN77">
            <v>0</v>
          </cell>
          <cell r="CV77">
            <v>0</v>
          </cell>
        </row>
        <row r="79">
          <cell r="BP79">
            <v>9.5</v>
          </cell>
          <cell r="BX79">
            <v>7.2</v>
          </cell>
          <cell r="CF79">
            <v>6</v>
          </cell>
          <cell r="CN79">
            <v>5.6</v>
          </cell>
          <cell r="CV79">
            <v>5.3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9"/>
  <sheetViews>
    <sheetView showGridLines="0" topLeftCell="A28" zoomScale="70" zoomScaleNormal="70" workbookViewId="0">
      <selection activeCell="W12" sqref="W12:AB12"/>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21147621</v>
      </c>
      <c r="BO4" s="392"/>
      <c r="BP4" s="392"/>
      <c r="BQ4" s="392"/>
      <c r="BR4" s="392"/>
      <c r="BS4" s="392"/>
      <c r="BT4" s="392"/>
      <c r="BU4" s="393"/>
      <c r="BV4" s="391">
        <v>24925257</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25.1</v>
      </c>
      <c r="CU4" s="398"/>
      <c r="CV4" s="398"/>
      <c r="CW4" s="398"/>
      <c r="CX4" s="398"/>
      <c r="CY4" s="398"/>
      <c r="CZ4" s="398"/>
      <c r="DA4" s="399"/>
      <c r="DB4" s="397">
        <v>96.7</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19613322</v>
      </c>
      <c r="BO5" s="429"/>
      <c r="BP5" s="429"/>
      <c r="BQ5" s="429"/>
      <c r="BR5" s="429"/>
      <c r="BS5" s="429"/>
      <c r="BT5" s="429"/>
      <c r="BU5" s="430"/>
      <c r="BV5" s="428">
        <v>18637778</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78.8</v>
      </c>
      <c r="CU5" s="426"/>
      <c r="CV5" s="426"/>
      <c r="CW5" s="426"/>
      <c r="CX5" s="426"/>
      <c r="CY5" s="426"/>
      <c r="CZ5" s="426"/>
      <c r="DA5" s="427"/>
      <c r="DB5" s="425">
        <v>77.400000000000006</v>
      </c>
      <c r="DC5" s="426"/>
      <c r="DD5" s="426"/>
      <c r="DE5" s="426"/>
      <c r="DF5" s="426"/>
      <c r="DG5" s="426"/>
      <c r="DH5" s="426"/>
      <c r="DI5" s="427"/>
      <c r="DJ5" s="185"/>
      <c r="DK5" s="185"/>
      <c r="DL5" s="185"/>
      <c r="DM5" s="185"/>
      <c r="DN5" s="185"/>
      <c r="DO5" s="185"/>
    </row>
    <row r="6" spans="1:119" ht="18.75" customHeight="1" x14ac:dyDescent="0.15">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102</v>
      </c>
      <c r="AV6" s="461"/>
      <c r="AW6" s="461"/>
      <c r="AX6" s="461"/>
      <c r="AY6" s="462" t="s">
        <v>103</v>
      </c>
      <c r="AZ6" s="463"/>
      <c r="BA6" s="463"/>
      <c r="BB6" s="463"/>
      <c r="BC6" s="463"/>
      <c r="BD6" s="463"/>
      <c r="BE6" s="463"/>
      <c r="BF6" s="463"/>
      <c r="BG6" s="463"/>
      <c r="BH6" s="463"/>
      <c r="BI6" s="463"/>
      <c r="BJ6" s="463"/>
      <c r="BK6" s="463"/>
      <c r="BL6" s="463"/>
      <c r="BM6" s="464"/>
      <c r="BN6" s="428">
        <v>1534299</v>
      </c>
      <c r="BO6" s="429"/>
      <c r="BP6" s="429"/>
      <c r="BQ6" s="429"/>
      <c r="BR6" s="429"/>
      <c r="BS6" s="429"/>
      <c r="BT6" s="429"/>
      <c r="BU6" s="430"/>
      <c r="BV6" s="428">
        <v>6287479</v>
      </c>
      <c r="BW6" s="429"/>
      <c r="BX6" s="429"/>
      <c r="BY6" s="429"/>
      <c r="BZ6" s="429"/>
      <c r="CA6" s="429"/>
      <c r="CB6" s="429"/>
      <c r="CC6" s="430"/>
      <c r="CD6" s="431" t="s">
        <v>104</v>
      </c>
      <c r="CE6" s="432"/>
      <c r="CF6" s="432"/>
      <c r="CG6" s="432"/>
      <c r="CH6" s="432"/>
      <c r="CI6" s="432"/>
      <c r="CJ6" s="432"/>
      <c r="CK6" s="432"/>
      <c r="CL6" s="432"/>
      <c r="CM6" s="432"/>
      <c r="CN6" s="432"/>
      <c r="CO6" s="432"/>
      <c r="CP6" s="432"/>
      <c r="CQ6" s="432"/>
      <c r="CR6" s="432"/>
      <c r="CS6" s="433"/>
      <c r="CT6" s="465">
        <v>78.8</v>
      </c>
      <c r="CU6" s="466"/>
      <c r="CV6" s="466"/>
      <c r="CW6" s="466"/>
      <c r="CX6" s="466"/>
      <c r="CY6" s="466"/>
      <c r="CZ6" s="466"/>
      <c r="DA6" s="467"/>
      <c r="DB6" s="465">
        <v>77.400000000000006</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105</v>
      </c>
      <c r="AN7" s="458"/>
      <c r="AO7" s="458"/>
      <c r="AP7" s="458"/>
      <c r="AQ7" s="458"/>
      <c r="AR7" s="458"/>
      <c r="AS7" s="458"/>
      <c r="AT7" s="459"/>
      <c r="AU7" s="460" t="s">
        <v>106</v>
      </c>
      <c r="AV7" s="461"/>
      <c r="AW7" s="461"/>
      <c r="AX7" s="461"/>
      <c r="AY7" s="462" t="s">
        <v>107</v>
      </c>
      <c r="AZ7" s="463"/>
      <c r="BA7" s="463"/>
      <c r="BB7" s="463"/>
      <c r="BC7" s="463"/>
      <c r="BD7" s="463"/>
      <c r="BE7" s="463"/>
      <c r="BF7" s="463"/>
      <c r="BG7" s="463"/>
      <c r="BH7" s="463"/>
      <c r="BI7" s="463"/>
      <c r="BJ7" s="463"/>
      <c r="BK7" s="463"/>
      <c r="BL7" s="463"/>
      <c r="BM7" s="464"/>
      <c r="BN7" s="428">
        <v>794787</v>
      </c>
      <c r="BO7" s="429"/>
      <c r="BP7" s="429"/>
      <c r="BQ7" s="429"/>
      <c r="BR7" s="429"/>
      <c r="BS7" s="429"/>
      <c r="BT7" s="429"/>
      <c r="BU7" s="430"/>
      <c r="BV7" s="428">
        <v>3421751</v>
      </c>
      <c r="BW7" s="429"/>
      <c r="BX7" s="429"/>
      <c r="BY7" s="429"/>
      <c r="BZ7" s="429"/>
      <c r="CA7" s="429"/>
      <c r="CB7" s="429"/>
      <c r="CC7" s="430"/>
      <c r="CD7" s="431" t="s">
        <v>108</v>
      </c>
      <c r="CE7" s="432"/>
      <c r="CF7" s="432"/>
      <c r="CG7" s="432"/>
      <c r="CH7" s="432"/>
      <c r="CI7" s="432"/>
      <c r="CJ7" s="432"/>
      <c r="CK7" s="432"/>
      <c r="CL7" s="432"/>
      <c r="CM7" s="432"/>
      <c r="CN7" s="432"/>
      <c r="CO7" s="432"/>
      <c r="CP7" s="432"/>
      <c r="CQ7" s="432"/>
      <c r="CR7" s="432"/>
      <c r="CS7" s="433"/>
      <c r="CT7" s="428">
        <v>2946802</v>
      </c>
      <c r="CU7" s="429"/>
      <c r="CV7" s="429"/>
      <c r="CW7" s="429"/>
      <c r="CX7" s="429"/>
      <c r="CY7" s="429"/>
      <c r="CZ7" s="429"/>
      <c r="DA7" s="430"/>
      <c r="DB7" s="428">
        <v>2963928</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109</v>
      </c>
      <c r="AN8" s="458"/>
      <c r="AO8" s="458"/>
      <c r="AP8" s="458"/>
      <c r="AQ8" s="458"/>
      <c r="AR8" s="458"/>
      <c r="AS8" s="458"/>
      <c r="AT8" s="459"/>
      <c r="AU8" s="460" t="s">
        <v>110</v>
      </c>
      <c r="AV8" s="461"/>
      <c r="AW8" s="461"/>
      <c r="AX8" s="461"/>
      <c r="AY8" s="462" t="s">
        <v>111</v>
      </c>
      <c r="AZ8" s="463"/>
      <c r="BA8" s="463"/>
      <c r="BB8" s="463"/>
      <c r="BC8" s="463"/>
      <c r="BD8" s="463"/>
      <c r="BE8" s="463"/>
      <c r="BF8" s="463"/>
      <c r="BG8" s="463"/>
      <c r="BH8" s="463"/>
      <c r="BI8" s="463"/>
      <c r="BJ8" s="463"/>
      <c r="BK8" s="463"/>
      <c r="BL8" s="463"/>
      <c r="BM8" s="464"/>
      <c r="BN8" s="428">
        <v>739512</v>
      </c>
      <c r="BO8" s="429"/>
      <c r="BP8" s="429"/>
      <c r="BQ8" s="429"/>
      <c r="BR8" s="429"/>
      <c r="BS8" s="429"/>
      <c r="BT8" s="429"/>
      <c r="BU8" s="430"/>
      <c r="BV8" s="428">
        <v>2865728</v>
      </c>
      <c r="BW8" s="429"/>
      <c r="BX8" s="429"/>
      <c r="BY8" s="429"/>
      <c r="BZ8" s="429"/>
      <c r="CA8" s="429"/>
      <c r="CB8" s="429"/>
      <c r="CC8" s="430"/>
      <c r="CD8" s="431" t="s">
        <v>112</v>
      </c>
      <c r="CE8" s="432"/>
      <c r="CF8" s="432"/>
      <c r="CG8" s="432"/>
      <c r="CH8" s="432"/>
      <c r="CI8" s="432"/>
      <c r="CJ8" s="432"/>
      <c r="CK8" s="432"/>
      <c r="CL8" s="432"/>
      <c r="CM8" s="432"/>
      <c r="CN8" s="432"/>
      <c r="CO8" s="432"/>
      <c r="CP8" s="432"/>
      <c r="CQ8" s="432"/>
      <c r="CR8" s="432"/>
      <c r="CS8" s="433"/>
      <c r="CT8" s="468">
        <v>0.85</v>
      </c>
      <c r="CU8" s="469"/>
      <c r="CV8" s="469"/>
      <c r="CW8" s="469"/>
      <c r="CX8" s="469"/>
      <c r="CY8" s="469"/>
      <c r="CZ8" s="469"/>
      <c r="DA8" s="470"/>
      <c r="DB8" s="468">
        <v>0.83</v>
      </c>
      <c r="DC8" s="469"/>
      <c r="DD8" s="469"/>
      <c r="DE8" s="469"/>
      <c r="DF8" s="469"/>
      <c r="DG8" s="469"/>
      <c r="DH8" s="469"/>
      <c r="DI8" s="470"/>
      <c r="DJ8" s="185"/>
      <c r="DK8" s="185"/>
      <c r="DL8" s="185"/>
      <c r="DM8" s="185"/>
      <c r="DN8" s="185"/>
      <c r="DO8" s="185"/>
    </row>
    <row r="9" spans="1:119" ht="18.75" customHeight="1" thickBot="1" x14ac:dyDescent="0.2">
      <c r="A9" s="186"/>
      <c r="B9" s="422" t="s">
        <v>113</v>
      </c>
      <c r="C9" s="423"/>
      <c r="D9" s="423"/>
      <c r="E9" s="423"/>
      <c r="F9" s="423"/>
      <c r="G9" s="423"/>
      <c r="H9" s="423"/>
      <c r="I9" s="423"/>
      <c r="J9" s="423"/>
      <c r="K9" s="471"/>
      <c r="L9" s="472" t="s">
        <v>114</v>
      </c>
      <c r="M9" s="473"/>
      <c r="N9" s="473"/>
      <c r="O9" s="473"/>
      <c r="P9" s="473"/>
      <c r="Q9" s="474"/>
      <c r="R9" s="475">
        <v>975</v>
      </c>
      <c r="S9" s="476"/>
      <c r="T9" s="476"/>
      <c r="U9" s="476"/>
      <c r="V9" s="477"/>
      <c r="W9" s="385" t="s">
        <v>115</v>
      </c>
      <c r="X9" s="386"/>
      <c r="Y9" s="386"/>
      <c r="Z9" s="386"/>
      <c r="AA9" s="386"/>
      <c r="AB9" s="386"/>
      <c r="AC9" s="386"/>
      <c r="AD9" s="386"/>
      <c r="AE9" s="386"/>
      <c r="AF9" s="386"/>
      <c r="AG9" s="386"/>
      <c r="AH9" s="386"/>
      <c r="AI9" s="386"/>
      <c r="AJ9" s="386"/>
      <c r="AK9" s="386"/>
      <c r="AL9" s="387"/>
      <c r="AM9" s="457" t="s">
        <v>116</v>
      </c>
      <c r="AN9" s="458"/>
      <c r="AO9" s="458"/>
      <c r="AP9" s="458"/>
      <c r="AQ9" s="458"/>
      <c r="AR9" s="458"/>
      <c r="AS9" s="458"/>
      <c r="AT9" s="459"/>
      <c r="AU9" s="460" t="s">
        <v>117</v>
      </c>
      <c r="AV9" s="461"/>
      <c r="AW9" s="461"/>
      <c r="AX9" s="461"/>
      <c r="AY9" s="462" t="s">
        <v>118</v>
      </c>
      <c r="AZ9" s="463"/>
      <c r="BA9" s="463"/>
      <c r="BB9" s="463"/>
      <c r="BC9" s="463"/>
      <c r="BD9" s="463"/>
      <c r="BE9" s="463"/>
      <c r="BF9" s="463"/>
      <c r="BG9" s="463"/>
      <c r="BH9" s="463"/>
      <c r="BI9" s="463"/>
      <c r="BJ9" s="463"/>
      <c r="BK9" s="463"/>
      <c r="BL9" s="463"/>
      <c r="BM9" s="464"/>
      <c r="BN9" s="428">
        <v>-2126216</v>
      </c>
      <c r="BO9" s="429"/>
      <c r="BP9" s="429"/>
      <c r="BQ9" s="429"/>
      <c r="BR9" s="429"/>
      <c r="BS9" s="429"/>
      <c r="BT9" s="429"/>
      <c r="BU9" s="430"/>
      <c r="BV9" s="428">
        <v>1450049</v>
      </c>
      <c r="BW9" s="429"/>
      <c r="BX9" s="429"/>
      <c r="BY9" s="429"/>
      <c r="BZ9" s="429"/>
      <c r="CA9" s="429"/>
      <c r="CB9" s="429"/>
      <c r="CC9" s="430"/>
      <c r="CD9" s="431" t="s">
        <v>119</v>
      </c>
      <c r="CE9" s="432"/>
      <c r="CF9" s="432"/>
      <c r="CG9" s="432"/>
      <c r="CH9" s="432"/>
      <c r="CI9" s="432"/>
      <c r="CJ9" s="432"/>
      <c r="CK9" s="432"/>
      <c r="CL9" s="432"/>
      <c r="CM9" s="432"/>
      <c r="CN9" s="432"/>
      <c r="CO9" s="432"/>
      <c r="CP9" s="432"/>
      <c r="CQ9" s="432"/>
      <c r="CR9" s="432"/>
      <c r="CS9" s="433"/>
      <c r="CT9" s="425">
        <v>2.1</v>
      </c>
      <c r="CU9" s="426"/>
      <c r="CV9" s="426"/>
      <c r="CW9" s="426"/>
      <c r="CX9" s="426"/>
      <c r="CY9" s="426"/>
      <c r="CZ9" s="426"/>
      <c r="DA9" s="427"/>
      <c r="DB9" s="425">
        <v>1.5</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120</v>
      </c>
      <c r="M10" s="458"/>
      <c r="N10" s="458"/>
      <c r="O10" s="458"/>
      <c r="P10" s="458"/>
      <c r="Q10" s="459"/>
      <c r="R10" s="479">
        <v>7700</v>
      </c>
      <c r="S10" s="480"/>
      <c r="T10" s="480"/>
      <c r="U10" s="480"/>
      <c r="V10" s="481"/>
      <c r="W10" s="416"/>
      <c r="X10" s="417"/>
      <c r="Y10" s="417"/>
      <c r="Z10" s="417"/>
      <c r="AA10" s="417"/>
      <c r="AB10" s="417"/>
      <c r="AC10" s="417"/>
      <c r="AD10" s="417"/>
      <c r="AE10" s="417"/>
      <c r="AF10" s="417"/>
      <c r="AG10" s="417"/>
      <c r="AH10" s="417"/>
      <c r="AI10" s="417"/>
      <c r="AJ10" s="417"/>
      <c r="AK10" s="417"/>
      <c r="AL10" s="420"/>
      <c r="AM10" s="457" t="s">
        <v>121</v>
      </c>
      <c r="AN10" s="458"/>
      <c r="AO10" s="458"/>
      <c r="AP10" s="458"/>
      <c r="AQ10" s="458"/>
      <c r="AR10" s="458"/>
      <c r="AS10" s="458"/>
      <c r="AT10" s="459"/>
      <c r="AU10" s="460" t="s">
        <v>117</v>
      </c>
      <c r="AV10" s="461"/>
      <c r="AW10" s="461"/>
      <c r="AX10" s="461"/>
      <c r="AY10" s="462" t="s">
        <v>122</v>
      </c>
      <c r="AZ10" s="463"/>
      <c r="BA10" s="463"/>
      <c r="BB10" s="463"/>
      <c r="BC10" s="463"/>
      <c r="BD10" s="463"/>
      <c r="BE10" s="463"/>
      <c r="BF10" s="463"/>
      <c r="BG10" s="463"/>
      <c r="BH10" s="463"/>
      <c r="BI10" s="463"/>
      <c r="BJ10" s="463"/>
      <c r="BK10" s="463"/>
      <c r="BL10" s="463"/>
      <c r="BM10" s="464"/>
      <c r="BN10" s="428">
        <v>83780</v>
      </c>
      <c r="BO10" s="429"/>
      <c r="BP10" s="429"/>
      <c r="BQ10" s="429"/>
      <c r="BR10" s="429"/>
      <c r="BS10" s="429"/>
      <c r="BT10" s="429"/>
      <c r="BU10" s="430"/>
      <c r="BV10" s="428">
        <v>1356</v>
      </c>
      <c r="BW10" s="429"/>
      <c r="BX10" s="429"/>
      <c r="BY10" s="429"/>
      <c r="BZ10" s="429"/>
      <c r="CA10" s="429"/>
      <c r="CB10" s="429"/>
      <c r="CC10" s="430"/>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124</v>
      </c>
      <c r="M11" s="483"/>
      <c r="N11" s="483"/>
      <c r="O11" s="483"/>
      <c r="P11" s="483"/>
      <c r="Q11" s="484"/>
      <c r="R11" s="485" t="s">
        <v>125</v>
      </c>
      <c r="S11" s="486"/>
      <c r="T11" s="486"/>
      <c r="U11" s="486"/>
      <c r="V11" s="487"/>
      <c r="W11" s="416"/>
      <c r="X11" s="417"/>
      <c r="Y11" s="417"/>
      <c r="Z11" s="417"/>
      <c r="AA11" s="417"/>
      <c r="AB11" s="417"/>
      <c r="AC11" s="417"/>
      <c r="AD11" s="417"/>
      <c r="AE11" s="417"/>
      <c r="AF11" s="417"/>
      <c r="AG11" s="417"/>
      <c r="AH11" s="417"/>
      <c r="AI11" s="417"/>
      <c r="AJ11" s="417"/>
      <c r="AK11" s="417"/>
      <c r="AL11" s="420"/>
      <c r="AM11" s="457" t="s">
        <v>126</v>
      </c>
      <c r="AN11" s="458"/>
      <c r="AO11" s="458"/>
      <c r="AP11" s="458"/>
      <c r="AQ11" s="458"/>
      <c r="AR11" s="458"/>
      <c r="AS11" s="458"/>
      <c r="AT11" s="459"/>
      <c r="AU11" s="460" t="s">
        <v>127</v>
      </c>
      <c r="AV11" s="461"/>
      <c r="AW11" s="461"/>
      <c r="AX11" s="461"/>
      <c r="AY11" s="462" t="s">
        <v>128</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129</v>
      </c>
      <c r="CE11" s="432"/>
      <c r="CF11" s="432"/>
      <c r="CG11" s="432"/>
      <c r="CH11" s="432"/>
      <c r="CI11" s="432"/>
      <c r="CJ11" s="432"/>
      <c r="CK11" s="432"/>
      <c r="CL11" s="432"/>
      <c r="CM11" s="432"/>
      <c r="CN11" s="432"/>
      <c r="CO11" s="432"/>
      <c r="CP11" s="432"/>
      <c r="CQ11" s="432"/>
      <c r="CR11" s="432"/>
      <c r="CS11" s="433"/>
      <c r="CT11" s="468" t="s">
        <v>130</v>
      </c>
      <c r="CU11" s="469"/>
      <c r="CV11" s="469"/>
      <c r="CW11" s="469"/>
      <c r="CX11" s="469"/>
      <c r="CY11" s="469"/>
      <c r="CZ11" s="469"/>
      <c r="DA11" s="470"/>
      <c r="DB11" s="468" t="s">
        <v>130</v>
      </c>
      <c r="DC11" s="469"/>
      <c r="DD11" s="469"/>
      <c r="DE11" s="469"/>
      <c r="DF11" s="469"/>
      <c r="DG11" s="469"/>
      <c r="DH11" s="469"/>
      <c r="DI11" s="470"/>
      <c r="DJ11" s="185"/>
      <c r="DK11" s="185"/>
      <c r="DL11" s="185"/>
      <c r="DM11" s="185"/>
      <c r="DN11" s="185"/>
      <c r="DO11" s="185"/>
    </row>
    <row r="12" spans="1:119" ht="18.75" customHeight="1" x14ac:dyDescent="0.15">
      <c r="A12" s="186"/>
      <c r="B12" s="488" t="s">
        <v>131</v>
      </c>
      <c r="C12" s="489"/>
      <c r="D12" s="489"/>
      <c r="E12" s="489"/>
      <c r="F12" s="489"/>
      <c r="G12" s="489"/>
      <c r="H12" s="489"/>
      <c r="I12" s="489"/>
      <c r="J12" s="489"/>
      <c r="K12" s="490"/>
      <c r="L12" s="497" t="s">
        <v>132</v>
      </c>
      <c r="M12" s="498"/>
      <c r="N12" s="498"/>
      <c r="O12" s="498"/>
      <c r="P12" s="498"/>
      <c r="Q12" s="499"/>
      <c r="R12" s="500">
        <v>6972</v>
      </c>
      <c r="S12" s="501"/>
      <c r="T12" s="501"/>
      <c r="U12" s="501"/>
      <c r="V12" s="502"/>
      <c r="W12" s="503" t="s">
        <v>1</v>
      </c>
      <c r="X12" s="461"/>
      <c r="Y12" s="461"/>
      <c r="Z12" s="461"/>
      <c r="AA12" s="461"/>
      <c r="AB12" s="504"/>
      <c r="AC12" s="460" t="s">
        <v>133</v>
      </c>
      <c r="AD12" s="461"/>
      <c r="AE12" s="461"/>
      <c r="AF12" s="461"/>
      <c r="AG12" s="504"/>
      <c r="AH12" s="460" t="s">
        <v>134</v>
      </c>
      <c r="AI12" s="461"/>
      <c r="AJ12" s="461"/>
      <c r="AK12" s="461"/>
      <c r="AL12" s="505"/>
      <c r="AM12" s="457" t="s">
        <v>135</v>
      </c>
      <c r="AN12" s="458"/>
      <c r="AO12" s="458"/>
      <c r="AP12" s="458"/>
      <c r="AQ12" s="458"/>
      <c r="AR12" s="458"/>
      <c r="AS12" s="458"/>
      <c r="AT12" s="459"/>
      <c r="AU12" s="460" t="s">
        <v>117</v>
      </c>
      <c r="AV12" s="461"/>
      <c r="AW12" s="461"/>
      <c r="AX12" s="461"/>
      <c r="AY12" s="462" t="s">
        <v>136</v>
      </c>
      <c r="AZ12" s="463"/>
      <c r="BA12" s="463"/>
      <c r="BB12" s="463"/>
      <c r="BC12" s="463"/>
      <c r="BD12" s="463"/>
      <c r="BE12" s="463"/>
      <c r="BF12" s="463"/>
      <c r="BG12" s="463"/>
      <c r="BH12" s="463"/>
      <c r="BI12" s="463"/>
      <c r="BJ12" s="463"/>
      <c r="BK12" s="463"/>
      <c r="BL12" s="463"/>
      <c r="BM12" s="464"/>
      <c r="BN12" s="428">
        <v>0</v>
      </c>
      <c r="BO12" s="429"/>
      <c r="BP12" s="429"/>
      <c r="BQ12" s="429"/>
      <c r="BR12" s="429"/>
      <c r="BS12" s="429"/>
      <c r="BT12" s="429"/>
      <c r="BU12" s="430"/>
      <c r="BV12" s="428">
        <v>1147223</v>
      </c>
      <c r="BW12" s="429"/>
      <c r="BX12" s="429"/>
      <c r="BY12" s="429"/>
      <c r="BZ12" s="429"/>
      <c r="CA12" s="429"/>
      <c r="CB12" s="429"/>
      <c r="CC12" s="430"/>
      <c r="CD12" s="431" t="s">
        <v>137</v>
      </c>
      <c r="CE12" s="432"/>
      <c r="CF12" s="432"/>
      <c r="CG12" s="432"/>
      <c r="CH12" s="432"/>
      <c r="CI12" s="432"/>
      <c r="CJ12" s="432"/>
      <c r="CK12" s="432"/>
      <c r="CL12" s="432"/>
      <c r="CM12" s="432"/>
      <c r="CN12" s="432"/>
      <c r="CO12" s="432"/>
      <c r="CP12" s="432"/>
      <c r="CQ12" s="432"/>
      <c r="CR12" s="432"/>
      <c r="CS12" s="433"/>
      <c r="CT12" s="468" t="s">
        <v>138</v>
      </c>
      <c r="CU12" s="469"/>
      <c r="CV12" s="469"/>
      <c r="CW12" s="469"/>
      <c r="CX12" s="469"/>
      <c r="CY12" s="469"/>
      <c r="CZ12" s="469"/>
      <c r="DA12" s="470"/>
      <c r="DB12" s="468" t="s">
        <v>130</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139</v>
      </c>
      <c r="N13" s="517"/>
      <c r="O13" s="517"/>
      <c r="P13" s="517"/>
      <c r="Q13" s="518"/>
      <c r="R13" s="509">
        <v>6941</v>
      </c>
      <c r="S13" s="510"/>
      <c r="T13" s="510"/>
      <c r="U13" s="510"/>
      <c r="V13" s="511"/>
      <c r="W13" s="444" t="s">
        <v>140</v>
      </c>
      <c r="X13" s="445"/>
      <c r="Y13" s="445"/>
      <c r="Z13" s="445"/>
      <c r="AA13" s="445"/>
      <c r="AB13" s="435"/>
      <c r="AC13" s="479">
        <v>9</v>
      </c>
      <c r="AD13" s="480"/>
      <c r="AE13" s="480"/>
      <c r="AF13" s="480"/>
      <c r="AG13" s="519"/>
      <c r="AH13" s="479">
        <v>244</v>
      </c>
      <c r="AI13" s="480"/>
      <c r="AJ13" s="480"/>
      <c r="AK13" s="480"/>
      <c r="AL13" s="481"/>
      <c r="AM13" s="457" t="s">
        <v>141</v>
      </c>
      <c r="AN13" s="458"/>
      <c r="AO13" s="458"/>
      <c r="AP13" s="458"/>
      <c r="AQ13" s="458"/>
      <c r="AR13" s="458"/>
      <c r="AS13" s="458"/>
      <c r="AT13" s="459"/>
      <c r="AU13" s="460" t="s">
        <v>117</v>
      </c>
      <c r="AV13" s="461"/>
      <c r="AW13" s="461"/>
      <c r="AX13" s="461"/>
      <c r="AY13" s="462" t="s">
        <v>142</v>
      </c>
      <c r="AZ13" s="463"/>
      <c r="BA13" s="463"/>
      <c r="BB13" s="463"/>
      <c r="BC13" s="463"/>
      <c r="BD13" s="463"/>
      <c r="BE13" s="463"/>
      <c r="BF13" s="463"/>
      <c r="BG13" s="463"/>
      <c r="BH13" s="463"/>
      <c r="BI13" s="463"/>
      <c r="BJ13" s="463"/>
      <c r="BK13" s="463"/>
      <c r="BL13" s="463"/>
      <c r="BM13" s="464"/>
      <c r="BN13" s="428">
        <v>-2042436</v>
      </c>
      <c r="BO13" s="429"/>
      <c r="BP13" s="429"/>
      <c r="BQ13" s="429"/>
      <c r="BR13" s="429"/>
      <c r="BS13" s="429"/>
      <c r="BT13" s="429"/>
      <c r="BU13" s="430"/>
      <c r="BV13" s="428">
        <v>304182</v>
      </c>
      <c r="BW13" s="429"/>
      <c r="BX13" s="429"/>
      <c r="BY13" s="429"/>
      <c r="BZ13" s="429"/>
      <c r="CA13" s="429"/>
      <c r="CB13" s="429"/>
      <c r="CC13" s="430"/>
      <c r="CD13" s="431" t="s">
        <v>143</v>
      </c>
      <c r="CE13" s="432"/>
      <c r="CF13" s="432"/>
      <c r="CG13" s="432"/>
      <c r="CH13" s="432"/>
      <c r="CI13" s="432"/>
      <c r="CJ13" s="432"/>
      <c r="CK13" s="432"/>
      <c r="CL13" s="432"/>
      <c r="CM13" s="432"/>
      <c r="CN13" s="432"/>
      <c r="CO13" s="432"/>
      <c r="CP13" s="432"/>
      <c r="CQ13" s="432"/>
      <c r="CR13" s="432"/>
      <c r="CS13" s="433"/>
      <c r="CT13" s="425">
        <v>2.8</v>
      </c>
      <c r="CU13" s="426"/>
      <c r="CV13" s="426"/>
      <c r="CW13" s="426"/>
      <c r="CX13" s="426"/>
      <c r="CY13" s="426"/>
      <c r="CZ13" s="426"/>
      <c r="DA13" s="427"/>
      <c r="DB13" s="425">
        <v>4.2</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144</v>
      </c>
      <c r="M14" s="507"/>
      <c r="N14" s="507"/>
      <c r="O14" s="507"/>
      <c r="P14" s="507"/>
      <c r="Q14" s="508"/>
      <c r="R14" s="509">
        <v>7143</v>
      </c>
      <c r="S14" s="510"/>
      <c r="T14" s="510"/>
      <c r="U14" s="510"/>
      <c r="V14" s="511"/>
      <c r="W14" s="418"/>
      <c r="X14" s="419"/>
      <c r="Y14" s="419"/>
      <c r="Z14" s="419"/>
      <c r="AA14" s="419"/>
      <c r="AB14" s="408"/>
      <c r="AC14" s="512">
        <v>1.2</v>
      </c>
      <c r="AD14" s="513"/>
      <c r="AE14" s="513"/>
      <c r="AF14" s="513"/>
      <c r="AG14" s="514"/>
      <c r="AH14" s="512">
        <v>6.8</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145</v>
      </c>
      <c r="CE14" s="521"/>
      <c r="CF14" s="521"/>
      <c r="CG14" s="521"/>
      <c r="CH14" s="521"/>
      <c r="CI14" s="521"/>
      <c r="CJ14" s="521"/>
      <c r="CK14" s="521"/>
      <c r="CL14" s="521"/>
      <c r="CM14" s="521"/>
      <c r="CN14" s="521"/>
      <c r="CO14" s="521"/>
      <c r="CP14" s="521"/>
      <c r="CQ14" s="521"/>
      <c r="CR14" s="521"/>
      <c r="CS14" s="522"/>
      <c r="CT14" s="523" t="s">
        <v>146</v>
      </c>
      <c r="CU14" s="524"/>
      <c r="CV14" s="524"/>
      <c r="CW14" s="524"/>
      <c r="CX14" s="524"/>
      <c r="CY14" s="524"/>
      <c r="CZ14" s="524"/>
      <c r="DA14" s="525"/>
      <c r="DB14" s="523" t="s">
        <v>130</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147</v>
      </c>
      <c r="N15" s="517"/>
      <c r="O15" s="517"/>
      <c r="P15" s="517"/>
      <c r="Q15" s="518"/>
      <c r="R15" s="509">
        <v>7116</v>
      </c>
      <c r="S15" s="510"/>
      <c r="T15" s="510"/>
      <c r="U15" s="510"/>
      <c r="V15" s="511"/>
      <c r="W15" s="444" t="s">
        <v>148</v>
      </c>
      <c r="X15" s="445"/>
      <c r="Y15" s="445"/>
      <c r="Z15" s="445"/>
      <c r="AA15" s="445"/>
      <c r="AB15" s="435"/>
      <c r="AC15" s="479">
        <v>520</v>
      </c>
      <c r="AD15" s="480"/>
      <c r="AE15" s="480"/>
      <c r="AF15" s="480"/>
      <c r="AG15" s="519"/>
      <c r="AH15" s="479">
        <v>1211</v>
      </c>
      <c r="AI15" s="480"/>
      <c r="AJ15" s="480"/>
      <c r="AK15" s="480"/>
      <c r="AL15" s="481"/>
      <c r="AM15" s="457"/>
      <c r="AN15" s="458"/>
      <c r="AO15" s="458"/>
      <c r="AP15" s="458"/>
      <c r="AQ15" s="458"/>
      <c r="AR15" s="458"/>
      <c r="AS15" s="458"/>
      <c r="AT15" s="459"/>
      <c r="AU15" s="460"/>
      <c r="AV15" s="461"/>
      <c r="AW15" s="461"/>
      <c r="AX15" s="461"/>
      <c r="AY15" s="388" t="s">
        <v>149</v>
      </c>
      <c r="AZ15" s="389"/>
      <c r="BA15" s="389"/>
      <c r="BB15" s="389"/>
      <c r="BC15" s="389"/>
      <c r="BD15" s="389"/>
      <c r="BE15" s="389"/>
      <c r="BF15" s="389"/>
      <c r="BG15" s="389"/>
      <c r="BH15" s="389"/>
      <c r="BI15" s="389"/>
      <c r="BJ15" s="389"/>
      <c r="BK15" s="389"/>
      <c r="BL15" s="389"/>
      <c r="BM15" s="390"/>
      <c r="BN15" s="391">
        <v>1849950</v>
      </c>
      <c r="BO15" s="392"/>
      <c r="BP15" s="392"/>
      <c r="BQ15" s="392"/>
      <c r="BR15" s="392"/>
      <c r="BS15" s="392"/>
      <c r="BT15" s="392"/>
      <c r="BU15" s="393"/>
      <c r="BV15" s="391">
        <v>1962890</v>
      </c>
      <c r="BW15" s="392"/>
      <c r="BX15" s="392"/>
      <c r="BY15" s="392"/>
      <c r="BZ15" s="392"/>
      <c r="CA15" s="392"/>
      <c r="CB15" s="392"/>
      <c r="CC15" s="393"/>
      <c r="CD15" s="526" t="s">
        <v>150</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151</v>
      </c>
      <c r="M16" s="537"/>
      <c r="N16" s="537"/>
      <c r="O16" s="537"/>
      <c r="P16" s="537"/>
      <c r="Q16" s="538"/>
      <c r="R16" s="529" t="s">
        <v>152</v>
      </c>
      <c r="S16" s="530"/>
      <c r="T16" s="530"/>
      <c r="U16" s="530"/>
      <c r="V16" s="531"/>
      <c r="W16" s="418"/>
      <c r="X16" s="419"/>
      <c r="Y16" s="419"/>
      <c r="Z16" s="419"/>
      <c r="AA16" s="419"/>
      <c r="AB16" s="408"/>
      <c r="AC16" s="512">
        <v>69.900000000000006</v>
      </c>
      <c r="AD16" s="513"/>
      <c r="AE16" s="513"/>
      <c r="AF16" s="513"/>
      <c r="AG16" s="514"/>
      <c r="AH16" s="512">
        <v>33.799999999999997</v>
      </c>
      <c r="AI16" s="513"/>
      <c r="AJ16" s="513"/>
      <c r="AK16" s="513"/>
      <c r="AL16" s="515"/>
      <c r="AM16" s="457"/>
      <c r="AN16" s="458"/>
      <c r="AO16" s="458"/>
      <c r="AP16" s="458"/>
      <c r="AQ16" s="458"/>
      <c r="AR16" s="458"/>
      <c r="AS16" s="458"/>
      <c r="AT16" s="459"/>
      <c r="AU16" s="460"/>
      <c r="AV16" s="461"/>
      <c r="AW16" s="461"/>
      <c r="AX16" s="461"/>
      <c r="AY16" s="462" t="s">
        <v>153</v>
      </c>
      <c r="AZ16" s="463"/>
      <c r="BA16" s="463"/>
      <c r="BB16" s="463"/>
      <c r="BC16" s="463"/>
      <c r="BD16" s="463"/>
      <c r="BE16" s="463"/>
      <c r="BF16" s="463"/>
      <c r="BG16" s="463"/>
      <c r="BH16" s="463"/>
      <c r="BI16" s="463"/>
      <c r="BJ16" s="463"/>
      <c r="BK16" s="463"/>
      <c r="BL16" s="463"/>
      <c r="BM16" s="464"/>
      <c r="BN16" s="428">
        <v>2190303</v>
      </c>
      <c r="BO16" s="429"/>
      <c r="BP16" s="429"/>
      <c r="BQ16" s="429"/>
      <c r="BR16" s="429"/>
      <c r="BS16" s="429"/>
      <c r="BT16" s="429"/>
      <c r="BU16" s="430"/>
      <c r="BV16" s="428">
        <v>2221015</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154</v>
      </c>
      <c r="N17" s="533"/>
      <c r="O17" s="533"/>
      <c r="P17" s="533"/>
      <c r="Q17" s="534"/>
      <c r="R17" s="529" t="s">
        <v>155</v>
      </c>
      <c r="S17" s="530"/>
      <c r="T17" s="530"/>
      <c r="U17" s="530"/>
      <c r="V17" s="531"/>
      <c r="W17" s="444" t="s">
        <v>156</v>
      </c>
      <c r="X17" s="445"/>
      <c r="Y17" s="445"/>
      <c r="Z17" s="445"/>
      <c r="AA17" s="445"/>
      <c r="AB17" s="435"/>
      <c r="AC17" s="479">
        <v>215</v>
      </c>
      <c r="AD17" s="480"/>
      <c r="AE17" s="480"/>
      <c r="AF17" s="480"/>
      <c r="AG17" s="519"/>
      <c r="AH17" s="479">
        <v>2129</v>
      </c>
      <c r="AI17" s="480"/>
      <c r="AJ17" s="480"/>
      <c r="AK17" s="480"/>
      <c r="AL17" s="481"/>
      <c r="AM17" s="457"/>
      <c r="AN17" s="458"/>
      <c r="AO17" s="458"/>
      <c r="AP17" s="458"/>
      <c r="AQ17" s="458"/>
      <c r="AR17" s="458"/>
      <c r="AS17" s="458"/>
      <c r="AT17" s="459"/>
      <c r="AU17" s="460"/>
      <c r="AV17" s="461"/>
      <c r="AW17" s="461"/>
      <c r="AX17" s="461"/>
      <c r="AY17" s="462" t="s">
        <v>157</v>
      </c>
      <c r="AZ17" s="463"/>
      <c r="BA17" s="463"/>
      <c r="BB17" s="463"/>
      <c r="BC17" s="463"/>
      <c r="BD17" s="463"/>
      <c r="BE17" s="463"/>
      <c r="BF17" s="463"/>
      <c r="BG17" s="463"/>
      <c r="BH17" s="463"/>
      <c r="BI17" s="463"/>
      <c r="BJ17" s="463"/>
      <c r="BK17" s="463"/>
      <c r="BL17" s="463"/>
      <c r="BM17" s="464"/>
      <c r="BN17" s="428">
        <v>2414013</v>
      </c>
      <c r="BO17" s="429"/>
      <c r="BP17" s="429"/>
      <c r="BQ17" s="429"/>
      <c r="BR17" s="429"/>
      <c r="BS17" s="429"/>
      <c r="BT17" s="429"/>
      <c r="BU17" s="430"/>
      <c r="BV17" s="428">
        <v>2567745</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158</v>
      </c>
      <c r="C18" s="471"/>
      <c r="D18" s="471"/>
      <c r="E18" s="540"/>
      <c r="F18" s="540"/>
      <c r="G18" s="540"/>
      <c r="H18" s="540"/>
      <c r="I18" s="540"/>
      <c r="J18" s="540"/>
      <c r="K18" s="540"/>
      <c r="L18" s="541">
        <v>103.64</v>
      </c>
      <c r="M18" s="541"/>
      <c r="N18" s="541"/>
      <c r="O18" s="541"/>
      <c r="P18" s="541"/>
      <c r="Q18" s="541"/>
      <c r="R18" s="542"/>
      <c r="S18" s="542"/>
      <c r="T18" s="542"/>
      <c r="U18" s="542"/>
      <c r="V18" s="543"/>
      <c r="W18" s="446"/>
      <c r="X18" s="447"/>
      <c r="Y18" s="447"/>
      <c r="Z18" s="447"/>
      <c r="AA18" s="447"/>
      <c r="AB18" s="438"/>
      <c r="AC18" s="544">
        <v>28.9</v>
      </c>
      <c r="AD18" s="545"/>
      <c r="AE18" s="545"/>
      <c r="AF18" s="545"/>
      <c r="AG18" s="546"/>
      <c r="AH18" s="544">
        <v>59.4</v>
      </c>
      <c r="AI18" s="545"/>
      <c r="AJ18" s="545"/>
      <c r="AK18" s="545"/>
      <c r="AL18" s="547"/>
      <c r="AM18" s="457"/>
      <c r="AN18" s="458"/>
      <c r="AO18" s="458"/>
      <c r="AP18" s="458"/>
      <c r="AQ18" s="458"/>
      <c r="AR18" s="458"/>
      <c r="AS18" s="458"/>
      <c r="AT18" s="459"/>
      <c r="AU18" s="460"/>
      <c r="AV18" s="461"/>
      <c r="AW18" s="461"/>
      <c r="AX18" s="461"/>
      <c r="AY18" s="462" t="s">
        <v>159</v>
      </c>
      <c r="AZ18" s="463"/>
      <c r="BA18" s="463"/>
      <c r="BB18" s="463"/>
      <c r="BC18" s="463"/>
      <c r="BD18" s="463"/>
      <c r="BE18" s="463"/>
      <c r="BF18" s="463"/>
      <c r="BG18" s="463"/>
      <c r="BH18" s="463"/>
      <c r="BI18" s="463"/>
      <c r="BJ18" s="463"/>
      <c r="BK18" s="463"/>
      <c r="BL18" s="463"/>
      <c r="BM18" s="464"/>
      <c r="BN18" s="428">
        <v>1980093</v>
      </c>
      <c r="BO18" s="429"/>
      <c r="BP18" s="429"/>
      <c r="BQ18" s="429"/>
      <c r="BR18" s="429"/>
      <c r="BS18" s="429"/>
      <c r="BT18" s="429"/>
      <c r="BU18" s="430"/>
      <c r="BV18" s="428">
        <v>1867572</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160</v>
      </c>
      <c r="C19" s="471"/>
      <c r="D19" s="471"/>
      <c r="E19" s="540"/>
      <c r="F19" s="540"/>
      <c r="G19" s="540"/>
      <c r="H19" s="540"/>
      <c r="I19" s="540"/>
      <c r="J19" s="540"/>
      <c r="K19" s="540"/>
      <c r="L19" s="548">
        <v>9</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161</v>
      </c>
      <c r="AZ19" s="463"/>
      <c r="BA19" s="463"/>
      <c r="BB19" s="463"/>
      <c r="BC19" s="463"/>
      <c r="BD19" s="463"/>
      <c r="BE19" s="463"/>
      <c r="BF19" s="463"/>
      <c r="BG19" s="463"/>
      <c r="BH19" s="463"/>
      <c r="BI19" s="463"/>
      <c r="BJ19" s="463"/>
      <c r="BK19" s="463"/>
      <c r="BL19" s="463"/>
      <c r="BM19" s="464"/>
      <c r="BN19" s="428">
        <v>7906297</v>
      </c>
      <c r="BO19" s="429"/>
      <c r="BP19" s="429"/>
      <c r="BQ19" s="429"/>
      <c r="BR19" s="429"/>
      <c r="BS19" s="429"/>
      <c r="BT19" s="429"/>
      <c r="BU19" s="430"/>
      <c r="BV19" s="428">
        <v>12718355</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162</v>
      </c>
      <c r="C20" s="471"/>
      <c r="D20" s="471"/>
      <c r="E20" s="540"/>
      <c r="F20" s="540"/>
      <c r="G20" s="540"/>
      <c r="H20" s="540"/>
      <c r="I20" s="540"/>
      <c r="J20" s="540"/>
      <c r="K20" s="540"/>
      <c r="L20" s="548">
        <v>839</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163</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164</v>
      </c>
      <c r="C22" s="563"/>
      <c r="D22" s="564"/>
      <c r="E22" s="440" t="s">
        <v>1</v>
      </c>
      <c r="F22" s="445"/>
      <c r="G22" s="445"/>
      <c r="H22" s="445"/>
      <c r="I22" s="445"/>
      <c r="J22" s="445"/>
      <c r="K22" s="435"/>
      <c r="L22" s="440" t="s">
        <v>165</v>
      </c>
      <c r="M22" s="445"/>
      <c r="N22" s="445"/>
      <c r="O22" s="445"/>
      <c r="P22" s="435"/>
      <c r="Q22" s="571" t="s">
        <v>166</v>
      </c>
      <c r="R22" s="572"/>
      <c r="S22" s="572"/>
      <c r="T22" s="572"/>
      <c r="U22" s="572"/>
      <c r="V22" s="573"/>
      <c r="W22" s="577" t="s">
        <v>167</v>
      </c>
      <c r="X22" s="563"/>
      <c r="Y22" s="564"/>
      <c r="Z22" s="440" t="s">
        <v>1</v>
      </c>
      <c r="AA22" s="445"/>
      <c r="AB22" s="445"/>
      <c r="AC22" s="445"/>
      <c r="AD22" s="445"/>
      <c r="AE22" s="445"/>
      <c r="AF22" s="445"/>
      <c r="AG22" s="435"/>
      <c r="AH22" s="590" t="s">
        <v>168</v>
      </c>
      <c r="AI22" s="445"/>
      <c r="AJ22" s="445"/>
      <c r="AK22" s="445"/>
      <c r="AL22" s="435"/>
      <c r="AM22" s="590" t="s">
        <v>169</v>
      </c>
      <c r="AN22" s="591"/>
      <c r="AO22" s="591"/>
      <c r="AP22" s="591"/>
      <c r="AQ22" s="591"/>
      <c r="AR22" s="592"/>
      <c r="AS22" s="571" t="s">
        <v>166</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170</v>
      </c>
      <c r="AZ23" s="389"/>
      <c r="BA23" s="389"/>
      <c r="BB23" s="389"/>
      <c r="BC23" s="389"/>
      <c r="BD23" s="389"/>
      <c r="BE23" s="389"/>
      <c r="BF23" s="389"/>
      <c r="BG23" s="389"/>
      <c r="BH23" s="389"/>
      <c r="BI23" s="389"/>
      <c r="BJ23" s="389"/>
      <c r="BK23" s="389"/>
      <c r="BL23" s="389"/>
      <c r="BM23" s="390"/>
      <c r="BN23" s="428">
        <v>975222</v>
      </c>
      <c r="BO23" s="429"/>
      <c r="BP23" s="429"/>
      <c r="BQ23" s="429"/>
      <c r="BR23" s="429"/>
      <c r="BS23" s="429"/>
      <c r="BT23" s="429"/>
      <c r="BU23" s="430"/>
      <c r="BV23" s="428">
        <v>1135336</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171</v>
      </c>
      <c r="F24" s="458"/>
      <c r="G24" s="458"/>
      <c r="H24" s="458"/>
      <c r="I24" s="458"/>
      <c r="J24" s="458"/>
      <c r="K24" s="459"/>
      <c r="L24" s="479">
        <v>1</v>
      </c>
      <c r="M24" s="480"/>
      <c r="N24" s="480"/>
      <c r="O24" s="480"/>
      <c r="P24" s="519"/>
      <c r="Q24" s="479">
        <v>7780</v>
      </c>
      <c r="R24" s="480"/>
      <c r="S24" s="480"/>
      <c r="T24" s="480"/>
      <c r="U24" s="480"/>
      <c r="V24" s="519"/>
      <c r="W24" s="578"/>
      <c r="X24" s="566"/>
      <c r="Y24" s="567"/>
      <c r="Z24" s="478" t="s">
        <v>172</v>
      </c>
      <c r="AA24" s="458"/>
      <c r="AB24" s="458"/>
      <c r="AC24" s="458"/>
      <c r="AD24" s="458"/>
      <c r="AE24" s="458"/>
      <c r="AF24" s="458"/>
      <c r="AG24" s="459"/>
      <c r="AH24" s="479">
        <v>101</v>
      </c>
      <c r="AI24" s="480"/>
      <c r="AJ24" s="480"/>
      <c r="AK24" s="480"/>
      <c r="AL24" s="519"/>
      <c r="AM24" s="479">
        <v>297546</v>
      </c>
      <c r="AN24" s="480"/>
      <c r="AO24" s="480"/>
      <c r="AP24" s="480"/>
      <c r="AQ24" s="480"/>
      <c r="AR24" s="519"/>
      <c r="AS24" s="479">
        <v>2946</v>
      </c>
      <c r="AT24" s="480"/>
      <c r="AU24" s="480"/>
      <c r="AV24" s="480"/>
      <c r="AW24" s="480"/>
      <c r="AX24" s="481"/>
      <c r="AY24" s="598" t="s">
        <v>173</v>
      </c>
      <c r="AZ24" s="599"/>
      <c r="BA24" s="599"/>
      <c r="BB24" s="599"/>
      <c r="BC24" s="599"/>
      <c r="BD24" s="599"/>
      <c r="BE24" s="599"/>
      <c r="BF24" s="599"/>
      <c r="BG24" s="599"/>
      <c r="BH24" s="599"/>
      <c r="BI24" s="599"/>
      <c r="BJ24" s="599"/>
      <c r="BK24" s="599"/>
      <c r="BL24" s="599"/>
      <c r="BM24" s="600"/>
      <c r="BN24" s="428">
        <v>957151</v>
      </c>
      <c r="BO24" s="429"/>
      <c r="BP24" s="429"/>
      <c r="BQ24" s="429"/>
      <c r="BR24" s="429"/>
      <c r="BS24" s="429"/>
      <c r="BT24" s="429"/>
      <c r="BU24" s="430"/>
      <c r="BV24" s="428">
        <v>1114536</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174</v>
      </c>
      <c r="F25" s="458"/>
      <c r="G25" s="458"/>
      <c r="H25" s="458"/>
      <c r="I25" s="458"/>
      <c r="J25" s="458"/>
      <c r="K25" s="459"/>
      <c r="L25" s="479">
        <v>1</v>
      </c>
      <c r="M25" s="480"/>
      <c r="N25" s="480"/>
      <c r="O25" s="480"/>
      <c r="P25" s="519"/>
      <c r="Q25" s="479">
        <v>6170</v>
      </c>
      <c r="R25" s="480"/>
      <c r="S25" s="480"/>
      <c r="T25" s="480"/>
      <c r="U25" s="480"/>
      <c r="V25" s="519"/>
      <c r="W25" s="578"/>
      <c r="X25" s="566"/>
      <c r="Y25" s="567"/>
      <c r="Z25" s="478" t="s">
        <v>175</v>
      </c>
      <c r="AA25" s="458"/>
      <c r="AB25" s="458"/>
      <c r="AC25" s="458"/>
      <c r="AD25" s="458"/>
      <c r="AE25" s="458"/>
      <c r="AF25" s="458"/>
      <c r="AG25" s="459"/>
      <c r="AH25" s="479" t="s">
        <v>130</v>
      </c>
      <c r="AI25" s="480"/>
      <c r="AJ25" s="480"/>
      <c r="AK25" s="480"/>
      <c r="AL25" s="519"/>
      <c r="AM25" s="479" t="s">
        <v>130</v>
      </c>
      <c r="AN25" s="480"/>
      <c r="AO25" s="480"/>
      <c r="AP25" s="480"/>
      <c r="AQ25" s="480"/>
      <c r="AR25" s="519"/>
      <c r="AS25" s="479" t="s">
        <v>138</v>
      </c>
      <c r="AT25" s="480"/>
      <c r="AU25" s="480"/>
      <c r="AV25" s="480"/>
      <c r="AW25" s="480"/>
      <c r="AX25" s="481"/>
      <c r="AY25" s="388" t="s">
        <v>176</v>
      </c>
      <c r="AZ25" s="389"/>
      <c r="BA25" s="389"/>
      <c r="BB25" s="389"/>
      <c r="BC25" s="389"/>
      <c r="BD25" s="389"/>
      <c r="BE25" s="389"/>
      <c r="BF25" s="389"/>
      <c r="BG25" s="389"/>
      <c r="BH25" s="389"/>
      <c r="BI25" s="389"/>
      <c r="BJ25" s="389"/>
      <c r="BK25" s="389"/>
      <c r="BL25" s="389"/>
      <c r="BM25" s="390"/>
      <c r="BN25" s="391">
        <v>1566308</v>
      </c>
      <c r="BO25" s="392"/>
      <c r="BP25" s="392"/>
      <c r="BQ25" s="392"/>
      <c r="BR25" s="392"/>
      <c r="BS25" s="392"/>
      <c r="BT25" s="392"/>
      <c r="BU25" s="393"/>
      <c r="BV25" s="391">
        <v>214892</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177</v>
      </c>
      <c r="F26" s="458"/>
      <c r="G26" s="458"/>
      <c r="H26" s="458"/>
      <c r="I26" s="458"/>
      <c r="J26" s="458"/>
      <c r="K26" s="459"/>
      <c r="L26" s="479">
        <v>1</v>
      </c>
      <c r="M26" s="480"/>
      <c r="N26" s="480"/>
      <c r="O26" s="480"/>
      <c r="P26" s="519"/>
      <c r="Q26" s="479">
        <v>5660</v>
      </c>
      <c r="R26" s="480"/>
      <c r="S26" s="480"/>
      <c r="T26" s="480"/>
      <c r="U26" s="480"/>
      <c r="V26" s="519"/>
      <c r="W26" s="578"/>
      <c r="X26" s="566"/>
      <c r="Y26" s="567"/>
      <c r="Z26" s="478" t="s">
        <v>178</v>
      </c>
      <c r="AA26" s="588"/>
      <c r="AB26" s="588"/>
      <c r="AC26" s="588"/>
      <c r="AD26" s="588"/>
      <c r="AE26" s="588"/>
      <c r="AF26" s="588"/>
      <c r="AG26" s="589"/>
      <c r="AH26" s="479">
        <v>1</v>
      </c>
      <c r="AI26" s="480"/>
      <c r="AJ26" s="480"/>
      <c r="AK26" s="480"/>
      <c r="AL26" s="519"/>
      <c r="AM26" s="479" t="s">
        <v>179</v>
      </c>
      <c r="AN26" s="480"/>
      <c r="AO26" s="480"/>
      <c r="AP26" s="480"/>
      <c r="AQ26" s="480"/>
      <c r="AR26" s="519"/>
      <c r="AS26" s="479" t="s">
        <v>179</v>
      </c>
      <c r="AT26" s="480"/>
      <c r="AU26" s="480"/>
      <c r="AV26" s="480"/>
      <c r="AW26" s="480"/>
      <c r="AX26" s="481"/>
      <c r="AY26" s="431" t="s">
        <v>180</v>
      </c>
      <c r="AZ26" s="432"/>
      <c r="BA26" s="432"/>
      <c r="BB26" s="432"/>
      <c r="BC26" s="432"/>
      <c r="BD26" s="432"/>
      <c r="BE26" s="432"/>
      <c r="BF26" s="432"/>
      <c r="BG26" s="432"/>
      <c r="BH26" s="432"/>
      <c r="BI26" s="432"/>
      <c r="BJ26" s="432"/>
      <c r="BK26" s="432"/>
      <c r="BL26" s="432"/>
      <c r="BM26" s="433"/>
      <c r="BN26" s="428" t="s">
        <v>138</v>
      </c>
      <c r="BO26" s="429"/>
      <c r="BP26" s="429"/>
      <c r="BQ26" s="429"/>
      <c r="BR26" s="429"/>
      <c r="BS26" s="429"/>
      <c r="BT26" s="429"/>
      <c r="BU26" s="430"/>
      <c r="BV26" s="428" t="s">
        <v>130</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181</v>
      </c>
      <c r="F27" s="458"/>
      <c r="G27" s="458"/>
      <c r="H27" s="458"/>
      <c r="I27" s="458"/>
      <c r="J27" s="458"/>
      <c r="K27" s="459"/>
      <c r="L27" s="479">
        <v>1</v>
      </c>
      <c r="M27" s="480"/>
      <c r="N27" s="480"/>
      <c r="O27" s="480"/>
      <c r="P27" s="519"/>
      <c r="Q27" s="479">
        <v>2960</v>
      </c>
      <c r="R27" s="480"/>
      <c r="S27" s="480"/>
      <c r="T27" s="480"/>
      <c r="U27" s="480"/>
      <c r="V27" s="519"/>
      <c r="W27" s="578"/>
      <c r="X27" s="566"/>
      <c r="Y27" s="567"/>
      <c r="Z27" s="478" t="s">
        <v>182</v>
      </c>
      <c r="AA27" s="458"/>
      <c r="AB27" s="458"/>
      <c r="AC27" s="458"/>
      <c r="AD27" s="458"/>
      <c r="AE27" s="458"/>
      <c r="AF27" s="458"/>
      <c r="AG27" s="459"/>
      <c r="AH27" s="479">
        <v>4</v>
      </c>
      <c r="AI27" s="480"/>
      <c r="AJ27" s="480"/>
      <c r="AK27" s="480"/>
      <c r="AL27" s="519"/>
      <c r="AM27" s="479">
        <v>13965</v>
      </c>
      <c r="AN27" s="480"/>
      <c r="AO27" s="480"/>
      <c r="AP27" s="480"/>
      <c r="AQ27" s="480"/>
      <c r="AR27" s="519"/>
      <c r="AS27" s="479">
        <v>3491</v>
      </c>
      <c r="AT27" s="480"/>
      <c r="AU27" s="480"/>
      <c r="AV27" s="480"/>
      <c r="AW27" s="480"/>
      <c r="AX27" s="481"/>
      <c r="AY27" s="520" t="s">
        <v>183</v>
      </c>
      <c r="AZ27" s="521"/>
      <c r="BA27" s="521"/>
      <c r="BB27" s="521"/>
      <c r="BC27" s="521"/>
      <c r="BD27" s="521"/>
      <c r="BE27" s="521"/>
      <c r="BF27" s="521"/>
      <c r="BG27" s="521"/>
      <c r="BH27" s="521"/>
      <c r="BI27" s="521"/>
      <c r="BJ27" s="521"/>
      <c r="BK27" s="521"/>
      <c r="BL27" s="521"/>
      <c r="BM27" s="522"/>
      <c r="BN27" s="601">
        <v>500000</v>
      </c>
      <c r="BO27" s="602"/>
      <c r="BP27" s="602"/>
      <c r="BQ27" s="602"/>
      <c r="BR27" s="602"/>
      <c r="BS27" s="602"/>
      <c r="BT27" s="602"/>
      <c r="BU27" s="603"/>
      <c r="BV27" s="601">
        <v>500000</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184</v>
      </c>
      <c r="F28" s="458"/>
      <c r="G28" s="458"/>
      <c r="H28" s="458"/>
      <c r="I28" s="458"/>
      <c r="J28" s="458"/>
      <c r="K28" s="459"/>
      <c r="L28" s="479">
        <v>1</v>
      </c>
      <c r="M28" s="480"/>
      <c r="N28" s="480"/>
      <c r="O28" s="480"/>
      <c r="P28" s="519"/>
      <c r="Q28" s="479">
        <v>2540</v>
      </c>
      <c r="R28" s="480"/>
      <c r="S28" s="480"/>
      <c r="T28" s="480"/>
      <c r="U28" s="480"/>
      <c r="V28" s="519"/>
      <c r="W28" s="578"/>
      <c r="X28" s="566"/>
      <c r="Y28" s="567"/>
      <c r="Z28" s="478" t="s">
        <v>185</v>
      </c>
      <c r="AA28" s="458"/>
      <c r="AB28" s="458"/>
      <c r="AC28" s="458"/>
      <c r="AD28" s="458"/>
      <c r="AE28" s="458"/>
      <c r="AF28" s="458"/>
      <c r="AG28" s="459"/>
      <c r="AH28" s="479" t="s">
        <v>130</v>
      </c>
      <c r="AI28" s="480"/>
      <c r="AJ28" s="480"/>
      <c r="AK28" s="480"/>
      <c r="AL28" s="519"/>
      <c r="AM28" s="479" t="s">
        <v>130</v>
      </c>
      <c r="AN28" s="480"/>
      <c r="AO28" s="480"/>
      <c r="AP28" s="480"/>
      <c r="AQ28" s="480"/>
      <c r="AR28" s="519"/>
      <c r="AS28" s="479" t="s">
        <v>130</v>
      </c>
      <c r="AT28" s="480"/>
      <c r="AU28" s="480"/>
      <c r="AV28" s="480"/>
      <c r="AW28" s="480"/>
      <c r="AX28" s="481"/>
      <c r="AY28" s="604" t="s">
        <v>186</v>
      </c>
      <c r="AZ28" s="605"/>
      <c r="BA28" s="605"/>
      <c r="BB28" s="606"/>
      <c r="BC28" s="388" t="s">
        <v>48</v>
      </c>
      <c r="BD28" s="389"/>
      <c r="BE28" s="389"/>
      <c r="BF28" s="389"/>
      <c r="BG28" s="389"/>
      <c r="BH28" s="389"/>
      <c r="BI28" s="389"/>
      <c r="BJ28" s="389"/>
      <c r="BK28" s="389"/>
      <c r="BL28" s="389"/>
      <c r="BM28" s="390"/>
      <c r="BN28" s="391">
        <v>4830964</v>
      </c>
      <c r="BO28" s="392"/>
      <c r="BP28" s="392"/>
      <c r="BQ28" s="392"/>
      <c r="BR28" s="392"/>
      <c r="BS28" s="392"/>
      <c r="BT28" s="392"/>
      <c r="BU28" s="393"/>
      <c r="BV28" s="391">
        <v>3312184</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187</v>
      </c>
      <c r="F29" s="458"/>
      <c r="G29" s="458"/>
      <c r="H29" s="458"/>
      <c r="I29" s="458"/>
      <c r="J29" s="458"/>
      <c r="K29" s="459"/>
      <c r="L29" s="479">
        <v>9</v>
      </c>
      <c r="M29" s="480"/>
      <c r="N29" s="480"/>
      <c r="O29" s="480"/>
      <c r="P29" s="519"/>
      <c r="Q29" s="479">
        <v>2380</v>
      </c>
      <c r="R29" s="480"/>
      <c r="S29" s="480"/>
      <c r="T29" s="480"/>
      <c r="U29" s="480"/>
      <c r="V29" s="519"/>
      <c r="W29" s="579"/>
      <c r="X29" s="580"/>
      <c r="Y29" s="581"/>
      <c r="Z29" s="478" t="s">
        <v>188</v>
      </c>
      <c r="AA29" s="458"/>
      <c r="AB29" s="458"/>
      <c r="AC29" s="458"/>
      <c r="AD29" s="458"/>
      <c r="AE29" s="458"/>
      <c r="AF29" s="458"/>
      <c r="AG29" s="459"/>
      <c r="AH29" s="479">
        <v>105</v>
      </c>
      <c r="AI29" s="480"/>
      <c r="AJ29" s="480"/>
      <c r="AK29" s="480"/>
      <c r="AL29" s="519"/>
      <c r="AM29" s="479">
        <v>311511</v>
      </c>
      <c r="AN29" s="480"/>
      <c r="AO29" s="480"/>
      <c r="AP29" s="480"/>
      <c r="AQ29" s="480"/>
      <c r="AR29" s="519"/>
      <c r="AS29" s="479">
        <v>2967</v>
      </c>
      <c r="AT29" s="480"/>
      <c r="AU29" s="480"/>
      <c r="AV29" s="480"/>
      <c r="AW29" s="480"/>
      <c r="AX29" s="481"/>
      <c r="AY29" s="607"/>
      <c r="AZ29" s="608"/>
      <c r="BA29" s="608"/>
      <c r="BB29" s="609"/>
      <c r="BC29" s="462" t="s">
        <v>189</v>
      </c>
      <c r="BD29" s="463"/>
      <c r="BE29" s="463"/>
      <c r="BF29" s="463"/>
      <c r="BG29" s="463"/>
      <c r="BH29" s="463"/>
      <c r="BI29" s="463"/>
      <c r="BJ29" s="463"/>
      <c r="BK29" s="463"/>
      <c r="BL29" s="463"/>
      <c r="BM29" s="464"/>
      <c r="BN29" s="428">
        <v>82898</v>
      </c>
      <c r="BO29" s="429"/>
      <c r="BP29" s="429"/>
      <c r="BQ29" s="429"/>
      <c r="BR29" s="429"/>
      <c r="BS29" s="429"/>
      <c r="BT29" s="429"/>
      <c r="BU29" s="430"/>
      <c r="BV29" s="428">
        <v>82890</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190</v>
      </c>
      <c r="X30" s="586"/>
      <c r="Y30" s="586"/>
      <c r="Z30" s="586"/>
      <c r="AA30" s="586"/>
      <c r="AB30" s="586"/>
      <c r="AC30" s="586"/>
      <c r="AD30" s="586"/>
      <c r="AE30" s="586"/>
      <c r="AF30" s="586"/>
      <c r="AG30" s="587"/>
      <c r="AH30" s="544">
        <v>98.6</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10588705</v>
      </c>
      <c r="BO30" s="602"/>
      <c r="BP30" s="602"/>
      <c r="BQ30" s="602"/>
      <c r="BR30" s="602"/>
      <c r="BS30" s="602"/>
      <c r="BT30" s="602"/>
      <c r="BU30" s="603"/>
      <c r="BV30" s="601">
        <v>10042672</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197</v>
      </c>
      <c r="D33" s="452"/>
      <c r="E33" s="417" t="s">
        <v>198</v>
      </c>
      <c r="F33" s="417"/>
      <c r="G33" s="417"/>
      <c r="H33" s="417"/>
      <c r="I33" s="417"/>
      <c r="J33" s="417"/>
      <c r="K33" s="417"/>
      <c r="L33" s="417"/>
      <c r="M33" s="417"/>
      <c r="N33" s="417"/>
      <c r="O33" s="417"/>
      <c r="P33" s="417"/>
      <c r="Q33" s="417"/>
      <c r="R33" s="417"/>
      <c r="S33" s="417"/>
      <c r="T33" s="215"/>
      <c r="U33" s="452" t="s">
        <v>199</v>
      </c>
      <c r="V33" s="452"/>
      <c r="W33" s="417" t="s">
        <v>200</v>
      </c>
      <c r="X33" s="417"/>
      <c r="Y33" s="417"/>
      <c r="Z33" s="417"/>
      <c r="AA33" s="417"/>
      <c r="AB33" s="417"/>
      <c r="AC33" s="417"/>
      <c r="AD33" s="417"/>
      <c r="AE33" s="417"/>
      <c r="AF33" s="417"/>
      <c r="AG33" s="417"/>
      <c r="AH33" s="417"/>
      <c r="AI33" s="417"/>
      <c r="AJ33" s="417"/>
      <c r="AK33" s="417"/>
      <c r="AL33" s="215"/>
      <c r="AM33" s="452" t="s">
        <v>201</v>
      </c>
      <c r="AN33" s="452"/>
      <c r="AO33" s="417" t="s">
        <v>198</v>
      </c>
      <c r="AP33" s="417"/>
      <c r="AQ33" s="417"/>
      <c r="AR33" s="417"/>
      <c r="AS33" s="417"/>
      <c r="AT33" s="417"/>
      <c r="AU33" s="417"/>
      <c r="AV33" s="417"/>
      <c r="AW33" s="417"/>
      <c r="AX33" s="417"/>
      <c r="AY33" s="417"/>
      <c r="AZ33" s="417"/>
      <c r="BA33" s="417"/>
      <c r="BB33" s="417"/>
      <c r="BC33" s="417"/>
      <c r="BD33" s="216"/>
      <c r="BE33" s="417" t="s">
        <v>202</v>
      </c>
      <c r="BF33" s="417"/>
      <c r="BG33" s="417" t="s">
        <v>203</v>
      </c>
      <c r="BH33" s="417"/>
      <c r="BI33" s="417"/>
      <c r="BJ33" s="417"/>
      <c r="BK33" s="417"/>
      <c r="BL33" s="417"/>
      <c r="BM33" s="417"/>
      <c r="BN33" s="417"/>
      <c r="BO33" s="417"/>
      <c r="BP33" s="417"/>
      <c r="BQ33" s="417"/>
      <c r="BR33" s="417"/>
      <c r="BS33" s="417"/>
      <c r="BT33" s="417"/>
      <c r="BU33" s="417"/>
      <c r="BV33" s="216"/>
      <c r="BW33" s="452" t="s">
        <v>202</v>
      </c>
      <c r="BX33" s="452"/>
      <c r="BY33" s="417" t="s">
        <v>204</v>
      </c>
      <c r="BZ33" s="417"/>
      <c r="CA33" s="417"/>
      <c r="CB33" s="417"/>
      <c r="CC33" s="417"/>
      <c r="CD33" s="417"/>
      <c r="CE33" s="417"/>
      <c r="CF33" s="417"/>
      <c r="CG33" s="417"/>
      <c r="CH33" s="417"/>
      <c r="CI33" s="417"/>
      <c r="CJ33" s="417"/>
      <c r="CK33" s="417"/>
      <c r="CL33" s="417"/>
      <c r="CM33" s="417"/>
      <c r="CN33" s="215"/>
      <c r="CO33" s="452" t="s">
        <v>199</v>
      </c>
      <c r="CP33" s="452"/>
      <c r="CQ33" s="417" t="s">
        <v>205</v>
      </c>
      <c r="CR33" s="417"/>
      <c r="CS33" s="417"/>
      <c r="CT33" s="417"/>
      <c r="CU33" s="417"/>
      <c r="CV33" s="417"/>
      <c r="CW33" s="417"/>
      <c r="CX33" s="417"/>
      <c r="CY33" s="417"/>
      <c r="CZ33" s="417"/>
      <c r="DA33" s="417"/>
      <c r="DB33" s="417"/>
      <c r="DC33" s="417"/>
      <c r="DD33" s="417"/>
      <c r="DE33" s="417"/>
      <c r="DF33" s="215"/>
      <c r="DG33" s="613" t="s">
        <v>206</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2</v>
      </c>
      <c r="V34" s="614"/>
      <c r="W34" s="615" t="str">
        <f>IF('各会計、関係団体の財政状況及び健全化判断比率'!B28="","",'各会計、関係団体の財政状況及び健全化判断比率'!B28)</f>
        <v>国民健康保険特別会計</v>
      </c>
      <c r="X34" s="615"/>
      <c r="Y34" s="615"/>
      <c r="Z34" s="615"/>
      <c r="AA34" s="615"/>
      <c r="AB34" s="615"/>
      <c r="AC34" s="615"/>
      <c r="AD34" s="615"/>
      <c r="AE34" s="615"/>
      <c r="AF34" s="615"/>
      <c r="AG34" s="615"/>
      <c r="AH34" s="615"/>
      <c r="AI34" s="615"/>
      <c r="AJ34" s="615"/>
      <c r="AK34" s="615"/>
      <c r="AL34" s="213"/>
      <c r="AM34" s="614" t="str">
        <f>IF(AO34="","",MAX(C34:D43,U34:V43)+1)</f>
        <v/>
      </c>
      <c r="AN34" s="614"/>
      <c r="AO34" s="615"/>
      <c r="AP34" s="615"/>
      <c r="AQ34" s="615"/>
      <c r="AR34" s="615"/>
      <c r="AS34" s="615"/>
      <c r="AT34" s="615"/>
      <c r="AU34" s="615"/>
      <c r="AV34" s="615"/>
      <c r="AW34" s="615"/>
      <c r="AX34" s="615"/>
      <c r="AY34" s="615"/>
      <c r="AZ34" s="615"/>
      <c r="BA34" s="615"/>
      <c r="BB34" s="615"/>
      <c r="BC34" s="615"/>
      <c r="BD34" s="213"/>
      <c r="BE34" s="614">
        <f>IF(BG34="","",MAX(C34:D43,U34:V43,AM34:AN43)+1)</f>
        <v>5</v>
      </c>
      <c r="BF34" s="614"/>
      <c r="BG34" s="615" t="str">
        <f>IF('各会計、関係団体の財政状況及び健全化判断比率'!B31="","",'各会計、関係団体の財政状況及び健全化判断比率'!B31)</f>
        <v>下水道事業特別会計</v>
      </c>
      <c r="BH34" s="615"/>
      <c r="BI34" s="615"/>
      <c r="BJ34" s="615"/>
      <c r="BK34" s="615"/>
      <c r="BL34" s="615"/>
      <c r="BM34" s="615"/>
      <c r="BN34" s="615"/>
      <c r="BO34" s="615"/>
      <c r="BP34" s="615"/>
      <c r="BQ34" s="615"/>
      <c r="BR34" s="615"/>
      <c r="BS34" s="615"/>
      <c r="BT34" s="615"/>
      <c r="BU34" s="615"/>
      <c r="BV34" s="213"/>
      <c r="BW34" s="614">
        <f>IF(BY34="","",MAX(C34:D43,U34:V43,AM34:AN43,BE34:BF43)+1)</f>
        <v>7</v>
      </c>
      <c r="BX34" s="614"/>
      <c r="BY34" s="615" t="str">
        <f>IF('各会計、関係団体の財政状況及び健全化判断比率'!B68="","",'各会計、関係団体の財政状況及び健全化判断比率'!B68)</f>
        <v>双葉地方水道企業団　水道事業会計</v>
      </c>
      <c r="BZ34" s="615"/>
      <c r="CA34" s="615"/>
      <c r="CB34" s="615"/>
      <c r="CC34" s="615"/>
      <c r="CD34" s="615"/>
      <c r="CE34" s="615"/>
      <c r="CF34" s="615"/>
      <c r="CG34" s="615"/>
      <c r="CH34" s="615"/>
      <c r="CI34" s="615"/>
      <c r="CJ34" s="615"/>
      <c r="CK34" s="615"/>
      <c r="CL34" s="615"/>
      <c r="CM34" s="615"/>
      <c r="CN34" s="213"/>
      <c r="CO34" s="614">
        <f>IF(CQ34="","",MAX(C34:D43,U34:V43,AM34:AN43,BE34:BF43,BW34:BX43)+1)</f>
        <v>17</v>
      </c>
      <c r="CP34" s="614"/>
      <c r="CQ34" s="615" t="str">
        <f>IF('各会計、関係団体の財政状況及び健全化判断比率'!BS7="","",'各会計、関係団体の財政状況及び健全化判断比率'!BS7)</f>
        <v>楢葉町振興公社</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x14ac:dyDescent="0.15">
      <c r="A35" s="186"/>
      <c r="B35" s="212"/>
      <c r="C35" s="614" t="str">
        <f>IF(E35="","",C34+1)</f>
        <v/>
      </c>
      <c r="D35" s="614"/>
      <c r="E35" s="615" t="str">
        <f>IF('各会計、関係団体の財政状況及び健全化判断比率'!B8="","",'各会計、関係団体の財政状況及び健全化判断比率'!B8)</f>
        <v/>
      </c>
      <c r="F35" s="615"/>
      <c r="G35" s="615"/>
      <c r="H35" s="615"/>
      <c r="I35" s="615"/>
      <c r="J35" s="615"/>
      <c r="K35" s="615"/>
      <c r="L35" s="615"/>
      <c r="M35" s="615"/>
      <c r="N35" s="615"/>
      <c r="O35" s="615"/>
      <c r="P35" s="615"/>
      <c r="Q35" s="615"/>
      <c r="R35" s="615"/>
      <c r="S35" s="615"/>
      <c r="T35" s="213"/>
      <c r="U35" s="614">
        <f>IF(W35="","",U34+1)</f>
        <v>3</v>
      </c>
      <c r="V35" s="614"/>
      <c r="W35" s="615" t="str">
        <f>IF('各会計、関係団体の財政状況及び健全化判断比率'!B29="","",'各会計、関係団体の財政状況及び健全化判断比率'!B29)</f>
        <v>介護保険特別会計</v>
      </c>
      <c r="X35" s="615"/>
      <c r="Y35" s="615"/>
      <c r="Z35" s="615"/>
      <c r="AA35" s="615"/>
      <c r="AB35" s="615"/>
      <c r="AC35" s="615"/>
      <c r="AD35" s="615"/>
      <c r="AE35" s="615"/>
      <c r="AF35" s="615"/>
      <c r="AG35" s="615"/>
      <c r="AH35" s="615"/>
      <c r="AI35" s="615"/>
      <c r="AJ35" s="615"/>
      <c r="AK35" s="615"/>
      <c r="AL35" s="213"/>
      <c r="AM35" s="614" t="str">
        <f t="shared" ref="AM35:AM43" si="0">IF(AO35="","",AM34+1)</f>
        <v/>
      </c>
      <c r="AN35" s="614"/>
      <c r="AO35" s="615"/>
      <c r="AP35" s="615"/>
      <c r="AQ35" s="615"/>
      <c r="AR35" s="615"/>
      <c r="AS35" s="615"/>
      <c r="AT35" s="615"/>
      <c r="AU35" s="615"/>
      <c r="AV35" s="615"/>
      <c r="AW35" s="615"/>
      <c r="AX35" s="615"/>
      <c r="AY35" s="615"/>
      <c r="AZ35" s="615"/>
      <c r="BA35" s="615"/>
      <c r="BB35" s="615"/>
      <c r="BC35" s="615"/>
      <c r="BD35" s="213"/>
      <c r="BE35" s="614">
        <f t="shared" ref="BE35:BE43" si="1">IF(BG35="","",BE34+1)</f>
        <v>6</v>
      </c>
      <c r="BF35" s="614"/>
      <c r="BG35" s="615" t="str">
        <f>IF('各会計、関係団体の財政状況及び健全化判断比率'!B32="","",'各会計、関係団体の財政状況及び健全化判断比率'!B32)</f>
        <v>住宅用地造成事業特別会計</v>
      </c>
      <c r="BH35" s="615"/>
      <c r="BI35" s="615"/>
      <c r="BJ35" s="615"/>
      <c r="BK35" s="615"/>
      <c r="BL35" s="615"/>
      <c r="BM35" s="615"/>
      <c r="BN35" s="615"/>
      <c r="BO35" s="615"/>
      <c r="BP35" s="615"/>
      <c r="BQ35" s="615"/>
      <c r="BR35" s="615"/>
      <c r="BS35" s="615"/>
      <c r="BT35" s="615"/>
      <c r="BU35" s="615"/>
      <c r="BV35" s="213"/>
      <c r="BW35" s="614">
        <f t="shared" ref="BW35:BW43" si="2">IF(BY35="","",BW34+1)</f>
        <v>8</v>
      </c>
      <c r="BX35" s="614"/>
      <c r="BY35" s="615" t="str">
        <f>IF('各会計、関係団体の財政状況及び健全化判断比率'!B69="","",'各会計、関係団体の財政状況及び健全化判断比率'!B69)</f>
        <v>双葉地方水道事業団　工業用水道事業会計</v>
      </c>
      <c r="BZ35" s="615"/>
      <c r="CA35" s="615"/>
      <c r="CB35" s="615"/>
      <c r="CC35" s="615"/>
      <c r="CD35" s="615"/>
      <c r="CE35" s="615"/>
      <c r="CF35" s="615"/>
      <c r="CG35" s="615"/>
      <c r="CH35" s="615"/>
      <c r="CI35" s="615"/>
      <c r="CJ35" s="615"/>
      <c r="CK35" s="615"/>
      <c r="CL35" s="615"/>
      <c r="CM35" s="615"/>
      <c r="CN35" s="213"/>
      <c r="CO35" s="614">
        <f t="shared" ref="CO35:CO43" si="3">IF(CQ35="","",CO34+1)</f>
        <v>18</v>
      </c>
      <c r="CP35" s="614"/>
      <c r="CQ35" s="615" t="str">
        <f>IF('各会計、関係団体の財政状況及び健全化判断比率'!BS8="","",'各会計、関係団体の財政状況及び健全化判断比率'!BS8)</f>
        <v>ならはみらい</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4</v>
      </c>
      <c r="V36" s="614"/>
      <c r="W36" s="615" t="str">
        <f>IF('各会計、関係団体の財政状況及び健全化判断比率'!B30="","",'各会計、関係団体の財政状況及び健全化判断比率'!B30)</f>
        <v>後期高齢者医療特別会計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9</v>
      </c>
      <c r="BX36" s="614"/>
      <c r="BY36" s="615" t="str">
        <f>IF('各会計、関係団体の財政状況及び健全化判断比率'!B70="","",'各会計、関係団体の財政状況及び健全化判断比率'!B70)</f>
        <v>双葉地方広域市町村圏組合　一般会計</v>
      </c>
      <c r="BZ36" s="615"/>
      <c r="CA36" s="615"/>
      <c r="CB36" s="615"/>
      <c r="CC36" s="615"/>
      <c r="CD36" s="615"/>
      <c r="CE36" s="615"/>
      <c r="CF36" s="615"/>
      <c r="CG36" s="615"/>
      <c r="CH36" s="615"/>
      <c r="CI36" s="615"/>
      <c r="CJ36" s="615"/>
      <c r="CK36" s="615"/>
      <c r="CL36" s="615"/>
      <c r="CM36" s="615"/>
      <c r="CN36" s="213"/>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t="str">
        <f t="shared" si="4"/>
        <v/>
      </c>
      <c r="V37" s="614"/>
      <c r="W37" s="615"/>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10</v>
      </c>
      <c r="BX37" s="614"/>
      <c r="BY37" s="615" t="str">
        <f>IF('各会計、関係団体の財政状況及び健全化判断比率'!B71="","",'各会計、関係団体の財政状況及び健全化判断比率'!B71)</f>
        <v>双葉地方広域市町村圏組合　下水道事業特別会計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11</v>
      </c>
      <c r="BX38" s="614"/>
      <c r="BY38" s="615" t="str">
        <f>IF('各会計、関係団体の財政状況及び健全化判断比率'!B72="","",'各会計、関係団体の財政状況及び健全化判断比率'!B72)</f>
        <v>福島県市町村総合事務組合　一般会計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12</v>
      </c>
      <c r="BX39" s="614"/>
      <c r="BY39" s="615" t="str">
        <f>IF('各会計、関係団体の財政状況及び健全化判断比率'!B73="","",'各会計、関係団体の財政状況及び健全化判断比率'!B73)</f>
        <v>福島県市町村総合事務組合　消防補償等特別会計</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13</v>
      </c>
      <c r="BX40" s="614"/>
      <c r="BY40" s="615" t="str">
        <f>IF('各会計、関係団体の財政状況及び健全化判断比率'!B74="","",'各会計、関係団体の財政状況及び健全化判断比率'!B74)</f>
        <v>福島県市町村総合事務組合　消防賞じゅつ金特別会計</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14</v>
      </c>
      <c r="BX41" s="614"/>
      <c r="BY41" s="615" t="str">
        <f>IF('各会計、関係団体の財政状況及び健全化判断比率'!B75="","",'各会計、関係団体の財政状況及び健全化判断比率'!B75)</f>
        <v>福島県市町村総合事務組合　非常勤職員公務災害補償特別会計</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f t="shared" si="2"/>
        <v>15</v>
      </c>
      <c r="BX42" s="614"/>
      <c r="BY42" s="615" t="str">
        <f>IF('各会計、関係団体の財政状況及び健全化判断比率'!B76="","",'各会計、関係団体の財政状況及び健全化判断比率'!B76)</f>
        <v>福島県市町村総合事務組合　自治会館管理特別会計</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f t="shared" si="2"/>
        <v>16</v>
      </c>
      <c r="BX43" s="614"/>
      <c r="BY43" s="615" t="str">
        <f>IF('各会計、関係団体の財政状況及び健全化判断比率'!B77="","",'各会計、関係団体の財政状況及び健全化判断比率'!B77)</f>
        <v>福島県後期高齢者医療広域連合　一般会計</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211</v>
      </c>
    </row>
    <row r="50" spans="5:5" x14ac:dyDescent="0.15">
      <c r="E50" s="187" t="s">
        <v>212</v>
      </c>
    </row>
    <row r="51" spans="5:5" x14ac:dyDescent="0.15">
      <c r="E51" s="187" t="s">
        <v>213</v>
      </c>
    </row>
    <row r="52" spans="5:5" x14ac:dyDescent="0.15">
      <c r="E52" s="187" t="s">
        <v>214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6ed8/UEr6g6nGVRpczBY7as+t7NyMOCDUe4V6rY8Ac4Hquq1ijfuyUqOAwU1GYgsXvqUsEmVDEyKJIj8LClQA==" saltValue="kFRKbVO54m4OwMwyan+BB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4" zoomScale="60" zoomScaleNormal="60" zoomScaleSheetLayoutView="100" workbookViewId="0">
      <selection activeCell="F33" sqref="F33"/>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06" t="s">
        <v>562</v>
      </c>
      <c r="D34" s="1206"/>
      <c r="E34" s="1207"/>
      <c r="F34" s="32">
        <v>50.16</v>
      </c>
      <c r="G34" s="33">
        <v>8.85</v>
      </c>
      <c r="H34" s="33">
        <v>47.95</v>
      </c>
      <c r="I34" s="33">
        <v>96.68</v>
      </c>
      <c r="J34" s="34">
        <v>25.09</v>
      </c>
      <c r="K34" s="22"/>
      <c r="L34" s="22"/>
      <c r="M34" s="22"/>
      <c r="N34" s="22"/>
      <c r="O34" s="22"/>
      <c r="P34" s="22"/>
    </row>
    <row r="35" spans="1:16" ht="39" customHeight="1" x14ac:dyDescent="0.15">
      <c r="A35" s="22"/>
      <c r="B35" s="35"/>
      <c r="C35" s="1200" t="s">
        <v>563</v>
      </c>
      <c r="D35" s="1201"/>
      <c r="E35" s="1202"/>
      <c r="F35" s="36">
        <v>2.0499999999999998</v>
      </c>
      <c r="G35" s="37">
        <v>3.58</v>
      </c>
      <c r="H35" s="37">
        <v>8.81</v>
      </c>
      <c r="I35" s="37">
        <v>2.81</v>
      </c>
      <c r="J35" s="38">
        <v>15.53</v>
      </c>
      <c r="K35" s="22"/>
      <c r="L35" s="22"/>
      <c r="M35" s="22"/>
      <c r="N35" s="22"/>
      <c r="O35" s="22"/>
      <c r="P35" s="22"/>
    </row>
    <row r="36" spans="1:16" ht="39" customHeight="1" x14ac:dyDescent="0.15">
      <c r="A36" s="22"/>
      <c r="B36" s="35"/>
      <c r="C36" s="1200" t="s">
        <v>564</v>
      </c>
      <c r="D36" s="1201"/>
      <c r="E36" s="1202"/>
      <c r="F36" s="36">
        <v>0.99</v>
      </c>
      <c r="G36" s="37">
        <v>3.51</v>
      </c>
      <c r="H36" s="37">
        <v>4.4800000000000004</v>
      </c>
      <c r="I36" s="37">
        <v>3.42</v>
      </c>
      <c r="J36" s="38">
        <v>3.82</v>
      </c>
      <c r="K36" s="22"/>
      <c r="L36" s="22"/>
      <c r="M36" s="22"/>
      <c r="N36" s="22"/>
      <c r="O36" s="22"/>
      <c r="P36" s="22"/>
    </row>
    <row r="37" spans="1:16" ht="39" customHeight="1" x14ac:dyDescent="0.15">
      <c r="A37" s="22"/>
      <c r="B37" s="35"/>
      <c r="C37" s="1200" t="s">
        <v>565</v>
      </c>
      <c r="D37" s="1201"/>
      <c r="E37" s="1202"/>
      <c r="F37" s="36">
        <v>13.16</v>
      </c>
      <c r="G37" s="37">
        <v>15.39</v>
      </c>
      <c r="H37" s="37">
        <v>18.98</v>
      </c>
      <c r="I37" s="37">
        <v>17.600000000000001</v>
      </c>
      <c r="J37" s="38">
        <v>2.65</v>
      </c>
      <c r="K37" s="22"/>
      <c r="L37" s="22"/>
      <c r="M37" s="22"/>
      <c r="N37" s="22"/>
      <c r="O37" s="22"/>
      <c r="P37" s="22"/>
    </row>
    <row r="38" spans="1:16" ht="39" customHeight="1" x14ac:dyDescent="0.15">
      <c r="A38" s="22"/>
      <c r="B38" s="35"/>
      <c r="C38" s="1200" t="s">
        <v>566</v>
      </c>
      <c r="D38" s="1201"/>
      <c r="E38" s="1202"/>
      <c r="F38" s="36">
        <v>2.5099999999999998</v>
      </c>
      <c r="G38" s="37">
        <v>4.6399999999999997</v>
      </c>
      <c r="H38" s="37">
        <v>1.5</v>
      </c>
      <c r="I38" s="37">
        <v>2.15</v>
      </c>
      <c r="J38" s="38">
        <v>1.28</v>
      </c>
      <c r="K38" s="22"/>
      <c r="L38" s="22"/>
      <c r="M38" s="22"/>
      <c r="N38" s="22"/>
      <c r="O38" s="22"/>
      <c r="P38" s="22"/>
    </row>
    <row r="39" spans="1:16" ht="39" customHeight="1" x14ac:dyDescent="0.15">
      <c r="A39" s="22"/>
      <c r="B39" s="35"/>
      <c r="C39" s="1200" t="s">
        <v>567</v>
      </c>
      <c r="D39" s="1201"/>
      <c r="E39" s="1202"/>
      <c r="F39" s="36">
        <v>0</v>
      </c>
      <c r="G39" s="37">
        <v>0.04</v>
      </c>
      <c r="H39" s="37">
        <v>0</v>
      </c>
      <c r="I39" s="37">
        <v>0</v>
      </c>
      <c r="J39" s="38">
        <v>0.01</v>
      </c>
      <c r="K39" s="22"/>
      <c r="L39" s="22"/>
      <c r="M39" s="22"/>
      <c r="N39" s="22"/>
      <c r="O39" s="22"/>
      <c r="P39" s="22"/>
    </row>
    <row r="40" spans="1:16" ht="39" customHeight="1" x14ac:dyDescent="0.15">
      <c r="A40" s="22"/>
      <c r="B40" s="35"/>
      <c r="C40" s="1200"/>
      <c r="D40" s="1201"/>
      <c r="E40" s="1202"/>
      <c r="F40" s="36"/>
      <c r="G40" s="37"/>
      <c r="H40" s="37"/>
      <c r="I40" s="37"/>
      <c r="J40" s="38"/>
      <c r="K40" s="22"/>
      <c r="L40" s="22"/>
      <c r="M40" s="22"/>
      <c r="N40" s="22"/>
      <c r="O40" s="22"/>
      <c r="P40" s="22"/>
    </row>
    <row r="41" spans="1:16" ht="39" customHeight="1" x14ac:dyDescent="0.15">
      <c r="A41" s="22"/>
      <c r="B41" s="35"/>
      <c r="C41" s="1200"/>
      <c r="D41" s="1201"/>
      <c r="E41" s="1202"/>
      <c r="F41" s="36"/>
      <c r="G41" s="37"/>
      <c r="H41" s="37"/>
      <c r="I41" s="37"/>
      <c r="J41" s="38"/>
      <c r="K41" s="22"/>
      <c r="L41" s="22"/>
      <c r="M41" s="22"/>
      <c r="N41" s="22"/>
      <c r="O41" s="22"/>
      <c r="P41" s="22"/>
    </row>
    <row r="42" spans="1:16" ht="39" customHeight="1" x14ac:dyDescent="0.15">
      <c r="A42" s="22"/>
      <c r="B42" s="39"/>
      <c r="C42" s="1200" t="s">
        <v>568</v>
      </c>
      <c r="D42" s="1201"/>
      <c r="E42" s="1202"/>
      <c r="F42" s="36" t="s">
        <v>513</v>
      </c>
      <c r="G42" s="37" t="s">
        <v>513</v>
      </c>
      <c r="H42" s="37" t="s">
        <v>513</v>
      </c>
      <c r="I42" s="37" t="s">
        <v>513</v>
      </c>
      <c r="J42" s="38" t="s">
        <v>513</v>
      </c>
      <c r="K42" s="22"/>
      <c r="L42" s="22"/>
      <c r="M42" s="22"/>
      <c r="N42" s="22"/>
      <c r="O42" s="22"/>
      <c r="P42" s="22"/>
    </row>
    <row r="43" spans="1:16" ht="39" customHeight="1" thickBot="1" x14ac:dyDescent="0.2">
      <c r="A43" s="22"/>
      <c r="B43" s="40"/>
      <c r="C43" s="1203" t="s">
        <v>569</v>
      </c>
      <c r="D43" s="1204"/>
      <c r="E43" s="1205"/>
      <c r="F43" s="41" t="s">
        <v>513</v>
      </c>
      <c r="G43" s="42" t="s">
        <v>513</v>
      </c>
      <c r="H43" s="42" t="s">
        <v>513</v>
      </c>
      <c r="I43" s="42" t="s">
        <v>513</v>
      </c>
      <c r="J43" s="43" t="s">
        <v>513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nTjZgyUzHdIlZT1jWFXo0Ag7dAeyA8XP2KUEEG+Hnh+WVXl+iBKeFlBLrIAa6HFdHex+ZNLSDzIPuXjF4m728w==" saltValue="fM7lcFduUKR328EodQGw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49" zoomScale="60" zoomScaleNormal="60" zoomScaleSheetLayoutView="55" workbookViewId="0">
      <selection activeCell="K51" sqref="K5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08" t="s">
        <v>11</v>
      </c>
      <c r="C45" s="1209"/>
      <c r="D45" s="58"/>
      <c r="E45" s="1214" t="s">
        <v>12</v>
      </c>
      <c r="F45" s="1214"/>
      <c r="G45" s="1214"/>
      <c r="H45" s="1214"/>
      <c r="I45" s="1214"/>
      <c r="J45" s="1215"/>
      <c r="K45" s="59">
        <v>238</v>
      </c>
      <c r="L45" s="60">
        <v>236</v>
      </c>
      <c r="M45" s="60">
        <v>214</v>
      </c>
      <c r="N45" s="60">
        <v>189</v>
      </c>
      <c r="O45" s="61">
        <v>170</v>
      </c>
      <c r="P45" s="48"/>
      <c r="Q45" s="48"/>
      <c r="R45" s="48"/>
      <c r="S45" s="48"/>
      <c r="T45" s="48"/>
      <c r="U45" s="48"/>
    </row>
    <row r="46" spans="1:21" ht="30.75" customHeight="1" x14ac:dyDescent="0.15">
      <c r="A46" s="48"/>
      <c r="B46" s="1210"/>
      <c r="C46" s="1211"/>
      <c r="D46" s="62"/>
      <c r="E46" s="1216" t="s">
        <v>13</v>
      </c>
      <c r="F46" s="1216"/>
      <c r="G46" s="1216"/>
      <c r="H46" s="1216"/>
      <c r="I46" s="1216"/>
      <c r="J46" s="1217"/>
      <c r="K46" s="63" t="s">
        <v>513</v>
      </c>
      <c r="L46" s="64" t="s">
        <v>513</v>
      </c>
      <c r="M46" s="64" t="s">
        <v>513</v>
      </c>
      <c r="N46" s="64" t="s">
        <v>513</v>
      </c>
      <c r="O46" s="65" t="s">
        <v>513</v>
      </c>
      <c r="P46" s="48"/>
      <c r="Q46" s="48"/>
      <c r="R46" s="48"/>
      <c r="S46" s="48"/>
      <c r="T46" s="48"/>
      <c r="U46" s="48"/>
    </row>
    <row r="47" spans="1:21" ht="30.75" customHeight="1" x14ac:dyDescent="0.15">
      <c r="A47" s="48"/>
      <c r="B47" s="1210"/>
      <c r="C47" s="1211"/>
      <c r="D47" s="62"/>
      <c r="E47" s="1216" t="s">
        <v>14</v>
      </c>
      <c r="F47" s="1216"/>
      <c r="G47" s="1216"/>
      <c r="H47" s="1216"/>
      <c r="I47" s="1216"/>
      <c r="J47" s="1217"/>
      <c r="K47" s="63" t="s">
        <v>513</v>
      </c>
      <c r="L47" s="64" t="s">
        <v>513</v>
      </c>
      <c r="M47" s="64" t="s">
        <v>513</v>
      </c>
      <c r="N47" s="64" t="s">
        <v>513</v>
      </c>
      <c r="O47" s="65" t="s">
        <v>513</v>
      </c>
      <c r="P47" s="48"/>
      <c r="Q47" s="48"/>
      <c r="R47" s="48"/>
      <c r="S47" s="48"/>
      <c r="T47" s="48"/>
      <c r="U47" s="48"/>
    </row>
    <row r="48" spans="1:21" ht="30.75" customHeight="1" x14ac:dyDescent="0.15">
      <c r="A48" s="48"/>
      <c r="B48" s="1210"/>
      <c r="C48" s="1211"/>
      <c r="D48" s="62"/>
      <c r="E48" s="1216" t="s">
        <v>15</v>
      </c>
      <c r="F48" s="1216"/>
      <c r="G48" s="1216"/>
      <c r="H48" s="1216"/>
      <c r="I48" s="1216"/>
      <c r="J48" s="1217"/>
      <c r="K48" s="63">
        <v>213</v>
      </c>
      <c r="L48" s="64">
        <v>212</v>
      </c>
      <c r="M48" s="64">
        <v>217</v>
      </c>
      <c r="N48" s="64">
        <v>216</v>
      </c>
      <c r="O48" s="65">
        <v>214</v>
      </c>
      <c r="P48" s="48"/>
      <c r="Q48" s="48"/>
      <c r="R48" s="48"/>
      <c r="S48" s="48"/>
      <c r="T48" s="48"/>
      <c r="U48" s="48"/>
    </row>
    <row r="49" spans="1:21" ht="30.75" customHeight="1" x14ac:dyDescent="0.15">
      <c r="A49" s="48"/>
      <c r="B49" s="1210"/>
      <c r="C49" s="1211"/>
      <c r="D49" s="62"/>
      <c r="E49" s="1216" t="s">
        <v>16</v>
      </c>
      <c r="F49" s="1216"/>
      <c r="G49" s="1216"/>
      <c r="H49" s="1216"/>
      <c r="I49" s="1216"/>
      <c r="J49" s="1217"/>
      <c r="K49" s="63">
        <v>65</v>
      </c>
      <c r="L49" s="64">
        <v>58</v>
      </c>
      <c r="M49" s="64">
        <v>61</v>
      </c>
      <c r="N49" s="64">
        <v>58</v>
      </c>
      <c r="O49" s="65">
        <v>47</v>
      </c>
      <c r="P49" s="48"/>
      <c r="Q49" s="48"/>
      <c r="R49" s="48"/>
      <c r="S49" s="48"/>
      <c r="T49" s="48"/>
      <c r="U49" s="48"/>
    </row>
    <row r="50" spans="1:21" ht="30.75" customHeight="1" x14ac:dyDescent="0.15">
      <c r="A50" s="48"/>
      <c r="B50" s="1210"/>
      <c r="C50" s="1211"/>
      <c r="D50" s="62"/>
      <c r="E50" s="1216" t="s">
        <v>17</v>
      </c>
      <c r="F50" s="1216"/>
      <c r="G50" s="1216"/>
      <c r="H50" s="1216"/>
      <c r="I50" s="1216"/>
      <c r="J50" s="1217"/>
      <c r="K50" s="63" t="s">
        <v>513</v>
      </c>
      <c r="L50" s="64" t="s">
        <v>513</v>
      </c>
      <c r="M50" s="64" t="s">
        <v>513</v>
      </c>
      <c r="N50" s="64" t="s">
        <v>513</v>
      </c>
      <c r="O50" s="65" t="s">
        <v>513</v>
      </c>
      <c r="P50" s="48"/>
      <c r="Q50" s="48"/>
      <c r="R50" s="48"/>
      <c r="S50" s="48"/>
      <c r="T50" s="48"/>
      <c r="U50" s="48"/>
    </row>
    <row r="51" spans="1:21" ht="30.75" customHeight="1" x14ac:dyDescent="0.15">
      <c r="A51" s="48"/>
      <c r="B51" s="1212"/>
      <c r="C51" s="1213"/>
      <c r="D51" s="66"/>
      <c r="E51" s="1216" t="s">
        <v>18</v>
      </c>
      <c r="F51" s="1216"/>
      <c r="G51" s="1216"/>
      <c r="H51" s="1216"/>
      <c r="I51" s="1216"/>
      <c r="J51" s="1217"/>
      <c r="K51" s="63" t="s">
        <v>513</v>
      </c>
      <c r="L51" s="64" t="s">
        <v>513</v>
      </c>
      <c r="M51" s="64" t="s">
        <v>513</v>
      </c>
      <c r="N51" s="64" t="s">
        <v>513</v>
      </c>
      <c r="O51" s="65" t="s">
        <v>513</v>
      </c>
      <c r="P51" s="48"/>
      <c r="Q51" s="48"/>
      <c r="R51" s="48"/>
      <c r="S51" s="48"/>
      <c r="T51" s="48"/>
      <c r="U51" s="48"/>
    </row>
    <row r="52" spans="1:21" ht="30.75" customHeight="1" x14ac:dyDescent="0.15">
      <c r="A52" s="48"/>
      <c r="B52" s="1218" t="s">
        <v>19</v>
      </c>
      <c r="C52" s="1219"/>
      <c r="D52" s="66"/>
      <c r="E52" s="1216" t="s">
        <v>20</v>
      </c>
      <c r="F52" s="1216"/>
      <c r="G52" s="1216"/>
      <c r="H52" s="1216"/>
      <c r="I52" s="1216"/>
      <c r="J52" s="1217"/>
      <c r="K52" s="63">
        <v>357</v>
      </c>
      <c r="L52" s="64">
        <v>362</v>
      </c>
      <c r="M52" s="64">
        <v>375</v>
      </c>
      <c r="N52" s="64">
        <v>388</v>
      </c>
      <c r="O52" s="65">
        <v>400</v>
      </c>
      <c r="P52" s="48"/>
      <c r="Q52" s="48"/>
      <c r="R52" s="48"/>
      <c r="S52" s="48"/>
      <c r="T52" s="48"/>
      <c r="U52" s="48"/>
    </row>
    <row r="53" spans="1:21" ht="30.75" customHeight="1" thickBot="1" x14ac:dyDescent="0.2">
      <c r="A53" s="48"/>
      <c r="B53" s="1220" t="s">
        <v>21</v>
      </c>
      <c r="C53" s="1221"/>
      <c r="D53" s="67"/>
      <c r="E53" s="1222" t="s">
        <v>22</v>
      </c>
      <c r="F53" s="1222"/>
      <c r="G53" s="1222"/>
      <c r="H53" s="1222"/>
      <c r="I53" s="1222"/>
      <c r="J53" s="1223"/>
      <c r="K53" s="68">
        <v>159</v>
      </c>
      <c r="L53" s="69">
        <v>144</v>
      </c>
      <c r="M53" s="69">
        <v>117</v>
      </c>
      <c r="N53" s="69">
        <v>75</v>
      </c>
      <c r="O53" s="70">
        <v>31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570</v>
      </c>
      <c r="L56" s="80" t="s">
        <v>571</v>
      </c>
      <c r="M56" s="80" t="s">
        <v>572</v>
      </c>
      <c r="N56" s="80" t="s">
        <v>573</v>
      </c>
      <c r="O56" s="81" t="s">
        <v>574</v>
      </c>
      <c r="P56" s="48"/>
      <c r="Q56" s="48"/>
      <c r="R56" s="48"/>
      <c r="S56" s="48"/>
      <c r="T56" s="48"/>
      <c r="U56" s="48"/>
    </row>
    <row r="57" spans="1:21" ht="31.5" customHeight="1" x14ac:dyDescent="0.15">
      <c r="B57" s="1224" t="s">
        <v>25</v>
      </c>
      <c r="C57" s="1225"/>
      <c r="D57" s="1228" t="s">
        <v>26</v>
      </c>
      <c r="E57" s="1229"/>
      <c r="F57" s="1229"/>
      <c r="G57" s="1229"/>
      <c r="H57" s="1229"/>
      <c r="I57" s="1229"/>
      <c r="J57" s="1230"/>
      <c r="K57" s="82" t="s">
        <v>594</v>
      </c>
      <c r="L57" s="83" t="s">
        <v>594</v>
      </c>
      <c r="M57" s="83" t="s">
        <v>594</v>
      </c>
      <c r="N57" s="83" t="s">
        <v>594</v>
      </c>
      <c r="O57" s="84" t="s">
        <v>594</v>
      </c>
    </row>
    <row r="58" spans="1:21" ht="31.5" customHeight="1" thickBot="1" x14ac:dyDescent="0.2">
      <c r="B58" s="1226"/>
      <c r="C58" s="1227"/>
      <c r="D58" s="1231" t="s">
        <v>27</v>
      </c>
      <c r="E58" s="1232"/>
      <c r="F58" s="1232"/>
      <c r="G58" s="1232"/>
      <c r="H58" s="1232"/>
      <c r="I58" s="1232"/>
      <c r="J58" s="1233"/>
      <c r="K58" s="85" t="s">
        <v>594</v>
      </c>
      <c r="L58" s="86" t="s">
        <v>594</v>
      </c>
      <c r="M58" s="86" t="s">
        <v>594</v>
      </c>
      <c r="N58" s="86" t="s">
        <v>594</v>
      </c>
      <c r="O58" s="87" t="s">
        <v>594</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QtIXr0bpZcpxTgc0YJbyT6GeGBFtno+gQFg0GxMpL4/h9FMQxfE0epq4sBmZrv8iUpupY4RbBXhFCURK7fDfA==" saltValue="H7JaXJmjX1tD7RLrvof7E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31" zoomScale="60" zoomScaleNormal="60" zoomScaleSheetLayoutView="100" workbookViewId="0">
      <selection activeCell="L45" sqref="L45"/>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555</v>
      </c>
      <c r="J40" s="99" t="s">
        <v>556</v>
      </c>
      <c r="K40" s="99" t="s">
        <v>557</v>
      </c>
      <c r="L40" s="99" t="s">
        <v>558</v>
      </c>
      <c r="M40" s="100" t="s">
        <v>559</v>
      </c>
    </row>
    <row r="41" spans="2:13" ht="27.75" customHeight="1" x14ac:dyDescent="0.15">
      <c r="B41" s="1234" t="s">
        <v>30</v>
      </c>
      <c r="C41" s="1235"/>
      <c r="D41" s="101"/>
      <c r="E41" s="1240" t="s">
        <v>31</v>
      </c>
      <c r="F41" s="1240"/>
      <c r="G41" s="1240"/>
      <c r="H41" s="1241"/>
      <c r="I41" s="102">
        <v>1725</v>
      </c>
      <c r="J41" s="103">
        <v>1510</v>
      </c>
      <c r="K41" s="103">
        <v>1312</v>
      </c>
      <c r="L41" s="103">
        <v>1133</v>
      </c>
      <c r="M41" s="104">
        <v>975</v>
      </c>
    </row>
    <row r="42" spans="2:13" ht="27.75" customHeight="1" x14ac:dyDescent="0.15">
      <c r="B42" s="1236"/>
      <c r="C42" s="1237"/>
      <c r="D42" s="105"/>
      <c r="E42" s="1242" t="s">
        <v>32</v>
      </c>
      <c r="F42" s="1242"/>
      <c r="G42" s="1242"/>
      <c r="H42" s="1243"/>
      <c r="I42" s="106" t="s">
        <v>513</v>
      </c>
      <c r="J42" s="107" t="s">
        <v>513</v>
      </c>
      <c r="K42" s="107" t="s">
        <v>513</v>
      </c>
      <c r="L42" s="107" t="s">
        <v>513</v>
      </c>
      <c r="M42" s="108" t="s">
        <v>513</v>
      </c>
    </row>
    <row r="43" spans="2:13" ht="27.75" customHeight="1" x14ac:dyDescent="0.15">
      <c r="B43" s="1236"/>
      <c r="C43" s="1237"/>
      <c r="D43" s="105"/>
      <c r="E43" s="1242" t="s">
        <v>33</v>
      </c>
      <c r="F43" s="1242"/>
      <c r="G43" s="1242"/>
      <c r="H43" s="1243"/>
      <c r="I43" s="106">
        <v>2149</v>
      </c>
      <c r="J43" s="107">
        <v>1996</v>
      </c>
      <c r="K43" s="107">
        <v>2026</v>
      </c>
      <c r="L43" s="107">
        <v>1842</v>
      </c>
      <c r="M43" s="108">
        <v>1655</v>
      </c>
    </row>
    <row r="44" spans="2:13" ht="27.75" customHeight="1" x14ac:dyDescent="0.15">
      <c r="B44" s="1236"/>
      <c r="C44" s="1237"/>
      <c r="D44" s="105"/>
      <c r="E44" s="1242" t="s">
        <v>34</v>
      </c>
      <c r="F44" s="1242"/>
      <c r="G44" s="1242"/>
      <c r="H44" s="1243"/>
      <c r="I44" s="106">
        <v>120</v>
      </c>
      <c r="J44" s="107">
        <v>106</v>
      </c>
      <c r="K44" s="107">
        <v>94</v>
      </c>
      <c r="L44" s="107">
        <v>83</v>
      </c>
      <c r="M44" s="108">
        <v>71</v>
      </c>
    </row>
    <row r="45" spans="2:13" ht="27.75" customHeight="1" x14ac:dyDescent="0.15">
      <c r="B45" s="1236"/>
      <c r="C45" s="1237"/>
      <c r="D45" s="105"/>
      <c r="E45" s="1242" t="s">
        <v>35</v>
      </c>
      <c r="F45" s="1242"/>
      <c r="G45" s="1242"/>
      <c r="H45" s="1243"/>
      <c r="I45" s="106">
        <v>488</v>
      </c>
      <c r="J45" s="107">
        <v>547</v>
      </c>
      <c r="K45" s="107">
        <v>584</v>
      </c>
      <c r="L45" s="107">
        <v>841</v>
      </c>
      <c r="M45" s="108">
        <v>542</v>
      </c>
    </row>
    <row r="46" spans="2:13" ht="27.75" customHeight="1" x14ac:dyDescent="0.15">
      <c r="B46" s="1236"/>
      <c r="C46" s="1237"/>
      <c r="D46" s="109"/>
      <c r="E46" s="1242" t="s">
        <v>36</v>
      </c>
      <c r="F46" s="1242"/>
      <c r="G46" s="1242"/>
      <c r="H46" s="1243"/>
      <c r="I46" s="106">
        <v>11</v>
      </c>
      <c r="J46" s="107">
        <v>9</v>
      </c>
      <c r="K46" s="107">
        <v>8</v>
      </c>
      <c r="L46" s="107">
        <v>7</v>
      </c>
      <c r="M46" s="108">
        <v>5</v>
      </c>
    </row>
    <row r="47" spans="2:13" ht="27.75" customHeight="1" x14ac:dyDescent="0.15">
      <c r="B47" s="1236"/>
      <c r="C47" s="1237"/>
      <c r="D47" s="110"/>
      <c r="E47" s="1244" t="s">
        <v>37</v>
      </c>
      <c r="F47" s="1245"/>
      <c r="G47" s="1245"/>
      <c r="H47" s="1246"/>
      <c r="I47" s="106" t="s">
        <v>513</v>
      </c>
      <c r="J47" s="107" t="s">
        <v>513</v>
      </c>
      <c r="K47" s="107" t="s">
        <v>513</v>
      </c>
      <c r="L47" s="107" t="s">
        <v>513</v>
      </c>
      <c r="M47" s="108" t="s">
        <v>513</v>
      </c>
    </row>
    <row r="48" spans="2:13" ht="27.75" customHeight="1" x14ac:dyDescent="0.15">
      <c r="B48" s="1236"/>
      <c r="C48" s="1237"/>
      <c r="D48" s="105"/>
      <c r="E48" s="1242" t="s">
        <v>38</v>
      </c>
      <c r="F48" s="1242"/>
      <c r="G48" s="1242"/>
      <c r="H48" s="1243"/>
      <c r="I48" s="106" t="s">
        <v>513</v>
      </c>
      <c r="J48" s="107" t="s">
        <v>513</v>
      </c>
      <c r="K48" s="107" t="s">
        <v>513</v>
      </c>
      <c r="L48" s="107" t="s">
        <v>513</v>
      </c>
      <c r="M48" s="108" t="s">
        <v>513</v>
      </c>
    </row>
    <row r="49" spans="2:13" ht="27.75" customHeight="1" x14ac:dyDescent="0.15">
      <c r="B49" s="1238"/>
      <c r="C49" s="1239"/>
      <c r="D49" s="105"/>
      <c r="E49" s="1242" t="s">
        <v>39</v>
      </c>
      <c r="F49" s="1242"/>
      <c r="G49" s="1242"/>
      <c r="H49" s="1243"/>
      <c r="I49" s="106" t="s">
        <v>513</v>
      </c>
      <c r="J49" s="107" t="s">
        <v>513</v>
      </c>
      <c r="K49" s="107" t="s">
        <v>513</v>
      </c>
      <c r="L49" s="107" t="s">
        <v>513</v>
      </c>
      <c r="M49" s="108" t="s">
        <v>513</v>
      </c>
    </row>
    <row r="50" spans="2:13" ht="27.75" customHeight="1" x14ac:dyDescent="0.15">
      <c r="B50" s="1247" t="s">
        <v>40</v>
      </c>
      <c r="C50" s="1248"/>
      <c r="D50" s="111"/>
      <c r="E50" s="1242" t="s">
        <v>41</v>
      </c>
      <c r="F50" s="1242"/>
      <c r="G50" s="1242"/>
      <c r="H50" s="1243"/>
      <c r="I50" s="106">
        <v>5278</v>
      </c>
      <c r="J50" s="107">
        <v>5594</v>
      </c>
      <c r="K50" s="107">
        <v>6184</v>
      </c>
      <c r="L50" s="107">
        <v>6324</v>
      </c>
      <c r="M50" s="108">
        <v>8267</v>
      </c>
    </row>
    <row r="51" spans="2:13" ht="27.75" customHeight="1" x14ac:dyDescent="0.15">
      <c r="B51" s="1236"/>
      <c r="C51" s="1237"/>
      <c r="D51" s="105"/>
      <c r="E51" s="1242" t="s">
        <v>42</v>
      </c>
      <c r="F51" s="1242"/>
      <c r="G51" s="1242"/>
      <c r="H51" s="1243"/>
      <c r="I51" s="106" t="s">
        <v>513</v>
      </c>
      <c r="J51" s="107" t="s">
        <v>513</v>
      </c>
      <c r="K51" s="107">
        <v>21</v>
      </c>
      <c r="L51" s="107">
        <v>21</v>
      </c>
      <c r="M51" s="108">
        <v>18</v>
      </c>
    </row>
    <row r="52" spans="2:13" ht="27.75" customHeight="1" x14ac:dyDescent="0.15">
      <c r="B52" s="1238"/>
      <c r="C52" s="1239"/>
      <c r="D52" s="105"/>
      <c r="E52" s="1242" t="s">
        <v>43</v>
      </c>
      <c r="F52" s="1242"/>
      <c r="G52" s="1242"/>
      <c r="H52" s="1243"/>
      <c r="I52" s="106">
        <v>4615</v>
      </c>
      <c r="J52" s="107">
        <v>4660</v>
      </c>
      <c r="K52" s="107">
        <v>4571</v>
      </c>
      <c r="L52" s="107">
        <v>4370</v>
      </c>
      <c r="M52" s="108">
        <v>4209</v>
      </c>
    </row>
    <row r="53" spans="2:13" ht="27.75" customHeight="1" thickBot="1" x14ac:dyDescent="0.2">
      <c r="B53" s="1249" t="s">
        <v>44</v>
      </c>
      <c r="C53" s="1250"/>
      <c r="D53" s="112"/>
      <c r="E53" s="1251" t="s">
        <v>45</v>
      </c>
      <c r="F53" s="1251"/>
      <c r="G53" s="1251"/>
      <c r="H53" s="1252"/>
      <c r="I53" s="113">
        <v>-5400</v>
      </c>
      <c r="J53" s="114">
        <v>-6086</v>
      </c>
      <c r="K53" s="114">
        <v>-6752</v>
      </c>
      <c r="L53" s="114">
        <v>-6811</v>
      </c>
      <c r="M53" s="115">
        <v>-9245</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tDAhQncBPZ8dHmfsF7M0Vu9EsvqCn3Ky3wJf4nwYY0NjO8eDP/d0CwizC0xv68NTNINUYMqkTD67RMsOymUDg==" saltValue="RlAWUNH291DePYWpWYyXi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6"/>
  <sheetViews>
    <sheetView showGridLines="0" topLeftCell="C52" zoomScale="50" zoomScaleNormal="50" zoomScaleSheetLayoutView="100" workbookViewId="0">
      <selection activeCell="G58" sqref="G58"/>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557</v>
      </c>
      <c r="G54" s="124" t="s">
        <v>558</v>
      </c>
      <c r="H54" s="125" t="s">
        <v>559</v>
      </c>
    </row>
    <row r="55" spans="2:8" ht="52.5" customHeight="1" x14ac:dyDescent="0.15">
      <c r="B55" s="126"/>
      <c r="C55" s="1261" t="s">
        <v>48</v>
      </c>
      <c r="D55" s="1261"/>
      <c r="E55" s="1262"/>
      <c r="F55" s="127">
        <v>3662</v>
      </c>
      <c r="G55" s="127">
        <v>3312</v>
      </c>
      <c r="H55" s="128">
        <v>4831</v>
      </c>
    </row>
    <row r="56" spans="2:8" ht="52.5" customHeight="1" x14ac:dyDescent="0.15">
      <c r="B56" s="129"/>
      <c r="C56" s="1263" t="s">
        <v>49</v>
      </c>
      <c r="D56" s="1263"/>
      <c r="E56" s="1264"/>
      <c r="F56" s="130">
        <v>83</v>
      </c>
      <c r="G56" s="130">
        <v>83</v>
      </c>
      <c r="H56" s="131">
        <v>83</v>
      </c>
    </row>
    <row r="57" spans="2:8" ht="53.25" customHeight="1" x14ac:dyDescent="0.15">
      <c r="B57" s="129"/>
      <c r="C57" s="1265" t="s">
        <v>50</v>
      </c>
      <c r="D57" s="1265"/>
      <c r="E57" s="1266"/>
      <c r="F57" s="132">
        <v>7228</v>
      </c>
      <c r="G57" s="132">
        <v>10043</v>
      </c>
      <c r="H57" s="133">
        <v>10589</v>
      </c>
    </row>
    <row r="58" spans="2:8" ht="45.75" customHeight="1" x14ac:dyDescent="0.15">
      <c r="B58" s="134"/>
      <c r="C58" s="1253" t="s">
        <v>588</v>
      </c>
      <c r="D58" s="1254"/>
      <c r="E58" s="1255"/>
      <c r="F58" s="135" t="s">
        <v>593</v>
      </c>
      <c r="G58" s="135">
        <v>3974</v>
      </c>
      <c r="H58" s="136">
        <v>3270</v>
      </c>
    </row>
    <row r="59" spans="2:8" ht="45.75" customHeight="1" x14ac:dyDescent="0.15">
      <c r="B59" s="134"/>
      <c r="C59" s="1253" t="s">
        <v>592</v>
      </c>
      <c r="D59" s="1254"/>
      <c r="E59" s="1255"/>
      <c r="F59" s="135" t="s">
        <v>593</v>
      </c>
      <c r="G59" s="135">
        <v>15</v>
      </c>
      <c r="H59" s="136">
        <v>1735</v>
      </c>
    </row>
    <row r="60" spans="2:8" ht="45.75" customHeight="1" x14ac:dyDescent="0.15">
      <c r="B60" s="134"/>
      <c r="C60" s="1253" t="s">
        <v>589</v>
      </c>
      <c r="D60" s="1254"/>
      <c r="E60" s="1255"/>
      <c r="F60" s="135">
        <v>1297</v>
      </c>
      <c r="G60" s="135">
        <v>1356</v>
      </c>
      <c r="H60" s="136">
        <v>1418</v>
      </c>
    </row>
    <row r="61" spans="2:8" ht="45.75" customHeight="1" x14ac:dyDescent="0.15">
      <c r="B61" s="134"/>
      <c r="C61" s="1253" t="s">
        <v>590</v>
      </c>
      <c r="D61" s="1254"/>
      <c r="E61" s="1255"/>
      <c r="F61" s="135">
        <v>595</v>
      </c>
      <c r="G61" s="135">
        <v>990</v>
      </c>
      <c r="H61" s="136">
        <v>1202</v>
      </c>
    </row>
    <row r="62" spans="2:8" ht="45.75" customHeight="1" thickBot="1" x14ac:dyDescent="0.2">
      <c r="B62" s="137"/>
      <c r="C62" s="1256" t="s">
        <v>591</v>
      </c>
      <c r="D62" s="1257"/>
      <c r="E62" s="1258"/>
      <c r="F62" s="138">
        <v>437</v>
      </c>
      <c r="G62" s="138">
        <v>680</v>
      </c>
      <c r="H62" s="139">
        <v>714</v>
      </c>
    </row>
    <row r="63" spans="2:8" ht="52.5" customHeight="1" thickBot="1" x14ac:dyDescent="0.2">
      <c r="B63" s="140"/>
      <c r="C63" s="1259" t="s">
        <v>51</v>
      </c>
      <c r="D63" s="1259"/>
      <c r="E63" s="1260"/>
      <c r="F63" s="141">
        <v>10973</v>
      </c>
      <c r="G63" s="141">
        <v>13438</v>
      </c>
      <c r="H63" s="142">
        <v>15503</v>
      </c>
    </row>
    <row r="64" spans="2:8" ht="15" customHeight="1" x14ac:dyDescent="0.15"/>
    <row r="65" ht="0" hidden="1" customHeight="1" x14ac:dyDescent="0.15"/>
    <row r="66" ht="0" hidden="1" customHeight="1" x14ac:dyDescent="0.15"/>
  </sheetData>
  <sheetProtection algorithmName="SHA-512" hashValue="rkr3Kwg6rwBytSADvm+HvWG1hfpR/Z0gjyJ8f2KVXxfUlHM0DQfb0JhDJE4RiR6mBuzlJX6z36veRhrB1B7KzQ==" saltValue="8WVBevzsu/Y1tDWjDNz0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8DF55-827C-454E-A41D-CCFF5E4317B3}">
  <sheetPr>
    <pageSetUpPr fitToPage="1"/>
  </sheetPr>
  <dimension ref="A1:WZM191"/>
  <sheetViews>
    <sheetView showGridLines="0" tabSelected="1" topLeftCell="S19" zoomScale="70" zoomScaleNormal="70" zoomScaleSheetLayoutView="55" workbookViewId="0">
      <selection activeCell="AN70" sqref="AN70"/>
    </sheetView>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595</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595</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596</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597</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598</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599</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555</v>
      </c>
      <c r="BQ50" s="1301"/>
      <c r="BR50" s="1301"/>
      <c r="BS50" s="1301"/>
      <c r="BT50" s="1301"/>
      <c r="BU50" s="1301"/>
      <c r="BV50" s="1301"/>
      <c r="BW50" s="1301"/>
      <c r="BX50" s="1301" t="s">
        <v>556</v>
      </c>
      <c r="BY50" s="1301"/>
      <c r="BZ50" s="1301"/>
      <c r="CA50" s="1301"/>
      <c r="CB50" s="1301"/>
      <c r="CC50" s="1301"/>
      <c r="CD50" s="1301"/>
      <c r="CE50" s="1301"/>
      <c r="CF50" s="1301" t="s">
        <v>557</v>
      </c>
      <c r="CG50" s="1301"/>
      <c r="CH50" s="1301"/>
      <c r="CI50" s="1301"/>
      <c r="CJ50" s="1301"/>
      <c r="CK50" s="1301"/>
      <c r="CL50" s="1301"/>
      <c r="CM50" s="1301"/>
      <c r="CN50" s="1301" t="s">
        <v>558</v>
      </c>
      <c r="CO50" s="1301"/>
      <c r="CP50" s="1301"/>
      <c r="CQ50" s="1301"/>
      <c r="CR50" s="1301"/>
      <c r="CS50" s="1301"/>
      <c r="CT50" s="1301"/>
      <c r="CU50" s="1301"/>
      <c r="CV50" s="1301" t="s">
        <v>559</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600</v>
      </c>
      <c r="AO51" s="1305"/>
      <c r="AP51" s="1305"/>
      <c r="AQ51" s="1305"/>
      <c r="AR51" s="1305"/>
      <c r="AS51" s="1305"/>
      <c r="AT51" s="1305"/>
      <c r="AU51" s="1305"/>
      <c r="AV51" s="1305"/>
      <c r="AW51" s="1305"/>
      <c r="AX51" s="1305"/>
      <c r="AY51" s="1305"/>
      <c r="AZ51" s="1305"/>
      <c r="BA51" s="1305"/>
      <c r="BB51" s="1305" t="s">
        <v>601</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6"/>
      <c r="CG51" s="1307"/>
      <c r="CH51" s="1307"/>
      <c r="CI51" s="1307"/>
      <c r="CJ51" s="1307"/>
      <c r="CK51" s="1307"/>
      <c r="CL51" s="1307"/>
      <c r="CM51" s="1307"/>
      <c r="CN51" s="1307"/>
      <c r="CO51" s="1307"/>
      <c r="CP51" s="1307"/>
      <c r="CQ51" s="1307"/>
      <c r="CR51" s="1307"/>
      <c r="CS51" s="1307"/>
      <c r="CT51" s="1307"/>
      <c r="CU51" s="1307"/>
      <c r="CV51" s="1306"/>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602</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6"/>
      <c r="CG53" s="1307"/>
      <c r="CH53" s="1307"/>
      <c r="CI53" s="1307"/>
      <c r="CJ53" s="1307"/>
      <c r="CK53" s="1307"/>
      <c r="CL53" s="1307"/>
      <c r="CM53" s="1307"/>
      <c r="CN53" s="1307">
        <v>51.7</v>
      </c>
      <c r="CO53" s="1307"/>
      <c r="CP53" s="1307"/>
      <c r="CQ53" s="1307"/>
      <c r="CR53" s="1307"/>
      <c r="CS53" s="1307"/>
      <c r="CT53" s="1307"/>
      <c r="CU53" s="1307"/>
      <c r="CV53" s="1306"/>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603</v>
      </c>
      <c r="AO55" s="1301"/>
      <c r="AP55" s="1301"/>
      <c r="AQ55" s="1301"/>
      <c r="AR55" s="1301"/>
      <c r="AS55" s="1301"/>
      <c r="AT55" s="1301"/>
      <c r="AU55" s="1301"/>
      <c r="AV55" s="1301"/>
      <c r="AW55" s="1301"/>
      <c r="AX55" s="1301"/>
      <c r="AY55" s="1301"/>
      <c r="AZ55" s="1301"/>
      <c r="BA55" s="1301"/>
      <c r="BB55" s="1305" t="s">
        <v>601</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6"/>
      <c r="CG55" s="1307"/>
      <c r="CH55" s="1307"/>
      <c r="CI55" s="1307"/>
      <c r="CJ55" s="1307"/>
      <c r="CK55" s="1307"/>
      <c r="CL55" s="1307"/>
      <c r="CM55" s="1307"/>
      <c r="CN55" s="1307">
        <v>0</v>
      </c>
      <c r="CO55" s="1307"/>
      <c r="CP55" s="1307"/>
      <c r="CQ55" s="1307"/>
      <c r="CR55" s="1307"/>
      <c r="CS55" s="1307"/>
      <c r="CT55" s="1307"/>
      <c r="CU55" s="1307"/>
      <c r="CV55" s="1306"/>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602</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6"/>
      <c r="CG57" s="1307"/>
      <c r="CH57" s="1307"/>
      <c r="CI57" s="1307"/>
      <c r="CJ57" s="1307"/>
      <c r="CK57" s="1307"/>
      <c r="CL57" s="1307"/>
      <c r="CM57" s="1307"/>
      <c r="CN57" s="1307">
        <v>58.4</v>
      </c>
      <c r="CO57" s="1307"/>
      <c r="CP57" s="1307"/>
      <c r="CQ57" s="1307"/>
      <c r="CR57" s="1307"/>
      <c r="CS57" s="1307"/>
      <c r="CT57" s="1307"/>
      <c r="CU57" s="1307"/>
      <c r="CV57" s="1306"/>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604</v>
      </c>
    </row>
    <row r="64" spans="1:109" x14ac:dyDescent="0.15">
      <c r="B64" s="1276"/>
      <c r="G64" s="1283"/>
      <c r="I64" s="1317"/>
      <c r="J64" s="1317"/>
      <c r="K64" s="1317"/>
      <c r="L64" s="1317"/>
      <c r="M64" s="1317"/>
      <c r="N64" s="1318"/>
      <c r="AM64" s="1283"/>
      <c r="AN64" s="1283" t="s">
        <v>597</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605</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599</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555</v>
      </c>
      <c r="BQ72" s="1301"/>
      <c r="BR72" s="1301"/>
      <c r="BS72" s="1301"/>
      <c r="BT72" s="1301"/>
      <c r="BU72" s="1301"/>
      <c r="BV72" s="1301"/>
      <c r="BW72" s="1301"/>
      <c r="BX72" s="1301" t="s">
        <v>556</v>
      </c>
      <c r="BY72" s="1301"/>
      <c r="BZ72" s="1301"/>
      <c r="CA72" s="1301"/>
      <c r="CB72" s="1301"/>
      <c r="CC72" s="1301"/>
      <c r="CD72" s="1301"/>
      <c r="CE72" s="1301"/>
      <c r="CF72" s="1301" t="s">
        <v>557</v>
      </c>
      <c r="CG72" s="1301"/>
      <c r="CH72" s="1301"/>
      <c r="CI72" s="1301"/>
      <c r="CJ72" s="1301"/>
      <c r="CK72" s="1301"/>
      <c r="CL72" s="1301"/>
      <c r="CM72" s="1301"/>
      <c r="CN72" s="1301" t="s">
        <v>558</v>
      </c>
      <c r="CO72" s="1301"/>
      <c r="CP72" s="1301"/>
      <c r="CQ72" s="1301"/>
      <c r="CR72" s="1301"/>
      <c r="CS72" s="1301"/>
      <c r="CT72" s="1301"/>
      <c r="CU72" s="1301"/>
      <c r="CV72" s="1301" t="s">
        <v>559</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600</v>
      </c>
      <c r="AO73" s="1305"/>
      <c r="AP73" s="1305"/>
      <c r="AQ73" s="1305"/>
      <c r="AR73" s="1305"/>
      <c r="AS73" s="1305"/>
      <c r="AT73" s="1305"/>
      <c r="AU73" s="1305"/>
      <c r="AV73" s="1305"/>
      <c r="AW73" s="1305"/>
      <c r="AX73" s="1305"/>
      <c r="AY73" s="1305"/>
      <c r="AZ73" s="1305"/>
      <c r="BA73" s="1305"/>
      <c r="BB73" s="1305" t="s">
        <v>601</v>
      </c>
      <c r="BC73" s="1305"/>
      <c r="BD73" s="1305"/>
      <c r="BE73" s="1305"/>
      <c r="BF73" s="1305"/>
      <c r="BG73" s="1305"/>
      <c r="BH73" s="1305"/>
      <c r="BI73" s="1305"/>
      <c r="BJ73" s="1305"/>
      <c r="BK73" s="1305"/>
      <c r="BL73" s="1305"/>
      <c r="BM73" s="1305"/>
      <c r="BN73" s="1305"/>
      <c r="BO73" s="1305"/>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606</v>
      </c>
      <c r="BC75" s="1305"/>
      <c r="BD75" s="1305"/>
      <c r="BE75" s="1305"/>
      <c r="BF75" s="1305"/>
      <c r="BG75" s="1305"/>
      <c r="BH75" s="1305"/>
      <c r="BI75" s="1305"/>
      <c r="BJ75" s="1305"/>
      <c r="BK75" s="1305"/>
      <c r="BL75" s="1305"/>
      <c r="BM75" s="1305"/>
      <c r="BN75" s="1305"/>
      <c r="BO75" s="1305"/>
      <c r="BP75" s="1307">
        <v>5.9</v>
      </c>
      <c r="BQ75" s="1307"/>
      <c r="BR75" s="1307"/>
      <c r="BS75" s="1307"/>
      <c r="BT75" s="1307"/>
      <c r="BU75" s="1307"/>
      <c r="BV75" s="1307"/>
      <c r="BW75" s="1307"/>
      <c r="BX75" s="1307">
        <v>5.4</v>
      </c>
      <c r="BY75" s="1307"/>
      <c r="BZ75" s="1307"/>
      <c r="CA75" s="1307"/>
      <c r="CB75" s="1307"/>
      <c r="CC75" s="1307"/>
      <c r="CD75" s="1307"/>
      <c r="CE75" s="1307"/>
      <c r="CF75" s="1307">
        <v>5.4</v>
      </c>
      <c r="CG75" s="1307"/>
      <c r="CH75" s="1307"/>
      <c r="CI75" s="1307"/>
      <c r="CJ75" s="1307"/>
      <c r="CK75" s="1307"/>
      <c r="CL75" s="1307"/>
      <c r="CM75" s="1307"/>
      <c r="CN75" s="1307">
        <v>4.2</v>
      </c>
      <c r="CO75" s="1307"/>
      <c r="CP75" s="1307"/>
      <c r="CQ75" s="1307"/>
      <c r="CR75" s="1307"/>
      <c r="CS75" s="1307"/>
      <c r="CT75" s="1307"/>
      <c r="CU75" s="1307"/>
      <c r="CV75" s="1307">
        <v>2.8</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603</v>
      </c>
      <c r="AO77" s="1301"/>
      <c r="AP77" s="1301"/>
      <c r="AQ77" s="1301"/>
      <c r="AR77" s="1301"/>
      <c r="AS77" s="1301"/>
      <c r="AT77" s="1301"/>
      <c r="AU77" s="1301"/>
      <c r="AV77" s="1301"/>
      <c r="AW77" s="1301"/>
      <c r="AX77" s="1301"/>
      <c r="AY77" s="1301"/>
      <c r="AZ77" s="1301"/>
      <c r="BA77" s="1301"/>
      <c r="BB77" s="1305" t="s">
        <v>601</v>
      </c>
      <c r="BC77" s="1305"/>
      <c r="BD77" s="1305"/>
      <c r="BE77" s="1305"/>
      <c r="BF77" s="1305"/>
      <c r="BG77" s="1305"/>
      <c r="BH77" s="1305"/>
      <c r="BI77" s="1305"/>
      <c r="BJ77" s="1305"/>
      <c r="BK77" s="1305"/>
      <c r="BL77" s="1305"/>
      <c r="BM77" s="1305"/>
      <c r="BN77" s="1305"/>
      <c r="BO77" s="1305"/>
      <c r="BP77" s="1307">
        <v>17.899999999999999</v>
      </c>
      <c r="BQ77" s="1307"/>
      <c r="BR77" s="1307"/>
      <c r="BS77" s="1307"/>
      <c r="BT77" s="1307"/>
      <c r="BU77" s="1307"/>
      <c r="BV77" s="1307"/>
      <c r="BW77" s="1307"/>
      <c r="BX77" s="1307">
        <v>0</v>
      </c>
      <c r="BY77" s="1307"/>
      <c r="BZ77" s="1307"/>
      <c r="CA77" s="1307"/>
      <c r="CB77" s="1307"/>
      <c r="CC77" s="1307"/>
      <c r="CD77" s="1307"/>
      <c r="CE77" s="1307"/>
      <c r="CF77" s="1307">
        <v>0</v>
      </c>
      <c r="CG77" s="1307"/>
      <c r="CH77" s="1307"/>
      <c r="CI77" s="1307"/>
      <c r="CJ77" s="1307"/>
      <c r="CK77" s="1307"/>
      <c r="CL77" s="1307"/>
      <c r="CM77" s="1307"/>
      <c r="CN77" s="1307">
        <v>0</v>
      </c>
      <c r="CO77" s="1307"/>
      <c r="CP77" s="1307"/>
      <c r="CQ77" s="1307"/>
      <c r="CR77" s="1307"/>
      <c r="CS77" s="1307"/>
      <c r="CT77" s="1307"/>
      <c r="CU77" s="1307"/>
      <c r="CV77" s="1307">
        <v>0</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606</v>
      </c>
      <c r="BC79" s="1305"/>
      <c r="BD79" s="1305"/>
      <c r="BE79" s="1305"/>
      <c r="BF79" s="1305"/>
      <c r="BG79" s="1305"/>
      <c r="BH79" s="1305"/>
      <c r="BI79" s="1305"/>
      <c r="BJ79" s="1305"/>
      <c r="BK79" s="1305"/>
      <c r="BL79" s="1305"/>
      <c r="BM79" s="1305"/>
      <c r="BN79" s="1305"/>
      <c r="BO79" s="1305"/>
      <c r="BP79" s="1307">
        <v>9.5</v>
      </c>
      <c r="BQ79" s="1307"/>
      <c r="BR79" s="1307"/>
      <c r="BS79" s="1307"/>
      <c r="BT79" s="1307"/>
      <c r="BU79" s="1307"/>
      <c r="BV79" s="1307"/>
      <c r="BW79" s="1307"/>
      <c r="BX79" s="1307">
        <v>7.2</v>
      </c>
      <c r="BY79" s="1307"/>
      <c r="BZ79" s="1307"/>
      <c r="CA79" s="1307"/>
      <c r="CB79" s="1307"/>
      <c r="CC79" s="1307"/>
      <c r="CD79" s="1307"/>
      <c r="CE79" s="1307"/>
      <c r="CF79" s="1307">
        <v>6</v>
      </c>
      <c r="CG79" s="1307"/>
      <c r="CH79" s="1307"/>
      <c r="CI79" s="1307"/>
      <c r="CJ79" s="1307"/>
      <c r="CK79" s="1307"/>
      <c r="CL79" s="1307"/>
      <c r="CM79" s="1307"/>
      <c r="CN79" s="1307">
        <v>5.6</v>
      </c>
      <c r="CO79" s="1307"/>
      <c r="CP79" s="1307"/>
      <c r="CQ79" s="1307"/>
      <c r="CR79" s="1307"/>
      <c r="CS79" s="1307"/>
      <c r="CT79" s="1307"/>
      <c r="CU79" s="1307"/>
      <c r="CV79" s="1307">
        <v>5.3</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BbWqtT1pCKeR1YJd+42kWOCQlWQarM//0O4AQRxYIcno1pa80M3JG8CuLNIBVcLyA22dT5VouplHNnmu3DvIaQ==" saltValue="eGjzYdfo+pmfZ5m/XOzwk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8C79E-0999-4F69-8A64-8196232B4020}">
  <sheetPr>
    <pageSetUpPr fitToPage="1"/>
  </sheetPr>
  <dimension ref="A1:DR135"/>
  <sheetViews>
    <sheetView showGridLines="0" topLeftCell="A91" zoomScale="70" zoomScaleNormal="70" zoomScaleSheetLayoutView="70" workbookViewId="0">
      <selection activeCell="AN70" sqref="AN70"/>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k+aNn+C6dwGM4LHNrL3nM5aKpUWctewZ+giKDXTsF0RNhE++4xR+HmcjMofn+qXB2EaaidyVqpVntSY/+4lSaw==" saltValue="uwJ6S3Bu908a0ScxaKPOpw=="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330D6-576B-46D8-BD61-520724EA97DB}">
  <sheetPr>
    <pageSetUpPr fitToPage="1"/>
  </sheetPr>
  <dimension ref="A1:DR135"/>
  <sheetViews>
    <sheetView showGridLines="0" topLeftCell="A91" zoomScale="70" zoomScaleNormal="70" zoomScaleSheetLayoutView="55" workbookViewId="0">
      <selection activeCell="AN70" sqref="AN70"/>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JIogY7Nu3XrOIIbOvtVP67b/FD6vtVQL1hlxpRb875XjxAFpfGh7vKbAheRVIPzGgv0G5JcPu7axAgJY1sL7jQ==" saltValue="K85AbW6K3Cr7YBeUqNw1/Q=="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552</v>
      </c>
      <c r="G2" s="156"/>
      <c r="H2" s="157"/>
    </row>
    <row r="3" spans="1:8" x14ac:dyDescent="0.15">
      <c r="A3" s="153" t="s">
        <v>545</v>
      </c>
      <c r="B3" s="158"/>
      <c r="C3" s="159"/>
      <c r="D3" s="160">
        <v>525988</v>
      </c>
      <c r="E3" s="161"/>
      <c r="F3" s="162">
        <v>119685</v>
      </c>
      <c r="G3" s="163"/>
      <c r="H3" s="164"/>
    </row>
    <row r="4" spans="1:8" x14ac:dyDescent="0.15">
      <c r="A4" s="165"/>
      <c r="B4" s="166"/>
      <c r="C4" s="167"/>
      <c r="D4" s="168">
        <v>129647</v>
      </c>
      <c r="E4" s="169"/>
      <c r="F4" s="170">
        <v>68464</v>
      </c>
      <c r="G4" s="171"/>
      <c r="H4" s="172"/>
    </row>
    <row r="5" spans="1:8" x14ac:dyDescent="0.15">
      <c r="A5" s="153" t="s">
        <v>547</v>
      </c>
      <c r="B5" s="158"/>
      <c r="C5" s="159"/>
      <c r="D5" s="160">
        <v>656651</v>
      </c>
      <c r="E5" s="161"/>
      <c r="F5" s="162">
        <v>245039</v>
      </c>
      <c r="G5" s="163"/>
      <c r="H5" s="164"/>
    </row>
    <row r="6" spans="1:8" x14ac:dyDescent="0.15">
      <c r="A6" s="165"/>
      <c r="B6" s="166"/>
      <c r="C6" s="167"/>
      <c r="D6" s="168">
        <v>251531</v>
      </c>
      <c r="E6" s="169"/>
      <c r="F6" s="170">
        <v>108922</v>
      </c>
      <c r="G6" s="171"/>
      <c r="H6" s="172"/>
    </row>
    <row r="7" spans="1:8" x14ac:dyDescent="0.15">
      <c r="A7" s="153" t="s">
        <v>548</v>
      </c>
      <c r="B7" s="158"/>
      <c r="C7" s="159"/>
      <c r="D7" s="160">
        <v>882086</v>
      </c>
      <c r="E7" s="161"/>
      <c r="F7" s="162">
        <v>237994</v>
      </c>
      <c r="G7" s="163"/>
      <c r="H7" s="164"/>
    </row>
    <row r="8" spans="1:8" x14ac:dyDescent="0.15">
      <c r="A8" s="165"/>
      <c r="B8" s="166"/>
      <c r="C8" s="167"/>
      <c r="D8" s="168">
        <v>132157</v>
      </c>
      <c r="E8" s="169"/>
      <c r="F8" s="170">
        <v>110361</v>
      </c>
      <c r="G8" s="171"/>
      <c r="H8" s="172"/>
    </row>
    <row r="9" spans="1:8" x14ac:dyDescent="0.15">
      <c r="A9" s="153" t="s">
        <v>549</v>
      </c>
      <c r="B9" s="158"/>
      <c r="C9" s="159"/>
      <c r="D9" s="160">
        <v>987569</v>
      </c>
      <c r="E9" s="161"/>
      <c r="F9" s="162">
        <v>267911</v>
      </c>
      <c r="G9" s="163"/>
      <c r="H9" s="164"/>
    </row>
    <row r="10" spans="1:8" x14ac:dyDescent="0.15">
      <c r="A10" s="165"/>
      <c r="B10" s="166"/>
      <c r="C10" s="167"/>
      <c r="D10" s="168">
        <v>331945</v>
      </c>
      <c r="E10" s="169"/>
      <c r="F10" s="170">
        <v>106425</v>
      </c>
      <c r="G10" s="171"/>
      <c r="H10" s="172"/>
    </row>
    <row r="11" spans="1:8" x14ac:dyDescent="0.15">
      <c r="A11" s="153" t="s">
        <v>550</v>
      </c>
      <c r="B11" s="158"/>
      <c r="C11" s="159"/>
      <c r="D11" s="160">
        <v>1294784</v>
      </c>
      <c r="E11" s="161"/>
      <c r="F11" s="162">
        <v>228215</v>
      </c>
      <c r="G11" s="163"/>
      <c r="H11" s="164"/>
    </row>
    <row r="12" spans="1:8" x14ac:dyDescent="0.15">
      <c r="A12" s="165"/>
      <c r="B12" s="166"/>
      <c r="C12" s="173"/>
      <c r="D12" s="168">
        <v>330938</v>
      </c>
      <c r="E12" s="169"/>
      <c r="F12" s="170">
        <v>117571</v>
      </c>
      <c r="G12" s="171"/>
      <c r="H12" s="172"/>
    </row>
    <row r="13" spans="1:8" x14ac:dyDescent="0.15">
      <c r="A13" s="153"/>
      <c r="B13" s="158"/>
      <c r="C13" s="174"/>
      <c r="D13" s="175">
        <v>869416</v>
      </c>
      <c r="E13" s="176"/>
      <c r="F13" s="177">
        <v>219769</v>
      </c>
      <c r="G13" s="178"/>
      <c r="H13" s="164"/>
    </row>
    <row r="14" spans="1:8" x14ac:dyDescent="0.15">
      <c r="A14" s="165"/>
      <c r="B14" s="166"/>
      <c r="C14" s="167"/>
      <c r="D14" s="168">
        <v>235244</v>
      </c>
      <c r="E14" s="169"/>
      <c r="F14" s="170">
        <v>102349</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50.17</v>
      </c>
      <c r="C19" s="179">
        <f>ROUND(VALUE(SUBSTITUTE(実質収支比率等に係る経年分析!G$48,"▲","-")),2)</f>
        <v>8.85</v>
      </c>
      <c r="D19" s="179">
        <f>ROUND(VALUE(SUBSTITUTE(実質収支比率等に係る経年分析!H$48,"▲","-")),2)</f>
        <v>47.96</v>
      </c>
      <c r="E19" s="179">
        <f>ROUND(VALUE(SUBSTITUTE(実質収支比率等に係る経年分析!I$48,"▲","-")),2)</f>
        <v>96.69</v>
      </c>
      <c r="F19" s="179">
        <f>ROUND(VALUE(SUBSTITUTE(実質収支比率等に係る経年分析!J$48,"▲","-")),2)</f>
        <v>25.1</v>
      </c>
    </row>
    <row r="20" spans="1:11" x14ac:dyDescent="0.15">
      <c r="A20" s="179" t="s">
        <v>55</v>
      </c>
      <c r="B20" s="179">
        <f>ROUND(VALUE(SUBSTITUTE(実質収支比率等に係る経年分析!F$47,"▲","-")),2)</f>
        <v>104.2</v>
      </c>
      <c r="C20" s="179">
        <f>ROUND(VALUE(SUBSTITUTE(実質収支比率等に係る経年分析!G$47,"▲","-")),2)</f>
        <v>121.5</v>
      </c>
      <c r="D20" s="179">
        <f>ROUND(VALUE(SUBSTITUTE(実質収支比率等に係る経年分析!H$47,"▲","-")),2)</f>
        <v>124.06</v>
      </c>
      <c r="E20" s="179">
        <f>ROUND(VALUE(SUBSTITUTE(実質収支比率等に係る経年分析!I$47,"▲","-")),2)</f>
        <v>111.75</v>
      </c>
      <c r="F20" s="179">
        <f>ROUND(VALUE(SUBSTITUTE(実質収支比率等に係る経年分析!J$47,"▲","-")),2)</f>
        <v>163.94</v>
      </c>
    </row>
    <row r="21" spans="1:11" x14ac:dyDescent="0.15">
      <c r="A21" s="179" t="s">
        <v>56</v>
      </c>
      <c r="B21" s="179">
        <f>IF(ISNUMBER(VALUE(SUBSTITUTE(実質収支比率等に係る経年分析!F$49,"▲","-"))),ROUND(VALUE(SUBSTITUTE(実質収支比率等に係る経年分析!F$49,"▲","-")),2),NA())</f>
        <v>9.6199999999999992</v>
      </c>
      <c r="C21" s="179">
        <f>IF(ISNUMBER(VALUE(SUBSTITUTE(実質収支比率等に係る経年分析!G$49,"▲","-"))),ROUND(VALUE(SUBSTITUTE(実質収支比率等に係る経年分析!G$49,"▲","-")),2),NA())</f>
        <v>-38.26</v>
      </c>
      <c r="D21" s="179">
        <f>IF(ISNUMBER(VALUE(SUBSTITUTE(実質収支比率等に係る経年分析!H$49,"▲","-"))),ROUND(VALUE(SUBSTITUTE(実質収支比率等に係る経年分析!H$49,"▲","-")),2),NA())</f>
        <v>34.950000000000003</v>
      </c>
      <c r="E21" s="179">
        <f>IF(ISNUMBER(VALUE(SUBSTITUTE(実質収支比率等に係る経年分析!I$49,"▲","-"))),ROUND(VALUE(SUBSTITUTE(実質収支比率等に係る経年分析!I$49,"▲","-")),2),NA())</f>
        <v>10.26</v>
      </c>
      <c r="F21" s="179">
        <f>IF(ISNUMBER(VALUE(SUBSTITUTE(実質収支比率等に係る経年分析!J$49,"▲","-"))),ROUND(VALUE(SUBSTITUTE(実質収支比率等に係る経年分析!J$49,"▲","-")),2),NA())</f>
        <v>-69.31</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0.04</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0.01</v>
      </c>
    </row>
    <row r="32" spans="1:11" x14ac:dyDescent="0.15">
      <c r="A32" s="180" t="str">
        <f>IF(連結実質赤字比率に係る赤字・黒字の構成分析!C$38="",NA(),連結実質赤字比率に係る赤字・黒字の構成分析!C$38)</f>
        <v>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2.5099999999999998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4.6399999999999997</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1.5</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2.15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1.28</v>
      </c>
    </row>
    <row r="33" spans="1:16" x14ac:dyDescent="0.15">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13.16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15.39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18.98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17.600000000000001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2.65</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0.99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3.51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4.4800000000000004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3.42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3.82</v>
      </c>
    </row>
    <row r="35" spans="1:16" x14ac:dyDescent="0.15">
      <c r="A35" s="180" t="str">
        <f>IF(連結実質赤字比率に係る赤字・黒字の構成分析!C$35="",NA(),連結実質赤字比率に係る赤字・黒字の構成分析!C$35)</f>
        <v>住宅用地造成事業特別会計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2.0499999999999998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3.58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8.81</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2.81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15.53</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50.16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8.85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47.95</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96.68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25.09</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357</v>
      </c>
      <c r="E42" s="181"/>
      <c r="F42" s="181"/>
      <c r="G42" s="181">
        <f>'実質公債費比率（分子）の構造'!L$52</f>
        <v>362</v>
      </c>
      <c r="H42" s="181"/>
      <c r="I42" s="181"/>
      <c r="J42" s="181">
        <f>'実質公債費比率（分子）の構造'!M$52</f>
        <v>375</v>
      </c>
      <c r="K42" s="181"/>
      <c r="L42" s="181"/>
      <c r="M42" s="181">
        <f>'実質公債費比率（分子）の構造'!N$52</f>
        <v>388</v>
      </c>
      <c r="N42" s="181"/>
      <c r="O42" s="181"/>
      <c r="P42" s="181">
        <f>'実質公債費比率（分子）の構造'!O$52</f>
        <v>400</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65</v>
      </c>
      <c r="C45" s="181"/>
      <c r="D45" s="181"/>
      <c r="E45" s="181">
        <f>'実質公債費比率（分子）の構造'!L$49</f>
        <v>58</v>
      </c>
      <c r="F45" s="181"/>
      <c r="G45" s="181"/>
      <c r="H45" s="181">
        <f>'実質公債費比率（分子）の構造'!M$49</f>
        <v>61</v>
      </c>
      <c r="I45" s="181"/>
      <c r="J45" s="181"/>
      <c r="K45" s="181">
        <f>'実質公債費比率（分子）の構造'!N$49</f>
        <v>58</v>
      </c>
      <c r="L45" s="181"/>
      <c r="M45" s="181"/>
      <c r="N45" s="181">
        <f>'実質公債費比率（分子）の構造'!O$49</f>
        <v>47</v>
      </c>
      <c r="O45" s="181"/>
      <c r="P45" s="181"/>
    </row>
    <row r="46" spans="1:16" x14ac:dyDescent="0.15">
      <c r="A46" s="181" t="s">
        <v>67</v>
      </c>
      <c r="B46" s="181">
        <f>'実質公債費比率（分子）の構造'!K$48</f>
        <v>213</v>
      </c>
      <c r="C46" s="181"/>
      <c r="D46" s="181"/>
      <c r="E46" s="181">
        <f>'実質公債費比率（分子）の構造'!L$48</f>
        <v>212</v>
      </c>
      <c r="F46" s="181"/>
      <c r="G46" s="181"/>
      <c r="H46" s="181">
        <f>'実質公債費比率（分子）の構造'!M$48</f>
        <v>217</v>
      </c>
      <c r="I46" s="181"/>
      <c r="J46" s="181"/>
      <c r="K46" s="181">
        <f>'実質公債費比率（分子）の構造'!N$48</f>
        <v>216</v>
      </c>
      <c r="L46" s="181"/>
      <c r="M46" s="181"/>
      <c r="N46" s="181">
        <f>'実質公債費比率（分子）の構造'!O$48</f>
        <v>214</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238</v>
      </c>
      <c r="C49" s="181"/>
      <c r="D49" s="181"/>
      <c r="E49" s="181">
        <f>'実質公債費比率（分子）の構造'!L$45</f>
        <v>236</v>
      </c>
      <c r="F49" s="181"/>
      <c r="G49" s="181"/>
      <c r="H49" s="181">
        <f>'実質公債費比率（分子）の構造'!M$45</f>
        <v>214</v>
      </c>
      <c r="I49" s="181"/>
      <c r="J49" s="181"/>
      <c r="K49" s="181">
        <f>'実質公債費比率（分子）の構造'!N$45</f>
        <v>189</v>
      </c>
      <c r="L49" s="181"/>
      <c r="M49" s="181"/>
      <c r="N49" s="181">
        <f>'実質公債費比率（分子）の構造'!O$45</f>
        <v>170</v>
      </c>
      <c r="O49" s="181"/>
      <c r="P49" s="181"/>
    </row>
    <row r="50" spans="1:16" x14ac:dyDescent="0.15">
      <c r="A50" s="181" t="s">
        <v>71</v>
      </c>
      <c r="B50" s="181" t="e">
        <f>NA()</f>
        <v>#N/A</v>
      </c>
      <c r="C50" s="181">
        <f>IF(ISNUMBER('実質公債費比率（分子）の構造'!K$53),'実質公債費比率（分子）の構造'!K$53,NA())</f>
        <v>159</v>
      </c>
      <c r="D50" s="181" t="e">
        <f>NA()</f>
        <v>#N/A</v>
      </c>
      <c r="E50" s="181" t="e">
        <f>NA()</f>
        <v>#N/A</v>
      </c>
      <c r="F50" s="181">
        <f>IF(ISNUMBER('実質公債費比率（分子）の構造'!L$53),'実質公債費比率（分子）の構造'!L$53,NA())</f>
        <v>144</v>
      </c>
      <c r="G50" s="181" t="e">
        <f>NA()</f>
        <v>#N/A</v>
      </c>
      <c r="H50" s="181" t="e">
        <f>NA()</f>
        <v>#N/A</v>
      </c>
      <c r="I50" s="181">
        <f>IF(ISNUMBER('実質公債費比率（分子）の構造'!M$53),'実質公債費比率（分子）の構造'!M$53,NA())</f>
        <v>117</v>
      </c>
      <c r="J50" s="181" t="e">
        <f>NA()</f>
        <v>#N/A</v>
      </c>
      <c r="K50" s="181" t="e">
        <f>NA()</f>
        <v>#N/A</v>
      </c>
      <c r="L50" s="181">
        <f>IF(ISNUMBER('実質公債費比率（分子）の構造'!N$53),'実質公債費比率（分子）の構造'!N$53,NA())</f>
        <v>75</v>
      </c>
      <c r="M50" s="181" t="e">
        <f>NA()</f>
        <v>#N/A</v>
      </c>
      <c r="N50" s="181" t="e">
        <f>NA()</f>
        <v>#N/A</v>
      </c>
      <c r="O50" s="181">
        <f>IF(ISNUMBER('実質公債費比率（分子）の構造'!O$53),'実質公債費比率（分子）の構造'!O$53,NA())</f>
        <v>31</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4615</v>
      </c>
      <c r="E56" s="180"/>
      <c r="F56" s="180"/>
      <c r="G56" s="180">
        <f>'将来負担比率（分子）の構造'!J$52</f>
        <v>4660</v>
      </c>
      <c r="H56" s="180"/>
      <c r="I56" s="180"/>
      <c r="J56" s="180">
        <f>'将来負担比率（分子）の構造'!K$52</f>
        <v>4571</v>
      </c>
      <c r="K56" s="180"/>
      <c r="L56" s="180"/>
      <c r="M56" s="180">
        <f>'将来負担比率（分子）の構造'!L$52</f>
        <v>4370</v>
      </c>
      <c r="N56" s="180"/>
      <c r="O56" s="180"/>
      <c r="P56" s="180">
        <f>'将来負担比率（分子）の構造'!M$52</f>
        <v>4209</v>
      </c>
    </row>
    <row r="57" spans="1:16" x14ac:dyDescent="0.15">
      <c r="A57" s="180" t="s">
        <v>42</v>
      </c>
      <c r="B57" s="180"/>
      <c r="C57" s="180"/>
      <c r="D57" s="180" t="str">
        <f>'将来負担比率（分子）の構造'!I$51</f>
        <v>-</v>
      </c>
      <c r="E57" s="180"/>
      <c r="F57" s="180"/>
      <c r="G57" s="180" t="str">
        <f>'将来負担比率（分子）の構造'!J$51</f>
        <v>-</v>
      </c>
      <c r="H57" s="180"/>
      <c r="I57" s="180"/>
      <c r="J57" s="180">
        <f>'将来負担比率（分子）の構造'!K$51</f>
        <v>21</v>
      </c>
      <c r="K57" s="180"/>
      <c r="L57" s="180"/>
      <c r="M57" s="180">
        <f>'将来負担比率（分子）の構造'!L$51</f>
        <v>21</v>
      </c>
      <c r="N57" s="180"/>
      <c r="O57" s="180"/>
      <c r="P57" s="180">
        <f>'将来負担比率（分子）の構造'!M$51</f>
        <v>18</v>
      </c>
    </row>
    <row r="58" spans="1:16" x14ac:dyDescent="0.15">
      <c r="A58" s="180" t="s">
        <v>41</v>
      </c>
      <c r="B58" s="180"/>
      <c r="C58" s="180"/>
      <c r="D58" s="180">
        <f>'将来負担比率（分子）の構造'!I$50</f>
        <v>5278</v>
      </c>
      <c r="E58" s="180"/>
      <c r="F58" s="180"/>
      <c r="G58" s="180">
        <f>'将来負担比率（分子）の構造'!J$50</f>
        <v>5594</v>
      </c>
      <c r="H58" s="180"/>
      <c r="I58" s="180"/>
      <c r="J58" s="180">
        <f>'将来負担比率（分子）の構造'!K$50</f>
        <v>6184</v>
      </c>
      <c r="K58" s="180"/>
      <c r="L58" s="180"/>
      <c r="M58" s="180">
        <f>'将来負担比率（分子）の構造'!L$50</f>
        <v>6324</v>
      </c>
      <c r="N58" s="180"/>
      <c r="O58" s="180"/>
      <c r="P58" s="180">
        <f>'将来負担比率（分子）の構造'!M$50</f>
        <v>8267</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11</v>
      </c>
      <c r="C61" s="180"/>
      <c r="D61" s="180"/>
      <c r="E61" s="180">
        <f>'将来負担比率（分子）の構造'!J$46</f>
        <v>9</v>
      </c>
      <c r="F61" s="180"/>
      <c r="G61" s="180"/>
      <c r="H61" s="180">
        <f>'将来負担比率（分子）の構造'!K$46</f>
        <v>8</v>
      </c>
      <c r="I61" s="180"/>
      <c r="J61" s="180"/>
      <c r="K61" s="180">
        <f>'将来負担比率（分子）の構造'!L$46</f>
        <v>7</v>
      </c>
      <c r="L61" s="180"/>
      <c r="M61" s="180"/>
      <c r="N61" s="180">
        <f>'将来負担比率（分子）の構造'!M$46</f>
        <v>5</v>
      </c>
      <c r="O61" s="180"/>
      <c r="P61" s="180"/>
    </row>
    <row r="62" spans="1:16" x14ac:dyDescent="0.15">
      <c r="A62" s="180" t="s">
        <v>35</v>
      </c>
      <c r="B62" s="180">
        <f>'将来負担比率（分子）の構造'!I$45</f>
        <v>488</v>
      </c>
      <c r="C62" s="180"/>
      <c r="D62" s="180"/>
      <c r="E62" s="180">
        <f>'将来負担比率（分子）の構造'!J$45</f>
        <v>547</v>
      </c>
      <c r="F62" s="180"/>
      <c r="G62" s="180"/>
      <c r="H62" s="180">
        <f>'将来負担比率（分子）の構造'!K$45</f>
        <v>584</v>
      </c>
      <c r="I62" s="180"/>
      <c r="J62" s="180"/>
      <c r="K62" s="180">
        <f>'将来負担比率（分子）の構造'!L$45</f>
        <v>841</v>
      </c>
      <c r="L62" s="180"/>
      <c r="M62" s="180"/>
      <c r="N62" s="180">
        <f>'将来負担比率（分子）の構造'!M$45</f>
        <v>542</v>
      </c>
      <c r="O62" s="180"/>
      <c r="P62" s="180"/>
    </row>
    <row r="63" spans="1:16" x14ac:dyDescent="0.15">
      <c r="A63" s="180" t="s">
        <v>34</v>
      </c>
      <c r="B63" s="180">
        <f>'将来負担比率（分子）の構造'!I$44</f>
        <v>120</v>
      </c>
      <c r="C63" s="180"/>
      <c r="D63" s="180"/>
      <c r="E63" s="180">
        <f>'将来負担比率（分子）の構造'!J$44</f>
        <v>106</v>
      </c>
      <c r="F63" s="180"/>
      <c r="G63" s="180"/>
      <c r="H63" s="180">
        <f>'将来負担比率（分子）の構造'!K$44</f>
        <v>94</v>
      </c>
      <c r="I63" s="180"/>
      <c r="J63" s="180"/>
      <c r="K63" s="180">
        <f>'将来負担比率（分子）の構造'!L$44</f>
        <v>83</v>
      </c>
      <c r="L63" s="180"/>
      <c r="M63" s="180"/>
      <c r="N63" s="180">
        <f>'将来負担比率（分子）の構造'!M$44</f>
        <v>71</v>
      </c>
      <c r="O63" s="180"/>
      <c r="P63" s="180"/>
    </row>
    <row r="64" spans="1:16" x14ac:dyDescent="0.15">
      <c r="A64" s="180" t="s">
        <v>33</v>
      </c>
      <c r="B64" s="180">
        <f>'将来負担比率（分子）の構造'!I$43</f>
        <v>2149</v>
      </c>
      <c r="C64" s="180"/>
      <c r="D64" s="180"/>
      <c r="E64" s="180">
        <f>'将来負担比率（分子）の構造'!J$43</f>
        <v>1996</v>
      </c>
      <c r="F64" s="180"/>
      <c r="G64" s="180"/>
      <c r="H64" s="180">
        <f>'将来負担比率（分子）の構造'!K$43</f>
        <v>2026</v>
      </c>
      <c r="I64" s="180"/>
      <c r="J64" s="180"/>
      <c r="K64" s="180">
        <f>'将来負担比率（分子）の構造'!L$43</f>
        <v>1842</v>
      </c>
      <c r="L64" s="180"/>
      <c r="M64" s="180"/>
      <c r="N64" s="180">
        <f>'将来負担比率（分子）の構造'!M$43</f>
        <v>1655</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1725</v>
      </c>
      <c r="C66" s="180"/>
      <c r="D66" s="180"/>
      <c r="E66" s="180">
        <f>'将来負担比率（分子）の構造'!J$41</f>
        <v>1510</v>
      </c>
      <c r="F66" s="180"/>
      <c r="G66" s="180"/>
      <c r="H66" s="180">
        <f>'将来負担比率（分子）の構造'!K$41</f>
        <v>1312</v>
      </c>
      <c r="I66" s="180"/>
      <c r="J66" s="180"/>
      <c r="K66" s="180">
        <f>'将来負担比率（分子）の構造'!L$41</f>
        <v>1133</v>
      </c>
      <c r="L66" s="180"/>
      <c r="M66" s="180"/>
      <c r="N66" s="180">
        <f>'将来負担比率（分子）の構造'!M$41</f>
        <v>975</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3662</v>
      </c>
      <c r="C72" s="184">
        <f>基金残高に係る経年分析!G55</f>
        <v>3312</v>
      </c>
      <c r="D72" s="184">
        <f>基金残高に係る経年分析!H55</f>
        <v>4831</v>
      </c>
    </row>
    <row r="73" spans="1:16" x14ac:dyDescent="0.15">
      <c r="A73" s="183" t="s">
        <v>78</v>
      </c>
      <c r="B73" s="184">
        <f>基金残高に係る経年分析!F56</f>
        <v>83</v>
      </c>
      <c r="C73" s="184">
        <f>基金残高に係る経年分析!G56</f>
        <v>83</v>
      </c>
      <c r="D73" s="184">
        <f>基金残高に係る経年分析!H56</f>
        <v>83</v>
      </c>
    </row>
    <row r="74" spans="1:16" x14ac:dyDescent="0.15">
      <c r="A74" s="183" t="s">
        <v>79</v>
      </c>
      <c r="B74" s="184">
        <f>基金残高に係る経年分析!F57</f>
        <v>7228</v>
      </c>
      <c r="C74" s="184">
        <f>基金残高に係る経年分析!G57</f>
        <v>10043</v>
      </c>
      <c r="D74" s="184">
        <f>基金残高に係る経年分析!H57</f>
        <v>10589</v>
      </c>
    </row>
  </sheetData>
  <sheetProtection algorithmName="SHA-512" hashValue="BkxtzfEglGALh1ONnezrH1avNod+I2nz+6GJPgTMzwXpH6AsWzOAfPCQDkVYXH/OZU/6pGYTkZ2aTjMyQWzZbA==" saltValue="tCCzH9amOIGCqOR0fdKjc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53"/>
  <sheetViews>
    <sheetView showGridLines="0" topLeftCell="B7" zoomScale="80" zoomScaleNormal="8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215</v>
      </c>
      <c r="DI1" s="618"/>
      <c r="DJ1" s="618"/>
      <c r="DK1" s="618"/>
      <c r="DL1" s="618"/>
      <c r="DM1" s="618"/>
      <c r="DN1" s="619"/>
      <c r="DO1" s="225"/>
      <c r="DP1" s="617" t="s">
        <v>216</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218</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219</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220</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221</v>
      </c>
      <c r="S4" s="621"/>
      <c r="T4" s="621"/>
      <c r="U4" s="621"/>
      <c r="V4" s="621"/>
      <c r="W4" s="621"/>
      <c r="X4" s="621"/>
      <c r="Y4" s="622"/>
      <c r="Z4" s="620" t="s">
        <v>222</v>
      </c>
      <c r="AA4" s="621"/>
      <c r="AB4" s="621"/>
      <c r="AC4" s="622"/>
      <c r="AD4" s="620" t="s">
        <v>223</v>
      </c>
      <c r="AE4" s="621"/>
      <c r="AF4" s="621"/>
      <c r="AG4" s="621"/>
      <c r="AH4" s="621"/>
      <c r="AI4" s="621"/>
      <c r="AJ4" s="621"/>
      <c r="AK4" s="622"/>
      <c r="AL4" s="620" t="s">
        <v>222</v>
      </c>
      <c r="AM4" s="621"/>
      <c r="AN4" s="621"/>
      <c r="AO4" s="622"/>
      <c r="AP4" s="626" t="s">
        <v>224</v>
      </c>
      <c r="AQ4" s="626"/>
      <c r="AR4" s="626"/>
      <c r="AS4" s="626"/>
      <c r="AT4" s="626"/>
      <c r="AU4" s="626"/>
      <c r="AV4" s="626"/>
      <c r="AW4" s="626"/>
      <c r="AX4" s="626"/>
      <c r="AY4" s="626"/>
      <c r="AZ4" s="626"/>
      <c r="BA4" s="626"/>
      <c r="BB4" s="626"/>
      <c r="BC4" s="626"/>
      <c r="BD4" s="626"/>
      <c r="BE4" s="626"/>
      <c r="BF4" s="626"/>
      <c r="BG4" s="626" t="s">
        <v>225</v>
      </c>
      <c r="BH4" s="626"/>
      <c r="BI4" s="626"/>
      <c r="BJ4" s="626"/>
      <c r="BK4" s="626"/>
      <c r="BL4" s="626"/>
      <c r="BM4" s="626"/>
      <c r="BN4" s="626"/>
      <c r="BO4" s="626" t="s">
        <v>222</v>
      </c>
      <c r="BP4" s="626"/>
      <c r="BQ4" s="626"/>
      <c r="BR4" s="626"/>
      <c r="BS4" s="626" t="s">
        <v>226</v>
      </c>
      <c r="BT4" s="626"/>
      <c r="BU4" s="626"/>
      <c r="BV4" s="626"/>
      <c r="BW4" s="626"/>
      <c r="BX4" s="626"/>
      <c r="BY4" s="626"/>
      <c r="BZ4" s="626"/>
      <c r="CA4" s="626"/>
      <c r="CB4" s="626"/>
      <c r="CD4" s="623" t="s">
        <v>227</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228</v>
      </c>
      <c r="C5" s="628"/>
      <c r="D5" s="628"/>
      <c r="E5" s="628"/>
      <c r="F5" s="628"/>
      <c r="G5" s="628"/>
      <c r="H5" s="628"/>
      <c r="I5" s="628"/>
      <c r="J5" s="628"/>
      <c r="K5" s="628"/>
      <c r="L5" s="628"/>
      <c r="M5" s="628"/>
      <c r="N5" s="628"/>
      <c r="O5" s="628"/>
      <c r="P5" s="628"/>
      <c r="Q5" s="629"/>
      <c r="R5" s="630">
        <v>1944537</v>
      </c>
      <c r="S5" s="631"/>
      <c r="T5" s="631"/>
      <c r="U5" s="631"/>
      <c r="V5" s="631"/>
      <c r="W5" s="631"/>
      <c r="X5" s="631"/>
      <c r="Y5" s="632"/>
      <c r="Z5" s="633">
        <v>9.1999999999999993</v>
      </c>
      <c r="AA5" s="633"/>
      <c r="AB5" s="633"/>
      <c r="AC5" s="633"/>
      <c r="AD5" s="634">
        <v>1944537</v>
      </c>
      <c r="AE5" s="634"/>
      <c r="AF5" s="634"/>
      <c r="AG5" s="634"/>
      <c r="AH5" s="634"/>
      <c r="AI5" s="634"/>
      <c r="AJ5" s="634"/>
      <c r="AK5" s="634"/>
      <c r="AL5" s="635">
        <v>77.400000000000006</v>
      </c>
      <c r="AM5" s="636"/>
      <c r="AN5" s="636"/>
      <c r="AO5" s="637"/>
      <c r="AP5" s="627" t="s">
        <v>229</v>
      </c>
      <c r="AQ5" s="628"/>
      <c r="AR5" s="628"/>
      <c r="AS5" s="628"/>
      <c r="AT5" s="628"/>
      <c r="AU5" s="628"/>
      <c r="AV5" s="628"/>
      <c r="AW5" s="628"/>
      <c r="AX5" s="628"/>
      <c r="AY5" s="628"/>
      <c r="AZ5" s="628"/>
      <c r="BA5" s="628"/>
      <c r="BB5" s="628"/>
      <c r="BC5" s="628"/>
      <c r="BD5" s="628"/>
      <c r="BE5" s="628"/>
      <c r="BF5" s="629"/>
      <c r="BG5" s="641">
        <v>1931532</v>
      </c>
      <c r="BH5" s="642"/>
      <c r="BI5" s="642"/>
      <c r="BJ5" s="642"/>
      <c r="BK5" s="642"/>
      <c r="BL5" s="642"/>
      <c r="BM5" s="642"/>
      <c r="BN5" s="643"/>
      <c r="BO5" s="644">
        <v>99.3</v>
      </c>
      <c r="BP5" s="644"/>
      <c r="BQ5" s="644"/>
      <c r="BR5" s="644"/>
      <c r="BS5" s="645" t="s">
        <v>230</v>
      </c>
      <c r="BT5" s="645"/>
      <c r="BU5" s="645"/>
      <c r="BV5" s="645"/>
      <c r="BW5" s="645"/>
      <c r="BX5" s="645"/>
      <c r="BY5" s="645"/>
      <c r="BZ5" s="645"/>
      <c r="CA5" s="645"/>
      <c r="CB5" s="649"/>
      <c r="CD5" s="623" t="s">
        <v>224</v>
      </c>
      <c r="CE5" s="624"/>
      <c r="CF5" s="624"/>
      <c r="CG5" s="624"/>
      <c r="CH5" s="624"/>
      <c r="CI5" s="624"/>
      <c r="CJ5" s="624"/>
      <c r="CK5" s="624"/>
      <c r="CL5" s="624"/>
      <c r="CM5" s="624"/>
      <c r="CN5" s="624"/>
      <c r="CO5" s="624"/>
      <c r="CP5" s="624"/>
      <c r="CQ5" s="625"/>
      <c r="CR5" s="623" t="s">
        <v>231</v>
      </c>
      <c r="CS5" s="624"/>
      <c r="CT5" s="624"/>
      <c r="CU5" s="624"/>
      <c r="CV5" s="624"/>
      <c r="CW5" s="624"/>
      <c r="CX5" s="624"/>
      <c r="CY5" s="625"/>
      <c r="CZ5" s="623" t="s">
        <v>222</v>
      </c>
      <c r="DA5" s="624"/>
      <c r="DB5" s="624"/>
      <c r="DC5" s="625"/>
      <c r="DD5" s="623" t="s">
        <v>232</v>
      </c>
      <c r="DE5" s="624"/>
      <c r="DF5" s="624"/>
      <c r="DG5" s="624"/>
      <c r="DH5" s="624"/>
      <c r="DI5" s="624"/>
      <c r="DJ5" s="624"/>
      <c r="DK5" s="624"/>
      <c r="DL5" s="624"/>
      <c r="DM5" s="624"/>
      <c r="DN5" s="624"/>
      <c r="DO5" s="624"/>
      <c r="DP5" s="625"/>
      <c r="DQ5" s="623" t="s">
        <v>233</v>
      </c>
      <c r="DR5" s="624"/>
      <c r="DS5" s="624"/>
      <c r="DT5" s="624"/>
      <c r="DU5" s="624"/>
      <c r="DV5" s="624"/>
      <c r="DW5" s="624"/>
      <c r="DX5" s="624"/>
      <c r="DY5" s="624"/>
      <c r="DZ5" s="624"/>
      <c r="EA5" s="624"/>
      <c r="EB5" s="624"/>
      <c r="EC5" s="625"/>
    </row>
    <row r="6" spans="2:143" ht="11.25" customHeight="1" x14ac:dyDescent="0.15">
      <c r="B6" s="638" t="s">
        <v>234</v>
      </c>
      <c r="C6" s="639"/>
      <c r="D6" s="639"/>
      <c r="E6" s="639"/>
      <c r="F6" s="639"/>
      <c r="G6" s="639"/>
      <c r="H6" s="639"/>
      <c r="I6" s="639"/>
      <c r="J6" s="639"/>
      <c r="K6" s="639"/>
      <c r="L6" s="639"/>
      <c r="M6" s="639"/>
      <c r="N6" s="639"/>
      <c r="O6" s="639"/>
      <c r="P6" s="639"/>
      <c r="Q6" s="640"/>
      <c r="R6" s="641">
        <v>52881</v>
      </c>
      <c r="S6" s="642"/>
      <c r="T6" s="642"/>
      <c r="U6" s="642"/>
      <c r="V6" s="642"/>
      <c r="W6" s="642"/>
      <c r="X6" s="642"/>
      <c r="Y6" s="643"/>
      <c r="Z6" s="644">
        <v>0.3</v>
      </c>
      <c r="AA6" s="644"/>
      <c r="AB6" s="644"/>
      <c r="AC6" s="644"/>
      <c r="AD6" s="645">
        <v>52881</v>
      </c>
      <c r="AE6" s="645"/>
      <c r="AF6" s="645"/>
      <c r="AG6" s="645"/>
      <c r="AH6" s="645"/>
      <c r="AI6" s="645"/>
      <c r="AJ6" s="645"/>
      <c r="AK6" s="645"/>
      <c r="AL6" s="646">
        <v>2.1</v>
      </c>
      <c r="AM6" s="647"/>
      <c r="AN6" s="647"/>
      <c r="AO6" s="648"/>
      <c r="AP6" s="638" t="s">
        <v>235</v>
      </c>
      <c r="AQ6" s="639"/>
      <c r="AR6" s="639"/>
      <c r="AS6" s="639"/>
      <c r="AT6" s="639"/>
      <c r="AU6" s="639"/>
      <c r="AV6" s="639"/>
      <c r="AW6" s="639"/>
      <c r="AX6" s="639"/>
      <c r="AY6" s="639"/>
      <c r="AZ6" s="639"/>
      <c r="BA6" s="639"/>
      <c r="BB6" s="639"/>
      <c r="BC6" s="639"/>
      <c r="BD6" s="639"/>
      <c r="BE6" s="639"/>
      <c r="BF6" s="640"/>
      <c r="BG6" s="641">
        <v>1931532</v>
      </c>
      <c r="BH6" s="642"/>
      <c r="BI6" s="642"/>
      <c r="BJ6" s="642"/>
      <c r="BK6" s="642"/>
      <c r="BL6" s="642"/>
      <c r="BM6" s="642"/>
      <c r="BN6" s="643"/>
      <c r="BO6" s="644">
        <v>99.3</v>
      </c>
      <c r="BP6" s="644"/>
      <c r="BQ6" s="644"/>
      <c r="BR6" s="644"/>
      <c r="BS6" s="645" t="s">
        <v>138</v>
      </c>
      <c r="BT6" s="645"/>
      <c r="BU6" s="645"/>
      <c r="BV6" s="645"/>
      <c r="BW6" s="645"/>
      <c r="BX6" s="645"/>
      <c r="BY6" s="645"/>
      <c r="BZ6" s="645"/>
      <c r="CA6" s="645"/>
      <c r="CB6" s="649"/>
      <c r="CD6" s="652" t="s">
        <v>236</v>
      </c>
      <c r="CE6" s="653"/>
      <c r="CF6" s="653"/>
      <c r="CG6" s="653"/>
      <c r="CH6" s="653"/>
      <c r="CI6" s="653"/>
      <c r="CJ6" s="653"/>
      <c r="CK6" s="653"/>
      <c r="CL6" s="653"/>
      <c r="CM6" s="653"/>
      <c r="CN6" s="653"/>
      <c r="CO6" s="653"/>
      <c r="CP6" s="653"/>
      <c r="CQ6" s="654"/>
      <c r="CR6" s="641">
        <v>75865</v>
      </c>
      <c r="CS6" s="642"/>
      <c r="CT6" s="642"/>
      <c r="CU6" s="642"/>
      <c r="CV6" s="642"/>
      <c r="CW6" s="642"/>
      <c r="CX6" s="642"/>
      <c r="CY6" s="643"/>
      <c r="CZ6" s="635">
        <v>0.4</v>
      </c>
      <c r="DA6" s="636"/>
      <c r="DB6" s="636"/>
      <c r="DC6" s="655"/>
      <c r="DD6" s="650" t="s">
        <v>237</v>
      </c>
      <c r="DE6" s="642"/>
      <c r="DF6" s="642"/>
      <c r="DG6" s="642"/>
      <c r="DH6" s="642"/>
      <c r="DI6" s="642"/>
      <c r="DJ6" s="642"/>
      <c r="DK6" s="642"/>
      <c r="DL6" s="642"/>
      <c r="DM6" s="642"/>
      <c r="DN6" s="642"/>
      <c r="DO6" s="642"/>
      <c r="DP6" s="643"/>
      <c r="DQ6" s="650">
        <v>75865</v>
      </c>
      <c r="DR6" s="642"/>
      <c r="DS6" s="642"/>
      <c r="DT6" s="642"/>
      <c r="DU6" s="642"/>
      <c r="DV6" s="642"/>
      <c r="DW6" s="642"/>
      <c r="DX6" s="642"/>
      <c r="DY6" s="642"/>
      <c r="DZ6" s="642"/>
      <c r="EA6" s="642"/>
      <c r="EB6" s="642"/>
      <c r="EC6" s="651"/>
    </row>
    <row r="7" spans="2:143" ht="11.25" customHeight="1" x14ac:dyDescent="0.15">
      <c r="B7" s="638" t="s">
        <v>238</v>
      </c>
      <c r="C7" s="639"/>
      <c r="D7" s="639"/>
      <c r="E7" s="639"/>
      <c r="F7" s="639"/>
      <c r="G7" s="639"/>
      <c r="H7" s="639"/>
      <c r="I7" s="639"/>
      <c r="J7" s="639"/>
      <c r="K7" s="639"/>
      <c r="L7" s="639"/>
      <c r="M7" s="639"/>
      <c r="N7" s="639"/>
      <c r="O7" s="639"/>
      <c r="P7" s="639"/>
      <c r="Q7" s="640"/>
      <c r="R7" s="641">
        <v>700</v>
      </c>
      <c r="S7" s="642"/>
      <c r="T7" s="642"/>
      <c r="U7" s="642"/>
      <c r="V7" s="642"/>
      <c r="W7" s="642"/>
      <c r="X7" s="642"/>
      <c r="Y7" s="643"/>
      <c r="Z7" s="644">
        <v>0</v>
      </c>
      <c r="AA7" s="644"/>
      <c r="AB7" s="644"/>
      <c r="AC7" s="644"/>
      <c r="AD7" s="645">
        <v>700</v>
      </c>
      <c r="AE7" s="645"/>
      <c r="AF7" s="645"/>
      <c r="AG7" s="645"/>
      <c r="AH7" s="645"/>
      <c r="AI7" s="645"/>
      <c r="AJ7" s="645"/>
      <c r="AK7" s="645"/>
      <c r="AL7" s="646">
        <v>0</v>
      </c>
      <c r="AM7" s="647"/>
      <c r="AN7" s="647"/>
      <c r="AO7" s="648"/>
      <c r="AP7" s="638" t="s">
        <v>239</v>
      </c>
      <c r="AQ7" s="639"/>
      <c r="AR7" s="639"/>
      <c r="AS7" s="639"/>
      <c r="AT7" s="639"/>
      <c r="AU7" s="639"/>
      <c r="AV7" s="639"/>
      <c r="AW7" s="639"/>
      <c r="AX7" s="639"/>
      <c r="AY7" s="639"/>
      <c r="AZ7" s="639"/>
      <c r="BA7" s="639"/>
      <c r="BB7" s="639"/>
      <c r="BC7" s="639"/>
      <c r="BD7" s="639"/>
      <c r="BE7" s="639"/>
      <c r="BF7" s="640"/>
      <c r="BG7" s="641">
        <v>562293</v>
      </c>
      <c r="BH7" s="642"/>
      <c r="BI7" s="642"/>
      <c r="BJ7" s="642"/>
      <c r="BK7" s="642"/>
      <c r="BL7" s="642"/>
      <c r="BM7" s="642"/>
      <c r="BN7" s="643"/>
      <c r="BO7" s="644">
        <v>28.9</v>
      </c>
      <c r="BP7" s="644"/>
      <c r="BQ7" s="644"/>
      <c r="BR7" s="644"/>
      <c r="BS7" s="645" t="s">
        <v>138</v>
      </c>
      <c r="BT7" s="645"/>
      <c r="BU7" s="645"/>
      <c r="BV7" s="645"/>
      <c r="BW7" s="645"/>
      <c r="BX7" s="645"/>
      <c r="BY7" s="645"/>
      <c r="BZ7" s="645"/>
      <c r="CA7" s="645"/>
      <c r="CB7" s="649"/>
      <c r="CD7" s="656" t="s">
        <v>240</v>
      </c>
      <c r="CE7" s="657"/>
      <c r="CF7" s="657"/>
      <c r="CG7" s="657"/>
      <c r="CH7" s="657"/>
      <c r="CI7" s="657"/>
      <c r="CJ7" s="657"/>
      <c r="CK7" s="657"/>
      <c r="CL7" s="657"/>
      <c r="CM7" s="657"/>
      <c r="CN7" s="657"/>
      <c r="CO7" s="657"/>
      <c r="CP7" s="657"/>
      <c r="CQ7" s="658"/>
      <c r="CR7" s="641">
        <v>6239510</v>
      </c>
      <c r="CS7" s="642"/>
      <c r="CT7" s="642"/>
      <c r="CU7" s="642"/>
      <c r="CV7" s="642"/>
      <c r="CW7" s="642"/>
      <c r="CX7" s="642"/>
      <c r="CY7" s="643"/>
      <c r="CZ7" s="644">
        <v>31.8</v>
      </c>
      <c r="DA7" s="644"/>
      <c r="DB7" s="644"/>
      <c r="DC7" s="644"/>
      <c r="DD7" s="650">
        <v>1039521</v>
      </c>
      <c r="DE7" s="642"/>
      <c r="DF7" s="642"/>
      <c r="DG7" s="642"/>
      <c r="DH7" s="642"/>
      <c r="DI7" s="642"/>
      <c r="DJ7" s="642"/>
      <c r="DK7" s="642"/>
      <c r="DL7" s="642"/>
      <c r="DM7" s="642"/>
      <c r="DN7" s="642"/>
      <c r="DO7" s="642"/>
      <c r="DP7" s="643"/>
      <c r="DQ7" s="650">
        <v>2984675</v>
      </c>
      <c r="DR7" s="642"/>
      <c r="DS7" s="642"/>
      <c r="DT7" s="642"/>
      <c r="DU7" s="642"/>
      <c r="DV7" s="642"/>
      <c r="DW7" s="642"/>
      <c r="DX7" s="642"/>
      <c r="DY7" s="642"/>
      <c r="DZ7" s="642"/>
      <c r="EA7" s="642"/>
      <c r="EB7" s="642"/>
      <c r="EC7" s="651"/>
    </row>
    <row r="8" spans="2:143" ht="11.25" customHeight="1" x14ac:dyDescent="0.15">
      <c r="B8" s="638" t="s">
        <v>241</v>
      </c>
      <c r="C8" s="639"/>
      <c r="D8" s="639"/>
      <c r="E8" s="639"/>
      <c r="F8" s="639"/>
      <c r="G8" s="639"/>
      <c r="H8" s="639"/>
      <c r="I8" s="639"/>
      <c r="J8" s="639"/>
      <c r="K8" s="639"/>
      <c r="L8" s="639"/>
      <c r="M8" s="639"/>
      <c r="N8" s="639"/>
      <c r="O8" s="639"/>
      <c r="P8" s="639"/>
      <c r="Q8" s="640"/>
      <c r="R8" s="641">
        <v>1339</v>
      </c>
      <c r="S8" s="642"/>
      <c r="T8" s="642"/>
      <c r="U8" s="642"/>
      <c r="V8" s="642"/>
      <c r="W8" s="642"/>
      <c r="X8" s="642"/>
      <c r="Y8" s="643"/>
      <c r="Z8" s="644">
        <v>0</v>
      </c>
      <c r="AA8" s="644"/>
      <c r="AB8" s="644"/>
      <c r="AC8" s="644"/>
      <c r="AD8" s="645">
        <v>1339</v>
      </c>
      <c r="AE8" s="645"/>
      <c r="AF8" s="645"/>
      <c r="AG8" s="645"/>
      <c r="AH8" s="645"/>
      <c r="AI8" s="645"/>
      <c r="AJ8" s="645"/>
      <c r="AK8" s="645"/>
      <c r="AL8" s="646">
        <v>0.1</v>
      </c>
      <c r="AM8" s="647"/>
      <c r="AN8" s="647"/>
      <c r="AO8" s="648"/>
      <c r="AP8" s="638" t="s">
        <v>242</v>
      </c>
      <c r="AQ8" s="639"/>
      <c r="AR8" s="639"/>
      <c r="AS8" s="639"/>
      <c r="AT8" s="639"/>
      <c r="AU8" s="639"/>
      <c r="AV8" s="639"/>
      <c r="AW8" s="639"/>
      <c r="AX8" s="639"/>
      <c r="AY8" s="639"/>
      <c r="AZ8" s="639"/>
      <c r="BA8" s="639"/>
      <c r="BB8" s="639"/>
      <c r="BC8" s="639"/>
      <c r="BD8" s="639"/>
      <c r="BE8" s="639"/>
      <c r="BF8" s="640"/>
      <c r="BG8" s="641">
        <v>11046</v>
      </c>
      <c r="BH8" s="642"/>
      <c r="BI8" s="642"/>
      <c r="BJ8" s="642"/>
      <c r="BK8" s="642"/>
      <c r="BL8" s="642"/>
      <c r="BM8" s="642"/>
      <c r="BN8" s="643"/>
      <c r="BO8" s="644">
        <v>0.6</v>
      </c>
      <c r="BP8" s="644"/>
      <c r="BQ8" s="644"/>
      <c r="BR8" s="644"/>
      <c r="BS8" s="650" t="s">
        <v>237</v>
      </c>
      <c r="BT8" s="642"/>
      <c r="BU8" s="642"/>
      <c r="BV8" s="642"/>
      <c r="BW8" s="642"/>
      <c r="BX8" s="642"/>
      <c r="BY8" s="642"/>
      <c r="BZ8" s="642"/>
      <c r="CA8" s="642"/>
      <c r="CB8" s="651"/>
      <c r="CD8" s="656" t="s">
        <v>243</v>
      </c>
      <c r="CE8" s="657"/>
      <c r="CF8" s="657"/>
      <c r="CG8" s="657"/>
      <c r="CH8" s="657"/>
      <c r="CI8" s="657"/>
      <c r="CJ8" s="657"/>
      <c r="CK8" s="657"/>
      <c r="CL8" s="657"/>
      <c r="CM8" s="657"/>
      <c r="CN8" s="657"/>
      <c r="CO8" s="657"/>
      <c r="CP8" s="657"/>
      <c r="CQ8" s="658"/>
      <c r="CR8" s="641">
        <v>1064333</v>
      </c>
      <c r="CS8" s="642"/>
      <c r="CT8" s="642"/>
      <c r="CU8" s="642"/>
      <c r="CV8" s="642"/>
      <c r="CW8" s="642"/>
      <c r="CX8" s="642"/>
      <c r="CY8" s="643"/>
      <c r="CZ8" s="644">
        <v>5.4</v>
      </c>
      <c r="DA8" s="644"/>
      <c r="DB8" s="644"/>
      <c r="DC8" s="644"/>
      <c r="DD8" s="650">
        <v>11554</v>
      </c>
      <c r="DE8" s="642"/>
      <c r="DF8" s="642"/>
      <c r="DG8" s="642"/>
      <c r="DH8" s="642"/>
      <c r="DI8" s="642"/>
      <c r="DJ8" s="642"/>
      <c r="DK8" s="642"/>
      <c r="DL8" s="642"/>
      <c r="DM8" s="642"/>
      <c r="DN8" s="642"/>
      <c r="DO8" s="642"/>
      <c r="DP8" s="643"/>
      <c r="DQ8" s="650">
        <v>616284</v>
      </c>
      <c r="DR8" s="642"/>
      <c r="DS8" s="642"/>
      <c r="DT8" s="642"/>
      <c r="DU8" s="642"/>
      <c r="DV8" s="642"/>
      <c r="DW8" s="642"/>
      <c r="DX8" s="642"/>
      <c r="DY8" s="642"/>
      <c r="DZ8" s="642"/>
      <c r="EA8" s="642"/>
      <c r="EB8" s="642"/>
      <c r="EC8" s="651"/>
    </row>
    <row r="9" spans="2:143" ht="11.25" customHeight="1" x14ac:dyDescent="0.15">
      <c r="B9" s="638" t="s">
        <v>244</v>
      </c>
      <c r="C9" s="639"/>
      <c r="D9" s="639"/>
      <c r="E9" s="639"/>
      <c r="F9" s="639"/>
      <c r="G9" s="639"/>
      <c r="H9" s="639"/>
      <c r="I9" s="639"/>
      <c r="J9" s="639"/>
      <c r="K9" s="639"/>
      <c r="L9" s="639"/>
      <c r="M9" s="639"/>
      <c r="N9" s="639"/>
      <c r="O9" s="639"/>
      <c r="P9" s="639"/>
      <c r="Q9" s="640"/>
      <c r="R9" s="641">
        <v>1128</v>
      </c>
      <c r="S9" s="642"/>
      <c r="T9" s="642"/>
      <c r="U9" s="642"/>
      <c r="V9" s="642"/>
      <c r="W9" s="642"/>
      <c r="X9" s="642"/>
      <c r="Y9" s="643"/>
      <c r="Z9" s="644">
        <v>0</v>
      </c>
      <c r="AA9" s="644"/>
      <c r="AB9" s="644"/>
      <c r="AC9" s="644"/>
      <c r="AD9" s="645">
        <v>1128</v>
      </c>
      <c r="AE9" s="645"/>
      <c r="AF9" s="645"/>
      <c r="AG9" s="645"/>
      <c r="AH9" s="645"/>
      <c r="AI9" s="645"/>
      <c r="AJ9" s="645"/>
      <c r="AK9" s="645"/>
      <c r="AL9" s="646">
        <v>0</v>
      </c>
      <c r="AM9" s="647"/>
      <c r="AN9" s="647"/>
      <c r="AO9" s="648"/>
      <c r="AP9" s="638" t="s">
        <v>245</v>
      </c>
      <c r="AQ9" s="639"/>
      <c r="AR9" s="639"/>
      <c r="AS9" s="639"/>
      <c r="AT9" s="639"/>
      <c r="AU9" s="639"/>
      <c r="AV9" s="639"/>
      <c r="AW9" s="639"/>
      <c r="AX9" s="639"/>
      <c r="AY9" s="639"/>
      <c r="AZ9" s="639"/>
      <c r="BA9" s="639"/>
      <c r="BB9" s="639"/>
      <c r="BC9" s="639"/>
      <c r="BD9" s="639"/>
      <c r="BE9" s="639"/>
      <c r="BF9" s="640"/>
      <c r="BG9" s="641">
        <v>342156</v>
      </c>
      <c r="BH9" s="642"/>
      <c r="BI9" s="642"/>
      <c r="BJ9" s="642"/>
      <c r="BK9" s="642"/>
      <c r="BL9" s="642"/>
      <c r="BM9" s="642"/>
      <c r="BN9" s="643"/>
      <c r="BO9" s="644">
        <v>17.600000000000001</v>
      </c>
      <c r="BP9" s="644"/>
      <c r="BQ9" s="644"/>
      <c r="BR9" s="644"/>
      <c r="BS9" s="650" t="s">
        <v>237</v>
      </c>
      <c r="BT9" s="642"/>
      <c r="BU9" s="642"/>
      <c r="BV9" s="642"/>
      <c r="BW9" s="642"/>
      <c r="BX9" s="642"/>
      <c r="BY9" s="642"/>
      <c r="BZ9" s="642"/>
      <c r="CA9" s="642"/>
      <c r="CB9" s="651"/>
      <c r="CD9" s="656" t="s">
        <v>246</v>
      </c>
      <c r="CE9" s="657"/>
      <c r="CF9" s="657"/>
      <c r="CG9" s="657"/>
      <c r="CH9" s="657"/>
      <c r="CI9" s="657"/>
      <c r="CJ9" s="657"/>
      <c r="CK9" s="657"/>
      <c r="CL9" s="657"/>
      <c r="CM9" s="657"/>
      <c r="CN9" s="657"/>
      <c r="CO9" s="657"/>
      <c r="CP9" s="657"/>
      <c r="CQ9" s="658"/>
      <c r="CR9" s="641">
        <v>270645</v>
      </c>
      <c r="CS9" s="642"/>
      <c r="CT9" s="642"/>
      <c r="CU9" s="642"/>
      <c r="CV9" s="642"/>
      <c r="CW9" s="642"/>
      <c r="CX9" s="642"/>
      <c r="CY9" s="643"/>
      <c r="CZ9" s="644">
        <v>1.4</v>
      </c>
      <c r="DA9" s="644"/>
      <c r="DB9" s="644"/>
      <c r="DC9" s="644"/>
      <c r="DD9" s="650">
        <v>6408</v>
      </c>
      <c r="DE9" s="642"/>
      <c r="DF9" s="642"/>
      <c r="DG9" s="642"/>
      <c r="DH9" s="642"/>
      <c r="DI9" s="642"/>
      <c r="DJ9" s="642"/>
      <c r="DK9" s="642"/>
      <c r="DL9" s="642"/>
      <c r="DM9" s="642"/>
      <c r="DN9" s="642"/>
      <c r="DO9" s="642"/>
      <c r="DP9" s="643"/>
      <c r="DQ9" s="650">
        <v>167961</v>
      </c>
      <c r="DR9" s="642"/>
      <c r="DS9" s="642"/>
      <c r="DT9" s="642"/>
      <c r="DU9" s="642"/>
      <c r="DV9" s="642"/>
      <c r="DW9" s="642"/>
      <c r="DX9" s="642"/>
      <c r="DY9" s="642"/>
      <c r="DZ9" s="642"/>
      <c r="EA9" s="642"/>
      <c r="EB9" s="642"/>
      <c r="EC9" s="651"/>
    </row>
    <row r="10" spans="2:143" ht="11.25" customHeight="1" x14ac:dyDescent="0.15">
      <c r="B10" s="638" t="s">
        <v>247</v>
      </c>
      <c r="C10" s="639"/>
      <c r="D10" s="639"/>
      <c r="E10" s="639"/>
      <c r="F10" s="639"/>
      <c r="G10" s="639"/>
      <c r="H10" s="639"/>
      <c r="I10" s="639"/>
      <c r="J10" s="639"/>
      <c r="K10" s="639"/>
      <c r="L10" s="639"/>
      <c r="M10" s="639"/>
      <c r="N10" s="639"/>
      <c r="O10" s="639"/>
      <c r="P10" s="639"/>
      <c r="Q10" s="640"/>
      <c r="R10" s="641" t="s">
        <v>237</v>
      </c>
      <c r="S10" s="642"/>
      <c r="T10" s="642"/>
      <c r="U10" s="642"/>
      <c r="V10" s="642"/>
      <c r="W10" s="642"/>
      <c r="X10" s="642"/>
      <c r="Y10" s="643"/>
      <c r="Z10" s="644" t="s">
        <v>138</v>
      </c>
      <c r="AA10" s="644"/>
      <c r="AB10" s="644"/>
      <c r="AC10" s="644"/>
      <c r="AD10" s="645" t="s">
        <v>138</v>
      </c>
      <c r="AE10" s="645"/>
      <c r="AF10" s="645"/>
      <c r="AG10" s="645"/>
      <c r="AH10" s="645"/>
      <c r="AI10" s="645"/>
      <c r="AJ10" s="645"/>
      <c r="AK10" s="645"/>
      <c r="AL10" s="646" t="s">
        <v>138</v>
      </c>
      <c r="AM10" s="647"/>
      <c r="AN10" s="647"/>
      <c r="AO10" s="648"/>
      <c r="AP10" s="638" t="s">
        <v>248</v>
      </c>
      <c r="AQ10" s="639"/>
      <c r="AR10" s="639"/>
      <c r="AS10" s="639"/>
      <c r="AT10" s="639"/>
      <c r="AU10" s="639"/>
      <c r="AV10" s="639"/>
      <c r="AW10" s="639"/>
      <c r="AX10" s="639"/>
      <c r="AY10" s="639"/>
      <c r="AZ10" s="639"/>
      <c r="BA10" s="639"/>
      <c r="BB10" s="639"/>
      <c r="BC10" s="639"/>
      <c r="BD10" s="639"/>
      <c r="BE10" s="639"/>
      <c r="BF10" s="640"/>
      <c r="BG10" s="641">
        <v>43191</v>
      </c>
      <c r="BH10" s="642"/>
      <c r="BI10" s="642"/>
      <c r="BJ10" s="642"/>
      <c r="BK10" s="642"/>
      <c r="BL10" s="642"/>
      <c r="BM10" s="642"/>
      <c r="BN10" s="643"/>
      <c r="BO10" s="644">
        <v>2.2000000000000002</v>
      </c>
      <c r="BP10" s="644"/>
      <c r="BQ10" s="644"/>
      <c r="BR10" s="644"/>
      <c r="BS10" s="650" t="s">
        <v>237</v>
      </c>
      <c r="BT10" s="642"/>
      <c r="BU10" s="642"/>
      <c r="BV10" s="642"/>
      <c r="BW10" s="642"/>
      <c r="BX10" s="642"/>
      <c r="BY10" s="642"/>
      <c r="BZ10" s="642"/>
      <c r="CA10" s="642"/>
      <c r="CB10" s="651"/>
      <c r="CD10" s="656" t="s">
        <v>249</v>
      </c>
      <c r="CE10" s="657"/>
      <c r="CF10" s="657"/>
      <c r="CG10" s="657"/>
      <c r="CH10" s="657"/>
      <c r="CI10" s="657"/>
      <c r="CJ10" s="657"/>
      <c r="CK10" s="657"/>
      <c r="CL10" s="657"/>
      <c r="CM10" s="657"/>
      <c r="CN10" s="657"/>
      <c r="CO10" s="657"/>
      <c r="CP10" s="657"/>
      <c r="CQ10" s="658"/>
      <c r="CR10" s="641">
        <v>23177</v>
      </c>
      <c r="CS10" s="642"/>
      <c r="CT10" s="642"/>
      <c r="CU10" s="642"/>
      <c r="CV10" s="642"/>
      <c r="CW10" s="642"/>
      <c r="CX10" s="642"/>
      <c r="CY10" s="643"/>
      <c r="CZ10" s="644">
        <v>0.1</v>
      </c>
      <c r="DA10" s="644"/>
      <c r="DB10" s="644"/>
      <c r="DC10" s="644"/>
      <c r="DD10" s="650" t="s">
        <v>237</v>
      </c>
      <c r="DE10" s="642"/>
      <c r="DF10" s="642"/>
      <c r="DG10" s="642"/>
      <c r="DH10" s="642"/>
      <c r="DI10" s="642"/>
      <c r="DJ10" s="642"/>
      <c r="DK10" s="642"/>
      <c r="DL10" s="642"/>
      <c r="DM10" s="642"/>
      <c r="DN10" s="642"/>
      <c r="DO10" s="642"/>
      <c r="DP10" s="643"/>
      <c r="DQ10" s="650">
        <v>8552</v>
      </c>
      <c r="DR10" s="642"/>
      <c r="DS10" s="642"/>
      <c r="DT10" s="642"/>
      <c r="DU10" s="642"/>
      <c r="DV10" s="642"/>
      <c r="DW10" s="642"/>
      <c r="DX10" s="642"/>
      <c r="DY10" s="642"/>
      <c r="DZ10" s="642"/>
      <c r="EA10" s="642"/>
      <c r="EB10" s="642"/>
      <c r="EC10" s="651"/>
    </row>
    <row r="11" spans="2:143" ht="11.25" customHeight="1" x14ac:dyDescent="0.15">
      <c r="B11" s="638" t="s">
        <v>250</v>
      </c>
      <c r="C11" s="639"/>
      <c r="D11" s="639"/>
      <c r="E11" s="639"/>
      <c r="F11" s="639"/>
      <c r="G11" s="639"/>
      <c r="H11" s="639"/>
      <c r="I11" s="639"/>
      <c r="J11" s="639"/>
      <c r="K11" s="639"/>
      <c r="L11" s="639"/>
      <c r="M11" s="639"/>
      <c r="N11" s="639"/>
      <c r="O11" s="639"/>
      <c r="P11" s="639"/>
      <c r="Q11" s="640"/>
      <c r="R11" s="641" t="s">
        <v>237</v>
      </c>
      <c r="S11" s="642"/>
      <c r="T11" s="642"/>
      <c r="U11" s="642"/>
      <c r="V11" s="642"/>
      <c r="W11" s="642"/>
      <c r="X11" s="642"/>
      <c r="Y11" s="643"/>
      <c r="Z11" s="644" t="s">
        <v>237</v>
      </c>
      <c r="AA11" s="644"/>
      <c r="AB11" s="644"/>
      <c r="AC11" s="644"/>
      <c r="AD11" s="645" t="s">
        <v>237</v>
      </c>
      <c r="AE11" s="645"/>
      <c r="AF11" s="645"/>
      <c r="AG11" s="645"/>
      <c r="AH11" s="645"/>
      <c r="AI11" s="645"/>
      <c r="AJ11" s="645"/>
      <c r="AK11" s="645"/>
      <c r="AL11" s="646" t="s">
        <v>237</v>
      </c>
      <c r="AM11" s="647"/>
      <c r="AN11" s="647"/>
      <c r="AO11" s="648"/>
      <c r="AP11" s="638" t="s">
        <v>251</v>
      </c>
      <c r="AQ11" s="639"/>
      <c r="AR11" s="639"/>
      <c r="AS11" s="639"/>
      <c r="AT11" s="639"/>
      <c r="AU11" s="639"/>
      <c r="AV11" s="639"/>
      <c r="AW11" s="639"/>
      <c r="AX11" s="639"/>
      <c r="AY11" s="639"/>
      <c r="AZ11" s="639"/>
      <c r="BA11" s="639"/>
      <c r="BB11" s="639"/>
      <c r="BC11" s="639"/>
      <c r="BD11" s="639"/>
      <c r="BE11" s="639"/>
      <c r="BF11" s="640"/>
      <c r="BG11" s="641">
        <v>165900</v>
      </c>
      <c r="BH11" s="642"/>
      <c r="BI11" s="642"/>
      <c r="BJ11" s="642"/>
      <c r="BK11" s="642"/>
      <c r="BL11" s="642"/>
      <c r="BM11" s="642"/>
      <c r="BN11" s="643"/>
      <c r="BO11" s="644">
        <v>8.5</v>
      </c>
      <c r="BP11" s="644"/>
      <c r="BQ11" s="644"/>
      <c r="BR11" s="644"/>
      <c r="BS11" s="650" t="s">
        <v>138</v>
      </c>
      <c r="BT11" s="642"/>
      <c r="BU11" s="642"/>
      <c r="BV11" s="642"/>
      <c r="BW11" s="642"/>
      <c r="BX11" s="642"/>
      <c r="BY11" s="642"/>
      <c r="BZ11" s="642"/>
      <c r="CA11" s="642"/>
      <c r="CB11" s="651"/>
      <c r="CD11" s="656" t="s">
        <v>252</v>
      </c>
      <c r="CE11" s="657"/>
      <c r="CF11" s="657"/>
      <c r="CG11" s="657"/>
      <c r="CH11" s="657"/>
      <c r="CI11" s="657"/>
      <c r="CJ11" s="657"/>
      <c r="CK11" s="657"/>
      <c r="CL11" s="657"/>
      <c r="CM11" s="657"/>
      <c r="CN11" s="657"/>
      <c r="CO11" s="657"/>
      <c r="CP11" s="657"/>
      <c r="CQ11" s="658"/>
      <c r="CR11" s="641">
        <v>3381356</v>
      </c>
      <c r="CS11" s="642"/>
      <c r="CT11" s="642"/>
      <c r="CU11" s="642"/>
      <c r="CV11" s="642"/>
      <c r="CW11" s="642"/>
      <c r="CX11" s="642"/>
      <c r="CY11" s="643"/>
      <c r="CZ11" s="644">
        <v>17.2</v>
      </c>
      <c r="DA11" s="644"/>
      <c r="DB11" s="644"/>
      <c r="DC11" s="644"/>
      <c r="DD11" s="650">
        <v>2845360</v>
      </c>
      <c r="DE11" s="642"/>
      <c r="DF11" s="642"/>
      <c r="DG11" s="642"/>
      <c r="DH11" s="642"/>
      <c r="DI11" s="642"/>
      <c r="DJ11" s="642"/>
      <c r="DK11" s="642"/>
      <c r="DL11" s="642"/>
      <c r="DM11" s="642"/>
      <c r="DN11" s="642"/>
      <c r="DO11" s="642"/>
      <c r="DP11" s="643"/>
      <c r="DQ11" s="650">
        <v>167678</v>
      </c>
      <c r="DR11" s="642"/>
      <c r="DS11" s="642"/>
      <c r="DT11" s="642"/>
      <c r="DU11" s="642"/>
      <c r="DV11" s="642"/>
      <c r="DW11" s="642"/>
      <c r="DX11" s="642"/>
      <c r="DY11" s="642"/>
      <c r="DZ11" s="642"/>
      <c r="EA11" s="642"/>
      <c r="EB11" s="642"/>
      <c r="EC11" s="651"/>
    </row>
    <row r="12" spans="2:143" ht="11.25" customHeight="1" x14ac:dyDescent="0.15">
      <c r="B12" s="638" t="s">
        <v>253</v>
      </c>
      <c r="C12" s="639"/>
      <c r="D12" s="639"/>
      <c r="E12" s="639"/>
      <c r="F12" s="639"/>
      <c r="G12" s="639"/>
      <c r="H12" s="639"/>
      <c r="I12" s="639"/>
      <c r="J12" s="639"/>
      <c r="K12" s="639"/>
      <c r="L12" s="639"/>
      <c r="M12" s="639"/>
      <c r="N12" s="639"/>
      <c r="O12" s="639"/>
      <c r="P12" s="639"/>
      <c r="Q12" s="640"/>
      <c r="R12" s="641">
        <v>143376</v>
      </c>
      <c r="S12" s="642"/>
      <c r="T12" s="642"/>
      <c r="U12" s="642"/>
      <c r="V12" s="642"/>
      <c r="W12" s="642"/>
      <c r="X12" s="642"/>
      <c r="Y12" s="643"/>
      <c r="Z12" s="644">
        <v>0.7</v>
      </c>
      <c r="AA12" s="644"/>
      <c r="AB12" s="644"/>
      <c r="AC12" s="644"/>
      <c r="AD12" s="645">
        <v>143376</v>
      </c>
      <c r="AE12" s="645"/>
      <c r="AF12" s="645"/>
      <c r="AG12" s="645"/>
      <c r="AH12" s="645"/>
      <c r="AI12" s="645"/>
      <c r="AJ12" s="645"/>
      <c r="AK12" s="645"/>
      <c r="AL12" s="646">
        <v>5.7</v>
      </c>
      <c r="AM12" s="647"/>
      <c r="AN12" s="647"/>
      <c r="AO12" s="648"/>
      <c r="AP12" s="638" t="s">
        <v>254</v>
      </c>
      <c r="AQ12" s="639"/>
      <c r="AR12" s="639"/>
      <c r="AS12" s="639"/>
      <c r="AT12" s="639"/>
      <c r="AU12" s="639"/>
      <c r="AV12" s="639"/>
      <c r="AW12" s="639"/>
      <c r="AX12" s="639"/>
      <c r="AY12" s="639"/>
      <c r="AZ12" s="639"/>
      <c r="BA12" s="639"/>
      <c r="BB12" s="639"/>
      <c r="BC12" s="639"/>
      <c r="BD12" s="639"/>
      <c r="BE12" s="639"/>
      <c r="BF12" s="640"/>
      <c r="BG12" s="641">
        <v>1295655</v>
      </c>
      <c r="BH12" s="642"/>
      <c r="BI12" s="642"/>
      <c r="BJ12" s="642"/>
      <c r="BK12" s="642"/>
      <c r="BL12" s="642"/>
      <c r="BM12" s="642"/>
      <c r="BN12" s="643"/>
      <c r="BO12" s="644">
        <v>66.599999999999994</v>
      </c>
      <c r="BP12" s="644"/>
      <c r="BQ12" s="644"/>
      <c r="BR12" s="644"/>
      <c r="BS12" s="650" t="s">
        <v>237</v>
      </c>
      <c r="BT12" s="642"/>
      <c r="BU12" s="642"/>
      <c r="BV12" s="642"/>
      <c r="BW12" s="642"/>
      <c r="BX12" s="642"/>
      <c r="BY12" s="642"/>
      <c r="BZ12" s="642"/>
      <c r="CA12" s="642"/>
      <c r="CB12" s="651"/>
      <c r="CD12" s="656" t="s">
        <v>255</v>
      </c>
      <c r="CE12" s="657"/>
      <c r="CF12" s="657"/>
      <c r="CG12" s="657"/>
      <c r="CH12" s="657"/>
      <c r="CI12" s="657"/>
      <c r="CJ12" s="657"/>
      <c r="CK12" s="657"/>
      <c r="CL12" s="657"/>
      <c r="CM12" s="657"/>
      <c r="CN12" s="657"/>
      <c r="CO12" s="657"/>
      <c r="CP12" s="657"/>
      <c r="CQ12" s="658"/>
      <c r="CR12" s="641">
        <v>2282324</v>
      </c>
      <c r="CS12" s="642"/>
      <c r="CT12" s="642"/>
      <c r="CU12" s="642"/>
      <c r="CV12" s="642"/>
      <c r="CW12" s="642"/>
      <c r="CX12" s="642"/>
      <c r="CY12" s="643"/>
      <c r="CZ12" s="644">
        <v>11.6</v>
      </c>
      <c r="DA12" s="644"/>
      <c r="DB12" s="644"/>
      <c r="DC12" s="644"/>
      <c r="DD12" s="650">
        <v>1632151</v>
      </c>
      <c r="DE12" s="642"/>
      <c r="DF12" s="642"/>
      <c r="DG12" s="642"/>
      <c r="DH12" s="642"/>
      <c r="DI12" s="642"/>
      <c r="DJ12" s="642"/>
      <c r="DK12" s="642"/>
      <c r="DL12" s="642"/>
      <c r="DM12" s="642"/>
      <c r="DN12" s="642"/>
      <c r="DO12" s="642"/>
      <c r="DP12" s="643"/>
      <c r="DQ12" s="650">
        <v>364300</v>
      </c>
      <c r="DR12" s="642"/>
      <c r="DS12" s="642"/>
      <c r="DT12" s="642"/>
      <c r="DU12" s="642"/>
      <c r="DV12" s="642"/>
      <c r="DW12" s="642"/>
      <c r="DX12" s="642"/>
      <c r="DY12" s="642"/>
      <c r="DZ12" s="642"/>
      <c r="EA12" s="642"/>
      <c r="EB12" s="642"/>
      <c r="EC12" s="651"/>
    </row>
    <row r="13" spans="2:143" ht="11.25" customHeight="1" x14ac:dyDescent="0.15">
      <c r="B13" s="638" t="s">
        <v>256</v>
      </c>
      <c r="C13" s="639"/>
      <c r="D13" s="639"/>
      <c r="E13" s="639"/>
      <c r="F13" s="639"/>
      <c r="G13" s="639"/>
      <c r="H13" s="639"/>
      <c r="I13" s="639"/>
      <c r="J13" s="639"/>
      <c r="K13" s="639"/>
      <c r="L13" s="639"/>
      <c r="M13" s="639"/>
      <c r="N13" s="639"/>
      <c r="O13" s="639"/>
      <c r="P13" s="639"/>
      <c r="Q13" s="640"/>
      <c r="R13" s="641" t="s">
        <v>237</v>
      </c>
      <c r="S13" s="642"/>
      <c r="T13" s="642"/>
      <c r="U13" s="642"/>
      <c r="V13" s="642"/>
      <c r="W13" s="642"/>
      <c r="X13" s="642"/>
      <c r="Y13" s="643"/>
      <c r="Z13" s="644" t="s">
        <v>237</v>
      </c>
      <c r="AA13" s="644"/>
      <c r="AB13" s="644"/>
      <c r="AC13" s="644"/>
      <c r="AD13" s="645" t="s">
        <v>138</v>
      </c>
      <c r="AE13" s="645"/>
      <c r="AF13" s="645"/>
      <c r="AG13" s="645"/>
      <c r="AH13" s="645"/>
      <c r="AI13" s="645"/>
      <c r="AJ13" s="645"/>
      <c r="AK13" s="645"/>
      <c r="AL13" s="646" t="s">
        <v>138</v>
      </c>
      <c r="AM13" s="647"/>
      <c r="AN13" s="647"/>
      <c r="AO13" s="648"/>
      <c r="AP13" s="638" t="s">
        <v>257</v>
      </c>
      <c r="AQ13" s="639"/>
      <c r="AR13" s="639"/>
      <c r="AS13" s="639"/>
      <c r="AT13" s="639"/>
      <c r="AU13" s="639"/>
      <c r="AV13" s="639"/>
      <c r="AW13" s="639"/>
      <c r="AX13" s="639"/>
      <c r="AY13" s="639"/>
      <c r="AZ13" s="639"/>
      <c r="BA13" s="639"/>
      <c r="BB13" s="639"/>
      <c r="BC13" s="639"/>
      <c r="BD13" s="639"/>
      <c r="BE13" s="639"/>
      <c r="BF13" s="640"/>
      <c r="BG13" s="641">
        <v>1283437</v>
      </c>
      <c r="BH13" s="642"/>
      <c r="BI13" s="642"/>
      <c r="BJ13" s="642"/>
      <c r="BK13" s="642"/>
      <c r="BL13" s="642"/>
      <c r="BM13" s="642"/>
      <c r="BN13" s="643"/>
      <c r="BO13" s="644">
        <v>66</v>
      </c>
      <c r="BP13" s="644"/>
      <c r="BQ13" s="644"/>
      <c r="BR13" s="644"/>
      <c r="BS13" s="650" t="s">
        <v>237</v>
      </c>
      <c r="BT13" s="642"/>
      <c r="BU13" s="642"/>
      <c r="BV13" s="642"/>
      <c r="BW13" s="642"/>
      <c r="BX13" s="642"/>
      <c r="BY13" s="642"/>
      <c r="BZ13" s="642"/>
      <c r="CA13" s="642"/>
      <c r="CB13" s="651"/>
      <c r="CD13" s="656" t="s">
        <v>258</v>
      </c>
      <c r="CE13" s="657"/>
      <c r="CF13" s="657"/>
      <c r="CG13" s="657"/>
      <c r="CH13" s="657"/>
      <c r="CI13" s="657"/>
      <c r="CJ13" s="657"/>
      <c r="CK13" s="657"/>
      <c r="CL13" s="657"/>
      <c r="CM13" s="657"/>
      <c r="CN13" s="657"/>
      <c r="CO13" s="657"/>
      <c r="CP13" s="657"/>
      <c r="CQ13" s="658"/>
      <c r="CR13" s="641">
        <v>2098129</v>
      </c>
      <c r="CS13" s="642"/>
      <c r="CT13" s="642"/>
      <c r="CU13" s="642"/>
      <c r="CV13" s="642"/>
      <c r="CW13" s="642"/>
      <c r="CX13" s="642"/>
      <c r="CY13" s="643"/>
      <c r="CZ13" s="644">
        <v>10.7</v>
      </c>
      <c r="DA13" s="644"/>
      <c r="DB13" s="644"/>
      <c r="DC13" s="644"/>
      <c r="DD13" s="650">
        <v>966410</v>
      </c>
      <c r="DE13" s="642"/>
      <c r="DF13" s="642"/>
      <c r="DG13" s="642"/>
      <c r="DH13" s="642"/>
      <c r="DI13" s="642"/>
      <c r="DJ13" s="642"/>
      <c r="DK13" s="642"/>
      <c r="DL13" s="642"/>
      <c r="DM13" s="642"/>
      <c r="DN13" s="642"/>
      <c r="DO13" s="642"/>
      <c r="DP13" s="643"/>
      <c r="DQ13" s="650">
        <v>1109185</v>
      </c>
      <c r="DR13" s="642"/>
      <c r="DS13" s="642"/>
      <c r="DT13" s="642"/>
      <c r="DU13" s="642"/>
      <c r="DV13" s="642"/>
      <c r="DW13" s="642"/>
      <c r="DX13" s="642"/>
      <c r="DY13" s="642"/>
      <c r="DZ13" s="642"/>
      <c r="EA13" s="642"/>
      <c r="EB13" s="642"/>
      <c r="EC13" s="651"/>
    </row>
    <row r="14" spans="2:143" ht="11.25" customHeight="1" x14ac:dyDescent="0.15">
      <c r="B14" s="638" t="s">
        <v>259</v>
      </c>
      <c r="C14" s="639"/>
      <c r="D14" s="639"/>
      <c r="E14" s="639"/>
      <c r="F14" s="639"/>
      <c r="G14" s="639"/>
      <c r="H14" s="639"/>
      <c r="I14" s="639"/>
      <c r="J14" s="639"/>
      <c r="K14" s="639"/>
      <c r="L14" s="639"/>
      <c r="M14" s="639"/>
      <c r="N14" s="639"/>
      <c r="O14" s="639"/>
      <c r="P14" s="639"/>
      <c r="Q14" s="640"/>
      <c r="R14" s="641" t="s">
        <v>237</v>
      </c>
      <c r="S14" s="642"/>
      <c r="T14" s="642"/>
      <c r="U14" s="642"/>
      <c r="V14" s="642"/>
      <c r="W14" s="642"/>
      <c r="X14" s="642"/>
      <c r="Y14" s="643"/>
      <c r="Z14" s="644" t="s">
        <v>138</v>
      </c>
      <c r="AA14" s="644"/>
      <c r="AB14" s="644"/>
      <c r="AC14" s="644"/>
      <c r="AD14" s="645" t="s">
        <v>138</v>
      </c>
      <c r="AE14" s="645"/>
      <c r="AF14" s="645"/>
      <c r="AG14" s="645"/>
      <c r="AH14" s="645"/>
      <c r="AI14" s="645"/>
      <c r="AJ14" s="645"/>
      <c r="AK14" s="645"/>
      <c r="AL14" s="646" t="s">
        <v>138</v>
      </c>
      <c r="AM14" s="647"/>
      <c r="AN14" s="647"/>
      <c r="AO14" s="648"/>
      <c r="AP14" s="638" t="s">
        <v>260</v>
      </c>
      <c r="AQ14" s="639"/>
      <c r="AR14" s="639"/>
      <c r="AS14" s="639"/>
      <c r="AT14" s="639"/>
      <c r="AU14" s="639"/>
      <c r="AV14" s="639"/>
      <c r="AW14" s="639"/>
      <c r="AX14" s="639"/>
      <c r="AY14" s="639"/>
      <c r="AZ14" s="639"/>
      <c r="BA14" s="639"/>
      <c r="BB14" s="639"/>
      <c r="BC14" s="639"/>
      <c r="BD14" s="639"/>
      <c r="BE14" s="639"/>
      <c r="BF14" s="640"/>
      <c r="BG14" s="641">
        <v>19177</v>
      </c>
      <c r="BH14" s="642"/>
      <c r="BI14" s="642"/>
      <c r="BJ14" s="642"/>
      <c r="BK14" s="642"/>
      <c r="BL14" s="642"/>
      <c r="BM14" s="642"/>
      <c r="BN14" s="643"/>
      <c r="BO14" s="644">
        <v>1</v>
      </c>
      <c r="BP14" s="644"/>
      <c r="BQ14" s="644"/>
      <c r="BR14" s="644"/>
      <c r="BS14" s="650" t="s">
        <v>237</v>
      </c>
      <c r="BT14" s="642"/>
      <c r="BU14" s="642"/>
      <c r="BV14" s="642"/>
      <c r="BW14" s="642"/>
      <c r="BX14" s="642"/>
      <c r="BY14" s="642"/>
      <c r="BZ14" s="642"/>
      <c r="CA14" s="642"/>
      <c r="CB14" s="651"/>
      <c r="CD14" s="656" t="s">
        <v>261</v>
      </c>
      <c r="CE14" s="657"/>
      <c r="CF14" s="657"/>
      <c r="CG14" s="657"/>
      <c r="CH14" s="657"/>
      <c r="CI14" s="657"/>
      <c r="CJ14" s="657"/>
      <c r="CK14" s="657"/>
      <c r="CL14" s="657"/>
      <c r="CM14" s="657"/>
      <c r="CN14" s="657"/>
      <c r="CO14" s="657"/>
      <c r="CP14" s="657"/>
      <c r="CQ14" s="658"/>
      <c r="CR14" s="641">
        <v>218115</v>
      </c>
      <c r="CS14" s="642"/>
      <c r="CT14" s="642"/>
      <c r="CU14" s="642"/>
      <c r="CV14" s="642"/>
      <c r="CW14" s="642"/>
      <c r="CX14" s="642"/>
      <c r="CY14" s="643"/>
      <c r="CZ14" s="644">
        <v>1.1000000000000001</v>
      </c>
      <c r="DA14" s="644"/>
      <c r="DB14" s="644"/>
      <c r="DC14" s="644"/>
      <c r="DD14" s="650">
        <v>24374</v>
      </c>
      <c r="DE14" s="642"/>
      <c r="DF14" s="642"/>
      <c r="DG14" s="642"/>
      <c r="DH14" s="642"/>
      <c r="DI14" s="642"/>
      <c r="DJ14" s="642"/>
      <c r="DK14" s="642"/>
      <c r="DL14" s="642"/>
      <c r="DM14" s="642"/>
      <c r="DN14" s="642"/>
      <c r="DO14" s="642"/>
      <c r="DP14" s="643"/>
      <c r="DQ14" s="650">
        <v>191027</v>
      </c>
      <c r="DR14" s="642"/>
      <c r="DS14" s="642"/>
      <c r="DT14" s="642"/>
      <c r="DU14" s="642"/>
      <c r="DV14" s="642"/>
      <c r="DW14" s="642"/>
      <c r="DX14" s="642"/>
      <c r="DY14" s="642"/>
      <c r="DZ14" s="642"/>
      <c r="EA14" s="642"/>
      <c r="EB14" s="642"/>
      <c r="EC14" s="651"/>
    </row>
    <row r="15" spans="2:143" ht="11.25" customHeight="1" x14ac:dyDescent="0.15">
      <c r="B15" s="638" t="s">
        <v>262</v>
      </c>
      <c r="C15" s="639"/>
      <c r="D15" s="639"/>
      <c r="E15" s="639"/>
      <c r="F15" s="639"/>
      <c r="G15" s="639"/>
      <c r="H15" s="639"/>
      <c r="I15" s="639"/>
      <c r="J15" s="639"/>
      <c r="K15" s="639"/>
      <c r="L15" s="639"/>
      <c r="M15" s="639"/>
      <c r="N15" s="639"/>
      <c r="O15" s="639"/>
      <c r="P15" s="639"/>
      <c r="Q15" s="640"/>
      <c r="R15" s="641">
        <v>11801</v>
      </c>
      <c r="S15" s="642"/>
      <c r="T15" s="642"/>
      <c r="U15" s="642"/>
      <c r="V15" s="642"/>
      <c r="W15" s="642"/>
      <c r="X15" s="642"/>
      <c r="Y15" s="643"/>
      <c r="Z15" s="644">
        <v>0.1</v>
      </c>
      <c r="AA15" s="644"/>
      <c r="AB15" s="644"/>
      <c r="AC15" s="644"/>
      <c r="AD15" s="645">
        <v>11801</v>
      </c>
      <c r="AE15" s="645"/>
      <c r="AF15" s="645"/>
      <c r="AG15" s="645"/>
      <c r="AH15" s="645"/>
      <c r="AI15" s="645"/>
      <c r="AJ15" s="645"/>
      <c r="AK15" s="645"/>
      <c r="AL15" s="646">
        <v>0.5</v>
      </c>
      <c r="AM15" s="647"/>
      <c r="AN15" s="647"/>
      <c r="AO15" s="648"/>
      <c r="AP15" s="638" t="s">
        <v>263</v>
      </c>
      <c r="AQ15" s="639"/>
      <c r="AR15" s="639"/>
      <c r="AS15" s="639"/>
      <c r="AT15" s="639"/>
      <c r="AU15" s="639"/>
      <c r="AV15" s="639"/>
      <c r="AW15" s="639"/>
      <c r="AX15" s="639"/>
      <c r="AY15" s="639"/>
      <c r="AZ15" s="639"/>
      <c r="BA15" s="639"/>
      <c r="BB15" s="639"/>
      <c r="BC15" s="639"/>
      <c r="BD15" s="639"/>
      <c r="BE15" s="639"/>
      <c r="BF15" s="640"/>
      <c r="BG15" s="641">
        <v>54407</v>
      </c>
      <c r="BH15" s="642"/>
      <c r="BI15" s="642"/>
      <c r="BJ15" s="642"/>
      <c r="BK15" s="642"/>
      <c r="BL15" s="642"/>
      <c r="BM15" s="642"/>
      <c r="BN15" s="643"/>
      <c r="BO15" s="644">
        <v>2.8</v>
      </c>
      <c r="BP15" s="644"/>
      <c r="BQ15" s="644"/>
      <c r="BR15" s="644"/>
      <c r="BS15" s="650" t="s">
        <v>138</v>
      </c>
      <c r="BT15" s="642"/>
      <c r="BU15" s="642"/>
      <c r="BV15" s="642"/>
      <c r="BW15" s="642"/>
      <c r="BX15" s="642"/>
      <c r="BY15" s="642"/>
      <c r="BZ15" s="642"/>
      <c r="CA15" s="642"/>
      <c r="CB15" s="651"/>
      <c r="CD15" s="656" t="s">
        <v>264</v>
      </c>
      <c r="CE15" s="657"/>
      <c r="CF15" s="657"/>
      <c r="CG15" s="657"/>
      <c r="CH15" s="657"/>
      <c r="CI15" s="657"/>
      <c r="CJ15" s="657"/>
      <c r="CK15" s="657"/>
      <c r="CL15" s="657"/>
      <c r="CM15" s="657"/>
      <c r="CN15" s="657"/>
      <c r="CO15" s="657"/>
      <c r="CP15" s="657"/>
      <c r="CQ15" s="658"/>
      <c r="CR15" s="641">
        <v>3102316</v>
      </c>
      <c r="CS15" s="642"/>
      <c r="CT15" s="642"/>
      <c r="CU15" s="642"/>
      <c r="CV15" s="642"/>
      <c r="CW15" s="642"/>
      <c r="CX15" s="642"/>
      <c r="CY15" s="643"/>
      <c r="CZ15" s="644">
        <v>15.8</v>
      </c>
      <c r="DA15" s="644"/>
      <c r="DB15" s="644"/>
      <c r="DC15" s="644"/>
      <c r="DD15" s="650">
        <v>2501453</v>
      </c>
      <c r="DE15" s="642"/>
      <c r="DF15" s="642"/>
      <c r="DG15" s="642"/>
      <c r="DH15" s="642"/>
      <c r="DI15" s="642"/>
      <c r="DJ15" s="642"/>
      <c r="DK15" s="642"/>
      <c r="DL15" s="642"/>
      <c r="DM15" s="642"/>
      <c r="DN15" s="642"/>
      <c r="DO15" s="642"/>
      <c r="DP15" s="643"/>
      <c r="DQ15" s="650">
        <v>212439</v>
      </c>
      <c r="DR15" s="642"/>
      <c r="DS15" s="642"/>
      <c r="DT15" s="642"/>
      <c r="DU15" s="642"/>
      <c r="DV15" s="642"/>
      <c r="DW15" s="642"/>
      <c r="DX15" s="642"/>
      <c r="DY15" s="642"/>
      <c r="DZ15" s="642"/>
      <c r="EA15" s="642"/>
      <c r="EB15" s="642"/>
      <c r="EC15" s="651"/>
    </row>
    <row r="16" spans="2:143" ht="11.25" customHeight="1" x14ac:dyDescent="0.15">
      <c r="B16" s="638" t="s">
        <v>265</v>
      </c>
      <c r="C16" s="639"/>
      <c r="D16" s="639"/>
      <c r="E16" s="639"/>
      <c r="F16" s="639"/>
      <c r="G16" s="639"/>
      <c r="H16" s="639"/>
      <c r="I16" s="639"/>
      <c r="J16" s="639"/>
      <c r="K16" s="639"/>
      <c r="L16" s="639"/>
      <c r="M16" s="639"/>
      <c r="N16" s="639"/>
      <c r="O16" s="639"/>
      <c r="P16" s="639"/>
      <c r="Q16" s="640"/>
      <c r="R16" s="641" t="s">
        <v>138</v>
      </c>
      <c r="S16" s="642"/>
      <c r="T16" s="642"/>
      <c r="U16" s="642"/>
      <c r="V16" s="642"/>
      <c r="W16" s="642"/>
      <c r="X16" s="642"/>
      <c r="Y16" s="643"/>
      <c r="Z16" s="644" t="s">
        <v>138</v>
      </c>
      <c r="AA16" s="644"/>
      <c r="AB16" s="644"/>
      <c r="AC16" s="644"/>
      <c r="AD16" s="645" t="s">
        <v>237</v>
      </c>
      <c r="AE16" s="645"/>
      <c r="AF16" s="645"/>
      <c r="AG16" s="645"/>
      <c r="AH16" s="645"/>
      <c r="AI16" s="645"/>
      <c r="AJ16" s="645"/>
      <c r="AK16" s="645"/>
      <c r="AL16" s="646" t="s">
        <v>138</v>
      </c>
      <c r="AM16" s="647"/>
      <c r="AN16" s="647"/>
      <c r="AO16" s="648"/>
      <c r="AP16" s="638" t="s">
        <v>266</v>
      </c>
      <c r="AQ16" s="639"/>
      <c r="AR16" s="639"/>
      <c r="AS16" s="639"/>
      <c r="AT16" s="639"/>
      <c r="AU16" s="639"/>
      <c r="AV16" s="639"/>
      <c r="AW16" s="639"/>
      <c r="AX16" s="639"/>
      <c r="AY16" s="639"/>
      <c r="AZ16" s="639"/>
      <c r="BA16" s="639"/>
      <c r="BB16" s="639"/>
      <c r="BC16" s="639"/>
      <c r="BD16" s="639"/>
      <c r="BE16" s="639"/>
      <c r="BF16" s="640"/>
      <c r="BG16" s="641" t="s">
        <v>138</v>
      </c>
      <c r="BH16" s="642"/>
      <c r="BI16" s="642"/>
      <c r="BJ16" s="642"/>
      <c r="BK16" s="642"/>
      <c r="BL16" s="642"/>
      <c r="BM16" s="642"/>
      <c r="BN16" s="643"/>
      <c r="BO16" s="644" t="s">
        <v>237</v>
      </c>
      <c r="BP16" s="644"/>
      <c r="BQ16" s="644"/>
      <c r="BR16" s="644"/>
      <c r="BS16" s="650" t="s">
        <v>138</v>
      </c>
      <c r="BT16" s="642"/>
      <c r="BU16" s="642"/>
      <c r="BV16" s="642"/>
      <c r="BW16" s="642"/>
      <c r="BX16" s="642"/>
      <c r="BY16" s="642"/>
      <c r="BZ16" s="642"/>
      <c r="CA16" s="642"/>
      <c r="CB16" s="651"/>
      <c r="CD16" s="656" t="s">
        <v>267</v>
      </c>
      <c r="CE16" s="657"/>
      <c r="CF16" s="657"/>
      <c r="CG16" s="657"/>
      <c r="CH16" s="657"/>
      <c r="CI16" s="657"/>
      <c r="CJ16" s="657"/>
      <c r="CK16" s="657"/>
      <c r="CL16" s="657"/>
      <c r="CM16" s="657"/>
      <c r="CN16" s="657"/>
      <c r="CO16" s="657"/>
      <c r="CP16" s="657"/>
      <c r="CQ16" s="658"/>
      <c r="CR16" s="641">
        <v>687986</v>
      </c>
      <c r="CS16" s="642"/>
      <c r="CT16" s="642"/>
      <c r="CU16" s="642"/>
      <c r="CV16" s="642"/>
      <c r="CW16" s="642"/>
      <c r="CX16" s="642"/>
      <c r="CY16" s="643"/>
      <c r="CZ16" s="644">
        <v>3.5</v>
      </c>
      <c r="DA16" s="644"/>
      <c r="DB16" s="644"/>
      <c r="DC16" s="644"/>
      <c r="DD16" s="650" t="s">
        <v>237</v>
      </c>
      <c r="DE16" s="642"/>
      <c r="DF16" s="642"/>
      <c r="DG16" s="642"/>
      <c r="DH16" s="642"/>
      <c r="DI16" s="642"/>
      <c r="DJ16" s="642"/>
      <c r="DK16" s="642"/>
      <c r="DL16" s="642"/>
      <c r="DM16" s="642"/>
      <c r="DN16" s="642"/>
      <c r="DO16" s="642"/>
      <c r="DP16" s="643"/>
      <c r="DQ16" s="650">
        <v>307195</v>
      </c>
      <c r="DR16" s="642"/>
      <c r="DS16" s="642"/>
      <c r="DT16" s="642"/>
      <c r="DU16" s="642"/>
      <c r="DV16" s="642"/>
      <c r="DW16" s="642"/>
      <c r="DX16" s="642"/>
      <c r="DY16" s="642"/>
      <c r="DZ16" s="642"/>
      <c r="EA16" s="642"/>
      <c r="EB16" s="642"/>
      <c r="EC16" s="651"/>
    </row>
    <row r="17" spans="2:133" ht="11.25" customHeight="1" x14ac:dyDescent="0.15">
      <c r="B17" s="638" t="s">
        <v>268</v>
      </c>
      <c r="C17" s="639"/>
      <c r="D17" s="639"/>
      <c r="E17" s="639"/>
      <c r="F17" s="639"/>
      <c r="G17" s="639"/>
      <c r="H17" s="639"/>
      <c r="I17" s="639"/>
      <c r="J17" s="639"/>
      <c r="K17" s="639"/>
      <c r="L17" s="639"/>
      <c r="M17" s="639"/>
      <c r="N17" s="639"/>
      <c r="O17" s="639"/>
      <c r="P17" s="639"/>
      <c r="Q17" s="640"/>
      <c r="R17" s="641">
        <v>2037</v>
      </c>
      <c r="S17" s="642"/>
      <c r="T17" s="642"/>
      <c r="U17" s="642"/>
      <c r="V17" s="642"/>
      <c r="W17" s="642"/>
      <c r="X17" s="642"/>
      <c r="Y17" s="643"/>
      <c r="Z17" s="644">
        <v>0</v>
      </c>
      <c r="AA17" s="644"/>
      <c r="AB17" s="644"/>
      <c r="AC17" s="644"/>
      <c r="AD17" s="645">
        <v>2037</v>
      </c>
      <c r="AE17" s="645"/>
      <c r="AF17" s="645"/>
      <c r="AG17" s="645"/>
      <c r="AH17" s="645"/>
      <c r="AI17" s="645"/>
      <c r="AJ17" s="645"/>
      <c r="AK17" s="645"/>
      <c r="AL17" s="646">
        <v>0.1</v>
      </c>
      <c r="AM17" s="647"/>
      <c r="AN17" s="647"/>
      <c r="AO17" s="648"/>
      <c r="AP17" s="638" t="s">
        <v>269</v>
      </c>
      <c r="AQ17" s="639"/>
      <c r="AR17" s="639"/>
      <c r="AS17" s="639"/>
      <c r="AT17" s="639"/>
      <c r="AU17" s="639"/>
      <c r="AV17" s="639"/>
      <c r="AW17" s="639"/>
      <c r="AX17" s="639"/>
      <c r="AY17" s="639"/>
      <c r="AZ17" s="639"/>
      <c r="BA17" s="639"/>
      <c r="BB17" s="639"/>
      <c r="BC17" s="639"/>
      <c r="BD17" s="639"/>
      <c r="BE17" s="639"/>
      <c r="BF17" s="640"/>
      <c r="BG17" s="641" t="s">
        <v>237</v>
      </c>
      <c r="BH17" s="642"/>
      <c r="BI17" s="642"/>
      <c r="BJ17" s="642"/>
      <c r="BK17" s="642"/>
      <c r="BL17" s="642"/>
      <c r="BM17" s="642"/>
      <c r="BN17" s="643"/>
      <c r="BO17" s="644" t="s">
        <v>138</v>
      </c>
      <c r="BP17" s="644"/>
      <c r="BQ17" s="644"/>
      <c r="BR17" s="644"/>
      <c r="BS17" s="650" t="s">
        <v>138</v>
      </c>
      <c r="BT17" s="642"/>
      <c r="BU17" s="642"/>
      <c r="BV17" s="642"/>
      <c r="BW17" s="642"/>
      <c r="BX17" s="642"/>
      <c r="BY17" s="642"/>
      <c r="BZ17" s="642"/>
      <c r="CA17" s="642"/>
      <c r="CB17" s="651"/>
      <c r="CD17" s="656" t="s">
        <v>270</v>
      </c>
      <c r="CE17" s="657"/>
      <c r="CF17" s="657"/>
      <c r="CG17" s="657"/>
      <c r="CH17" s="657"/>
      <c r="CI17" s="657"/>
      <c r="CJ17" s="657"/>
      <c r="CK17" s="657"/>
      <c r="CL17" s="657"/>
      <c r="CM17" s="657"/>
      <c r="CN17" s="657"/>
      <c r="CO17" s="657"/>
      <c r="CP17" s="657"/>
      <c r="CQ17" s="658"/>
      <c r="CR17" s="641">
        <v>169566</v>
      </c>
      <c r="CS17" s="642"/>
      <c r="CT17" s="642"/>
      <c r="CU17" s="642"/>
      <c r="CV17" s="642"/>
      <c r="CW17" s="642"/>
      <c r="CX17" s="642"/>
      <c r="CY17" s="643"/>
      <c r="CZ17" s="644">
        <v>0.9</v>
      </c>
      <c r="DA17" s="644"/>
      <c r="DB17" s="644"/>
      <c r="DC17" s="644"/>
      <c r="DD17" s="650" t="s">
        <v>237</v>
      </c>
      <c r="DE17" s="642"/>
      <c r="DF17" s="642"/>
      <c r="DG17" s="642"/>
      <c r="DH17" s="642"/>
      <c r="DI17" s="642"/>
      <c r="DJ17" s="642"/>
      <c r="DK17" s="642"/>
      <c r="DL17" s="642"/>
      <c r="DM17" s="642"/>
      <c r="DN17" s="642"/>
      <c r="DO17" s="642"/>
      <c r="DP17" s="643"/>
      <c r="DQ17" s="650">
        <v>166837</v>
      </c>
      <c r="DR17" s="642"/>
      <c r="DS17" s="642"/>
      <c r="DT17" s="642"/>
      <c r="DU17" s="642"/>
      <c r="DV17" s="642"/>
      <c r="DW17" s="642"/>
      <c r="DX17" s="642"/>
      <c r="DY17" s="642"/>
      <c r="DZ17" s="642"/>
      <c r="EA17" s="642"/>
      <c r="EB17" s="642"/>
      <c r="EC17" s="651"/>
    </row>
    <row r="18" spans="2:133" ht="11.25" customHeight="1" x14ac:dyDescent="0.15">
      <c r="B18" s="638" t="s">
        <v>271</v>
      </c>
      <c r="C18" s="639"/>
      <c r="D18" s="639"/>
      <c r="E18" s="639"/>
      <c r="F18" s="639"/>
      <c r="G18" s="639"/>
      <c r="H18" s="639"/>
      <c r="I18" s="639"/>
      <c r="J18" s="639"/>
      <c r="K18" s="639"/>
      <c r="L18" s="639"/>
      <c r="M18" s="639"/>
      <c r="N18" s="639"/>
      <c r="O18" s="639"/>
      <c r="P18" s="639"/>
      <c r="Q18" s="640"/>
      <c r="R18" s="641">
        <v>2031426</v>
      </c>
      <c r="S18" s="642"/>
      <c r="T18" s="642"/>
      <c r="U18" s="642"/>
      <c r="V18" s="642"/>
      <c r="W18" s="642"/>
      <c r="X18" s="642"/>
      <c r="Y18" s="643"/>
      <c r="Z18" s="644">
        <v>9.6</v>
      </c>
      <c r="AA18" s="644"/>
      <c r="AB18" s="644"/>
      <c r="AC18" s="644"/>
      <c r="AD18" s="645">
        <v>340353</v>
      </c>
      <c r="AE18" s="645"/>
      <c r="AF18" s="645"/>
      <c r="AG18" s="645"/>
      <c r="AH18" s="645"/>
      <c r="AI18" s="645"/>
      <c r="AJ18" s="645"/>
      <c r="AK18" s="645"/>
      <c r="AL18" s="646">
        <v>13.5</v>
      </c>
      <c r="AM18" s="647"/>
      <c r="AN18" s="647"/>
      <c r="AO18" s="648"/>
      <c r="AP18" s="638" t="s">
        <v>272</v>
      </c>
      <c r="AQ18" s="639"/>
      <c r="AR18" s="639"/>
      <c r="AS18" s="639"/>
      <c r="AT18" s="639"/>
      <c r="AU18" s="639"/>
      <c r="AV18" s="639"/>
      <c r="AW18" s="639"/>
      <c r="AX18" s="639"/>
      <c r="AY18" s="639"/>
      <c r="AZ18" s="639"/>
      <c r="BA18" s="639"/>
      <c r="BB18" s="639"/>
      <c r="BC18" s="639"/>
      <c r="BD18" s="639"/>
      <c r="BE18" s="639"/>
      <c r="BF18" s="640"/>
      <c r="BG18" s="641" t="s">
        <v>237</v>
      </c>
      <c r="BH18" s="642"/>
      <c r="BI18" s="642"/>
      <c r="BJ18" s="642"/>
      <c r="BK18" s="642"/>
      <c r="BL18" s="642"/>
      <c r="BM18" s="642"/>
      <c r="BN18" s="643"/>
      <c r="BO18" s="644" t="s">
        <v>138</v>
      </c>
      <c r="BP18" s="644"/>
      <c r="BQ18" s="644"/>
      <c r="BR18" s="644"/>
      <c r="BS18" s="650" t="s">
        <v>237</v>
      </c>
      <c r="BT18" s="642"/>
      <c r="BU18" s="642"/>
      <c r="BV18" s="642"/>
      <c r="BW18" s="642"/>
      <c r="BX18" s="642"/>
      <c r="BY18" s="642"/>
      <c r="BZ18" s="642"/>
      <c r="CA18" s="642"/>
      <c r="CB18" s="651"/>
      <c r="CD18" s="656" t="s">
        <v>273</v>
      </c>
      <c r="CE18" s="657"/>
      <c r="CF18" s="657"/>
      <c r="CG18" s="657"/>
      <c r="CH18" s="657"/>
      <c r="CI18" s="657"/>
      <c r="CJ18" s="657"/>
      <c r="CK18" s="657"/>
      <c r="CL18" s="657"/>
      <c r="CM18" s="657"/>
      <c r="CN18" s="657"/>
      <c r="CO18" s="657"/>
      <c r="CP18" s="657"/>
      <c r="CQ18" s="658"/>
      <c r="CR18" s="641" t="s">
        <v>237</v>
      </c>
      <c r="CS18" s="642"/>
      <c r="CT18" s="642"/>
      <c r="CU18" s="642"/>
      <c r="CV18" s="642"/>
      <c r="CW18" s="642"/>
      <c r="CX18" s="642"/>
      <c r="CY18" s="643"/>
      <c r="CZ18" s="644" t="s">
        <v>237</v>
      </c>
      <c r="DA18" s="644"/>
      <c r="DB18" s="644"/>
      <c r="DC18" s="644"/>
      <c r="DD18" s="650" t="s">
        <v>237</v>
      </c>
      <c r="DE18" s="642"/>
      <c r="DF18" s="642"/>
      <c r="DG18" s="642"/>
      <c r="DH18" s="642"/>
      <c r="DI18" s="642"/>
      <c r="DJ18" s="642"/>
      <c r="DK18" s="642"/>
      <c r="DL18" s="642"/>
      <c r="DM18" s="642"/>
      <c r="DN18" s="642"/>
      <c r="DO18" s="642"/>
      <c r="DP18" s="643"/>
      <c r="DQ18" s="650" t="s">
        <v>138</v>
      </c>
      <c r="DR18" s="642"/>
      <c r="DS18" s="642"/>
      <c r="DT18" s="642"/>
      <c r="DU18" s="642"/>
      <c r="DV18" s="642"/>
      <c r="DW18" s="642"/>
      <c r="DX18" s="642"/>
      <c r="DY18" s="642"/>
      <c r="DZ18" s="642"/>
      <c r="EA18" s="642"/>
      <c r="EB18" s="642"/>
      <c r="EC18" s="651"/>
    </row>
    <row r="19" spans="2:133" ht="11.25" customHeight="1" x14ac:dyDescent="0.15">
      <c r="B19" s="638" t="s">
        <v>274</v>
      </c>
      <c r="C19" s="639"/>
      <c r="D19" s="639"/>
      <c r="E19" s="639"/>
      <c r="F19" s="639"/>
      <c r="G19" s="639"/>
      <c r="H19" s="639"/>
      <c r="I19" s="639"/>
      <c r="J19" s="639"/>
      <c r="K19" s="639"/>
      <c r="L19" s="639"/>
      <c r="M19" s="639"/>
      <c r="N19" s="639"/>
      <c r="O19" s="639"/>
      <c r="P19" s="639"/>
      <c r="Q19" s="640"/>
      <c r="R19" s="641">
        <v>340353</v>
      </c>
      <c r="S19" s="642"/>
      <c r="T19" s="642"/>
      <c r="U19" s="642"/>
      <c r="V19" s="642"/>
      <c r="W19" s="642"/>
      <c r="X19" s="642"/>
      <c r="Y19" s="643"/>
      <c r="Z19" s="644">
        <v>1.6</v>
      </c>
      <c r="AA19" s="644"/>
      <c r="AB19" s="644"/>
      <c r="AC19" s="644"/>
      <c r="AD19" s="645">
        <v>340353</v>
      </c>
      <c r="AE19" s="645"/>
      <c r="AF19" s="645"/>
      <c r="AG19" s="645"/>
      <c r="AH19" s="645"/>
      <c r="AI19" s="645"/>
      <c r="AJ19" s="645"/>
      <c r="AK19" s="645"/>
      <c r="AL19" s="646">
        <v>13.5</v>
      </c>
      <c r="AM19" s="647"/>
      <c r="AN19" s="647"/>
      <c r="AO19" s="648"/>
      <c r="AP19" s="638" t="s">
        <v>275</v>
      </c>
      <c r="AQ19" s="639"/>
      <c r="AR19" s="639"/>
      <c r="AS19" s="639"/>
      <c r="AT19" s="639"/>
      <c r="AU19" s="639"/>
      <c r="AV19" s="639"/>
      <c r="AW19" s="639"/>
      <c r="AX19" s="639"/>
      <c r="AY19" s="639"/>
      <c r="AZ19" s="639"/>
      <c r="BA19" s="639"/>
      <c r="BB19" s="639"/>
      <c r="BC19" s="639"/>
      <c r="BD19" s="639"/>
      <c r="BE19" s="639"/>
      <c r="BF19" s="640"/>
      <c r="BG19" s="641">
        <v>13005</v>
      </c>
      <c r="BH19" s="642"/>
      <c r="BI19" s="642"/>
      <c r="BJ19" s="642"/>
      <c r="BK19" s="642"/>
      <c r="BL19" s="642"/>
      <c r="BM19" s="642"/>
      <c r="BN19" s="643"/>
      <c r="BO19" s="644">
        <v>0.7</v>
      </c>
      <c r="BP19" s="644"/>
      <c r="BQ19" s="644"/>
      <c r="BR19" s="644"/>
      <c r="BS19" s="650" t="s">
        <v>237</v>
      </c>
      <c r="BT19" s="642"/>
      <c r="BU19" s="642"/>
      <c r="BV19" s="642"/>
      <c r="BW19" s="642"/>
      <c r="BX19" s="642"/>
      <c r="BY19" s="642"/>
      <c r="BZ19" s="642"/>
      <c r="CA19" s="642"/>
      <c r="CB19" s="651"/>
      <c r="CD19" s="656" t="s">
        <v>276</v>
      </c>
      <c r="CE19" s="657"/>
      <c r="CF19" s="657"/>
      <c r="CG19" s="657"/>
      <c r="CH19" s="657"/>
      <c r="CI19" s="657"/>
      <c r="CJ19" s="657"/>
      <c r="CK19" s="657"/>
      <c r="CL19" s="657"/>
      <c r="CM19" s="657"/>
      <c r="CN19" s="657"/>
      <c r="CO19" s="657"/>
      <c r="CP19" s="657"/>
      <c r="CQ19" s="658"/>
      <c r="CR19" s="641" t="s">
        <v>237</v>
      </c>
      <c r="CS19" s="642"/>
      <c r="CT19" s="642"/>
      <c r="CU19" s="642"/>
      <c r="CV19" s="642"/>
      <c r="CW19" s="642"/>
      <c r="CX19" s="642"/>
      <c r="CY19" s="643"/>
      <c r="CZ19" s="644" t="s">
        <v>138</v>
      </c>
      <c r="DA19" s="644"/>
      <c r="DB19" s="644"/>
      <c r="DC19" s="644"/>
      <c r="DD19" s="650" t="s">
        <v>237</v>
      </c>
      <c r="DE19" s="642"/>
      <c r="DF19" s="642"/>
      <c r="DG19" s="642"/>
      <c r="DH19" s="642"/>
      <c r="DI19" s="642"/>
      <c r="DJ19" s="642"/>
      <c r="DK19" s="642"/>
      <c r="DL19" s="642"/>
      <c r="DM19" s="642"/>
      <c r="DN19" s="642"/>
      <c r="DO19" s="642"/>
      <c r="DP19" s="643"/>
      <c r="DQ19" s="650" t="s">
        <v>237</v>
      </c>
      <c r="DR19" s="642"/>
      <c r="DS19" s="642"/>
      <c r="DT19" s="642"/>
      <c r="DU19" s="642"/>
      <c r="DV19" s="642"/>
      <c r="DW19" s="642"/>
      <c r="DX19" s="642"/>
      <c r="DY19" s="642"/>
      <c r="DZ19" s="642"/>
      <c r="EA19" s="642"/>
      <c r="EB19" s="642"/>
      <c r="EC19" s="651"/>
    </row>
    <row r="20" spans="2:133" ht="11.25" customHeight="1" x14ac:dyDescent="0.15">
      <c r="B20" s="638" t="s">
        <v>277</v>
      </c>
      <c r="C20" s="639"/>
      <c r="D20" s="639"/>
      <c r="E20" s="639"/>
      <c r="F20" s="639"/>
      <c r="G20" s="639"/>
      <c r="H20" s="639"/>
      <c r="I20" s="639"/>
      <c r="J20" s="639"/>
      <c r="K20" s="639"/>
      <c r="L20" s="639"/>
      <c r="M20" s="639"/>
      <c r="N20" s="639"/>
      <c r="O20" s="639"/>
      <c r="P20" s="639"/>
      <c r="Q20" s="640"/>
      <c r="R20" s="641">
        <v>37936</v>
      </c>
      <c r="S20" s="642"/>
      <c r="T20" s="642"/>
      <c r="U20" s="642"/>
      <c r="V20" s="642"/>
      <c r="W20" s="642"/>
      <c r="X20" s="642"/>
      <c r="Y20" s="643"/>
      <c r="Z20" s="644">
        <v>0.2</v>
      </c>
      <c r="AA20" s="644"/>
      <c r="AB20" s="644"/>
      <c r="AC20" s="644"/>
      <c r="AD20" s="645" t="s">
        <v>138</v>
      </c>
      <c r="AE20" s="645"/>
      <c r="AF20" s="645"/>
      <c r="AG20" s="645"/>
      <c r="AH20" s="645"/>
      <c r="AI20" s="645"/>
      <c r="AJ20" s="645"/>
      <c r="AK20" s="645"/>
      <c r="AL20" s="646" t="s">
        <v>237</v>
      </c>
      <c r="AM20" s="647"/>
      <c r="AN20" s="647"/>
      <c r="AO20" s="648"/>
      <c r="AP20" s="638" t="s">
        <v>278</v>
      </c>
      <c r="AQ20" s="639"/>
      <c r="AR20" s="639"/>
      <c r="AS20" s="639"/>
      <c r="AT20" s="639"/>
      <c r="AU20" s="639"/>
      <c r="AV20" s="639"/>
      <c r="AW20" s="639"/>
      <c r="AX20" s="639"/>
      <c r="AY20" s="639"/>
      <c r="AZ20" s="639"/>
      <c r="BA20" s="639"/>
      <c r="BB20" s="639"/>
      <c r="BC20" s="639"/>
      <c r="BD20" s="639"/>
      <c r="BE20" s="639"/>
      <c r="BF20" s="640"/>
      <c r="BG20" s="641">
        <v>13005</v>
      </c>
      <c r="BH20" s="642"/>
      <c r="BI20" s="642"/>
      <c r="BJ20" s="642"/>
      <c r="BK20" s="642"/>
      <c r="BL20" s="642"/>
      <c r="BM20" s="642"/>
      <c r="BN20" s="643"/>
      <c r="BO20" s="644">
        <v>0.7</v>
      </c>
      <c r="BP20" s="644"/>
      <c r="BQ20" s="644"/>
      <c r="BR20" s="644"/>
      <c r="BS20" s="650" t="s">
        <v>237</v>
      </c>
      <c r="BT20" s="642"/>
      <c r="BU20" s="642"/>
      <c r="BV20" s="642"/>
      <c r="BW20" s="642"/>
      <c r="BX20" s="642"/>
      <c r="BY20" s="642"/>
      <c r="BZ20" s="642"/>
      <c r="CA20" s="642"/>
      <c r="CB20" s="651"/>
      <c r="CD20" s="656" t="s">
        <v>279</v>
      </c>
      <c r="CE20" s="657"/>
      <c r="CF20" s="657"/>
      <c r="CG20" s="657"/>
      <c r="CH20" s="657"/>
      <c r="CI20" s="657"/>
      <c r="CJ20" s="657"/>
      <c r="CK20" s="657"/>
      <c r="CL20" s="657"/>
      <c r="CM20" s="657"/>
      <c r="CN20" s="657"/>
      <c r="CO20" s="657"/>
      <c r="CP20" s="657"/>
      <c r="CQ20" s="658"/>
      <c r="CR20" s="641">
        <v>19613322</v>
      </c>
      <c r="CS20" s="642"/>
      <c r="CT20" s="642"/>
      <c r="CU20" s="642"/>
      <c r="CV20" s="642"/>
      <c r="CW20" s="642"/>
      <c r="CX20" s="642"/>
      <c r="CY20" s="643"/>
      <c r="CZ20" s="644">
        <v>100</v>
      </c>
      <c r="DA20" s="644"/>
      <c r="DB20" s="644"/>
      <c r="DC20" s="644"/>
      <c r="DD20" s="650">
        <v>9027231</v>
      </c>
      <c r="DE20" s="642"/>
      <c r="DF20" s="642"/>
      <c r="DG20" s="642"/>
      <c r="DH20" s="642"/>
      <c r="DI20" s="642"/>
      <c r="DJ20" s="642"/>
      <c r="DK20" s="642"/>
      <c r="DL20" s="642"/>
      <c r="DM20" s="642"/>
      <c r="DN20" s="642"/>
      <c r="DO20" s="642"/>
      <c r="DP20" s="643"/>
      <c r="DQ20" s="650">
        <v>6371998</v>
      </c>
      <c r="DR20" s="642"/>
      <c r="DS20" s="642"/>
      <c r="DT20" s="642"/>
      <c r="DU20" s="642"/>
      <c r="DV20" s="642"/>
      <c r="DW20" s="642"/>
      <c r="DX20" s="642"/>
      <c r="DY20" s="642"/>
      <c r="DZ20" s="642"/>
      <c r="EA20" s="642"/>
      <c r="EB20" s="642"/>
      <c r="EC20" s="651"/>
    </row>
    <row r="21" spans="2:133" ht="11.25" customHeight="1" x14ac:dyDescent="0.15">
      <c r="B21" s="638" t="s">
        <v>280</v>
      </c>
      <c r="C21" s="639"/>
      <c r="D21" s="639"/>
      <c r="E21" s="639"/>
      <c r="F21" s="639"/>
      <c r="G21" s="639"/>
      <c r="H21" s="639"/>
      <c r="I21" s="639"/>
      <c r="J21" s="639"/>
      <c r="K21" s="639"/>
      <c r="L21" s="639"/>
      <c r="M21" s="639"/>
      <c r="N21" s="639"/>
      <c r="O21" s="639"/>
      <c r="P21" s="639"/>
      <c r="Q21" s="640"/>
      <c r="R21" s="641">
        <v>1653137</v>
      </c>
      <c r="S21" s="642"/>
      <c r="T21" s="642"/>
      <c r="U21" s="642"/>
      <c r="V21" s="642"/>
      <c r="W21" s="642"/>
      <c r="X21" s="642"/>
      <c r="Y21" s="643"/>
      <c r="Z21" s="644">
        <v>7.8</v>
      </c>
      <c r="AA21" s="644"/>
      <c r="AB21" s="644"/>
      <c r="AC21" s="644"/>
      <c r="AD21" s="645" t="s">
        <v>237</v>
      </c>
      <c r="AE21" s="645"/>
      <c r="AF21" s="645"/>
      <c r="AG21" s="645"/>
      <c r="AH21" s="645"/>
      <c r="AI21" s="645"/>
      <c r="AJ21" s="645"/>
      <c r="AK21" s="645"/>
      <c r="AL21" s="646" t="s">
        <v>237</v>
      </c>
      <c r="AM21" s="647"/>
      <c r="AN21" s="647"/>
      <c r="AO21" s="648"/>
      <c r="AP21" s="659" t="s">
        <v>281</v>
      </c>
      <c r="AQ21" s="660"/>
      <c r="AR21" s="660"/>
      <c r="AS21" s="660"/>
      <c r="AT21" s="660"/>
      <c r="AU21" s="660"/>
      <c r="AV21" s="660"/>
      <c r="AW21" s="660"/>
      <c r="AX21" s="660"/>
      <c r="AY21" s="660"/>
      <c r="AZ21" s="660"/>
      <c r="BA21" s="660"/>
      <c r="BB21" s="660"/>
      <c r="BC21" s="660"/>
      <c r="BD21" s="660"/>
      <c r="BE21" s="660"/>
      <c r="BF21" s="661"/>
      <c r="BG21" s="641">
        <v>13005</v>
      </c>
      <c r="BH21" s="642"/>
      <c r="BI21" s="642"/>
      <c r="BJ21" s="642"/>
      <c r="BK21" s="642"/>
      <c r="BL21" s="642"/>
      <c r="BM21" s="642"/>
      <c r="BN21" s="643"/>
      <c r="BO21" s="644">
        <v>0.7</v>
      </c>
      <c r="BP21" s="644"/>
      <c r="BQ21" s="644"/>
      <c r="BR21" s="644"/>
      <c r="BS21" s="650" t="s">
        <v>237</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282</v>
      </c>
      <c r="C22" s="639"/>
      <c r="D22" s="639"/>
      <c r="E22" s="639"/>
      <c r="F22" s="639"/>
      <c r="G22" s="639"/>
      <c r="H22" s="639"/>
      <c r="I22" s="639"/>
      <c r="J22" s="639"/>
      <c r="K22" s="639"/>
      <c r="L22" s="639"/>
      <c r="M22" s="639"/>
      <c r="N22" s="639"/>
      <c r="O22" s="639"/>
      <c r="P22" s="639"/>
      <c r="Q22" s="640"/>
      <c r="R22" s="641">
        <v>4189225</v>
      </c>
      <c r="S22" s="642"/>
      <c r="T22" s="642"/>
      <c r="U22" s="642"/>
      <c r="V22" s="642"/>
      <c r="W22" s="642"/>
      <c r="X22" s="642"/>
      <c r="Y22" s="643"/>
      <c r="Z22" s="644">
        <v>19.8</v>
      </c>
      <c r="AA22" s="644"/>
      <c r="AB22" s="644"/>
      <c r="AC22" s="644"/>
      <c r="AD22" s="645">
        <v>2498152</v>
      </c>
      <c r="AE22" s="645"/>
      <c r="AF22" s="645"/>
      <c r="AG22" s="645"/>
      <c r="AH22" s="645"/>
      <c r="AI22" s="645"/>
      <c r="AJ22" s="645"/>
      <c r="AK22" s="645"/>
      <c r="AL22" s="646">
        <v>99.4</v>
      </c>
      <c r="AM22" s="647"/>
      <c r="AN22" s="647"/>
      <c r="AO22" s="648"/>
      <c r="AP22" s="659" t="s">
        <v>283</v>
      </c>
      <c r="AQ22" s="660"/>
      <c r="AR22" s="660"/>
      <c r="AS22" s="660"/>
      <c r="AT22" s="660"/>
      <c r="AU22" s="660"/>
      <c r="AV22" s="660"/>
      <c r="AW22" s="660"/>
      <c r="AX22" s="660"/>
      <c r="AY22" s="660"/>
      <c r="AZ22" s="660"/>
      <c r="BA22" s="660"/>
      <c r="BB22" s="660"/>
      <c r="BC22" s="660"/>
      <c r="BD22" s="660"/>
      <c r="BE22" s="660"/>
      <c r="BF22" s="661"/>
      <c r="BG22" s="641" t="s">
        <v>237</v>
      </c>
      <c r="BH22" s="642"/>
      <c r="BI22" s="642"/>
      <c r="BJ22" s="642"/>
      <c r="BK22" s="642"/>
      <c r="BL22" s="642"/>
      <c r="BM22" s="642"/>
      <c r="BN22" s="643"/>
      <c r="BO22" s="644" t="s">
        <v>237</v>
      </c>
      <c r="BP22" s="644"/>
      <c r="BQ22" s="644"/>
      <c r="BR22" s="644"/>
      <c r="BS22" s="650" t="s">
        <v>237</v>
      </c>
      <c r="BT22" s="642"/>
      <c r="BU22" s="642"/>
      <c r="BV22" s="642"/>
      <c r="BW22" s="642"/>
      <c r="BX22" s="642"/>
      <c r="BY22" s="642"/>
      <c r="BZ22" s="642"/>
      <c r="CA22" s="642"/>
      <c r="CB22" s="651"/>
      <c r="CD22" s="623" t="s">
        <v>284</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285</v>
      </c>
      <c r="C23" s="639"/>
      <c r="D23" s="639"/>
      <c r="E23" s="639"/>
      <c r="F23" s="639"/>
      <c r="G23" s="639"/>
      <c r="H23" s="639"/>
      <c r="I23" s="639"/>
      <c r="J23" s="639"/>
      <c r="K23" s="639"/>
      <c r="L23" s="639"/>
      <c r="M23" s="639"/>
      <c r="N23" s="639"/>
      <c r="O23" s="639"/>
      <c r="P23" s="639"/>
      <c r="Q23" s="640"/>
      <c r="R23" s="641">
        <v>852</v>
      </c>
      <c r="S23" s="642"/>
      <c r="T23" s="642"/>
      <c r="U23" s="642"/>
      <c r="V23" s="642"/>
      <c r="W23" s="642"/>
      <c r="X23" s="642"/>
      <c r="Y23" s="643"/>
      <c r="Z23" s="644">
        <v>0</v>
      </c>
      <c r="AA23" s="644"/>
      <c r="AB23" s="644"/>
      <c r="AC23" s="644"/>
      <c r="AD23" s="645">
        <v>852</v>
      </c>
      <c r="AE23" s="645"/>
      <c r="AF23" s="645"/>
      <c r="AG23" s="645"/>
      <c r="AH23" s="645"/>
      <c r="AI23" s="645"/>
      <c r="AJ23" s="645"/>
      <c r="AK23" s="645"/>
      <c r="AL23" s="646">
        <v>0</v>
      </c>
      <c r="AM23" s="647"/>
      <c r="AN23" s="647"/>
      <c r="AO23" s="648"/>
      <c r="AP23" s="659" t="s">
        <v>286</v>
      </c>
      <c r="AQ23" s="660"/>
      <c r="AR23" s="660"/>
      <c r="AS23" s="660"/>
      <c r="AT23" s="660"/>
      <c r="AU23" s="660"/>
      <c r="AV23" s="660"/>
      <c r="AW23" s="660"/>
      <c r="AX23" s="660"/>
      <c r="AY23" s="660"/>
      <c r="AZ23" s="660"/>
      <c r="BA23" s="660"/>
      <c r="BB23" s="660"/>
      <c r="BC23" s="660"/>
      <c r="BD23" s="660"/>
      <c r="BE23" s="660"/>
      <c r="BF23" s="661"/>
      <c r="BG23" s="641" t="s">
        <v>237</v>
      </c>
      <c r="BH23" s="642"/>
      <c r="BI23" s="642"/>
      <c r="BJ23" s="642"/>
      <c r="BK23" s="642"/>
      <c r="BL23" s="642"/>
      <c r="BM23" s="642"/>
      <c r="BN23" s="643"/>
      <c r="BO23" s="644" t="s">
        <v>138</v>
      </c>
      <c r="BP23" s="644"/>
      <c r="BQ23" s="644"/>
      <c r="BR23" s="644"/>
      <c r="BS23" s="650" t="s">
        <v>138</v>
      </c>
      <c r="BT23" s="642"/>
      <c r="BU23" s="642"/>
      <c r="BV23" s="642"/>
      <c r="BW23" s="642"/>
      <c r="BX23" s="642"/>
      <c r="BY23" s="642"/>
      <c r="BZ23" s="642"/>
      <c r="CA23" s="642"/>
      <c r="CB23" s="651"/>
      <c r="CD23" s="623" t="s">
        <v>224</v>
      </c>
      <c r="CE23" s="624"/>
      <c r="CF23" s="624"/>
      <c r="CG23" s="624"/>
      <c r="CH23" s="624"/>
      <c r="CI23" s="624"/>
      <c r="CJ23" s="624"/>
      <c r="CK23" s="624"/>
      <c r="CL23" s="624"/>
      <c r="CM23" s="624"/>
      <c r="CN23" s="624"/>
      <c r="CO23" s="624"/>
      <c r="CP23" s="624"/>
      <c r="CQ23" s="625"/>
      <c r="CR23" s="623" t="s">
        <v>287</v>
      </c>
      <c r="CS23" s="624"/>
      <c r="CT23" s="624"/>
      <c r="CU23" s="624"/>
      <c r="CV23" s="624"/>
      <c r="CW23" s="624"/>
      <c r="CX23" s="624"/>
      <c r="CY23" s="625"/>
      <c r="CZ23" s="623" t="s">
        <v>288</v>
      </c>
      <c r="DA23" s="624"/>
      <c r="DB23" s="624"/>
      <c r="DC23" s="625"/>
      <c r="DD23" s="623" t="s">
        <v>289</v>
      </c>
      <c r="DE23" s="624"/>
      <c r="DF23" s="624"/>
      <c r="DG23" s="624"/>
      <c r="DH23" s="624"/>
      <c r="DI23" s="624"/>
      <c r="DJ23" s="624"/>
      <c r="DK23" s="625"/>
      <c r="DL23" s="671" t="s">
        <v>290</v>
      </c>
      <c r="DM23" s="672"/>
      <c r="DN23" s="672"/>
      <c r="DO23" s="672"/>
      <c r="DP23" s="672"/>
      <c r="DQ23" s="672"/>
      <c r="DR23" s="672"/>
      <c r="DS23" s="672"/>
      <c r="DT23" s="672"/>
      <c r="DU23" s="672"/>
      <c r="DV23" s="673"/>
      <c r="DW23" s="623" t="s">
        <v>291</v>
      </c>
      <c r="DX23" s="624"/>
      <c r="DY23" s="624"/>
      <c r="DZ23" s="624"/>
      <c r="EA23" s="624"/>
      <c r="EB23" s="624"/>
      <c r="EC23" s="625"/>
    </row>
    <row r="24" spans="2:133" ht="11.25" customHeight="1" x14ac:dyDescent="0.15">
      <c r="B24" s="638" t="s">
        <v>292</v>
      </c>
      <c r="C24" s="639"/>
      <c r="D24" s="639"/>
      <c r="E24" s="639"/>
      <c r="F24" s="639"/>
      <c r="G24" s="639"/>
      <c r="H24" s="639"/>
      <c r="I24" s="639"/>
      <c r="J24" s="639"/>
      <c r="K24" s="639"/>
      <c r="L24" s="639"/>
      <c r="M24" s="639"/>
      <c r="N24" s="639"/>
      <c r="O24" s="639"/>
      <c r="P24" s="639"/>
      <c r="Q24" s="640"/>
      <c r="R24" s="641">
        <v>8098</v>
      </c>
      <c r="S24" s="642"/>
      <c r="T24" s="642"/>
      <c r="U24" s="642"/>
      <c r="V24" s="642"/>
      <c r="W24" s="642"/>
      <c r="X24" s="642"/>
      <c r="Y24" s="643"/>
      <c r="Z24" s="644">
        <v>0</v>
      </c>
      <c r="AA24" s="644"/>
      <c r="AB24" s="644"/>
      <c r="AC24" s="644"/>
      <c r="AD24" s="645" t="s">
        <v>237</v>
      </c>
      <c r="AE24" s="645"/>
      <c r="AF24" s="645"/>
      <c r="AG24" s="645"/>
      <c r="AH24" s="645"/>
      <c r="AI24" s="645"/>
      <c r="AJ24" s="645"/>
      <c r="AK24" s="645"/>
      <c r="AL24" s="646" t="s">
        <v>237</v>
      </c>
      <c r="AM24" s="647"/>
      <c r="AN24" s="647"/>
      <c r="AO24" s="648"/>
      <c r="AP24" s="659" t="s">
        <v>293</v>
      </c>
      <c r="AQ24" s="660"/>
      <c r="AR24" s="660"/>
      <c r="AS24" s="660"/>
      <c r="AT24" s="660"/>
      <c r="AU24" s="660"/>
      <c r="AV24" s="660"/>
      <c r="AW24" s="660"/>
      <c r="AX24" s="660"/>
      <c r="AY24" s="660"/>
      <c r="AZ24" s="660"/>
      <c r="BA24" s="660"/>
      <c r="BB24" s="660"/>
      <c r="BC24" s="660"/>
      <c r="BD24" s="660"/>
      <c r="BE24" s="660"/>
      <c r="BF24" s="661"/>
      <c r="BG24" s="641" t="s">
        <v>237</v>
      </c>
      <c r="BH24" s="642"/>
      <c r="BI24" s="642"/>
      <c r="BJ24" s="642"/>
      <c r="BK24" s="642"/>
      <c r="BL24" s="642"/>
      <c r="BM24" s="642"/>
      <c r="BN24" s="643"/>
      <c r="BO24" s="644" t="s">
        <v>237</v>
      </c>
      <c r="BP24" s="644"/>
      <c r="BQ24" s="644"/>
      <c r="BR24" s="644"/>
      <c r="BS24" s="650" t="s">
        <v>237</v>
      </c>
      <c r="BT24" s="642"/>
      <c r="BU24" s="642"/>
      <c r="BV24" s="642"/>
      <c r="BW24" s="642"/>
      <c r="BX24" s="642"/>
      <c r="BY24" s="642"/>
      <c r="BZ24" s="642"/>
      <c r="CA24" s="642"/>
      <c r="CB24" s="651"/>
      <c r="CD24" s="652" t="s">
        <v>294</v>
      </c>
      <c r="CE24" s="653"/>
      <c r="CF24" s="653"/>
      <c r="CG24" s="653"/>
      <c r="CH24" s="653"/>
      <c r="CI24" s="653"/>
      <c r="CJ24" s="653"/>
      <c r="CK24" s="653"/>
      <c r="CL24" s="653"/>
      <c r="CM24" s="653"/>
      <c r="CN24" s="653"/>
      <c r="CO24" s="653"/>
      <c r="CP24" s="653"/>
      <c r="CQ24" s="654"/>
      <c r="CR24" s="630">
        <v>1424914</v>
      </c>
      <c r="CS24" s="631"/>
      <c r="CT24" s="631"/>
      <c r="CU24" s="631"/>
      <c r="CV24" s="631"/>
      <c r="CW24" s="631"/>
      <c r="CX24" s="631"/>
      <c r="CY24" s="632"/>
      <c r="CZ24" s="635">
        <v>7.3</v>
      </c>
      <c r="DA24" s="636"/>
      <c r="DB24" s="636"/>
      <c r="DC24" s="655"/>
      <c r="DD24" s="676">
        <v>597601</v>
      </c>
      <c r="DE24" s="631"/>
      <c r="DF24" s="631"/>
      <c r="DG24" s="631"/>
      <c r="DH24" s="631"/>
      <c r="DI24" s="631"/>
      <c r="DJ24" s="631"/>
      <c r="DK24" s="632"/>
      <c r="DL24" s="676">
        <v>551793</v>
      </c>
      <c r="DM24" s="631"/>
      <c r="DN24" s="631"/>
      <c r="DO24" s="631"/>
      <c r="DP24" s="631"/>
      <c r="DQ24" s="631"/>
      <c r="DR24" s="631"/>
      <c r="DS24" s="631"/>
      <c r="DT24" s="631"/>
      <c r="DU24" s="631"/>
      <c r="DV24" s="632"/>
      <c r="DW24" s="635">
        <v>22</v>
      </c>
      <c r="DX24" s="636"/>
      <c r="DY24" s="636"/>
      <c r="DZ24" s="636"/>
      <c r="EA24" s="636"/>
      <c r="EB24" s="636"/>
      <c r="EC24" s="637"/>
    </row>
    <row r="25" spans="2:133" ht="11.25" customHeight="1" x14ac:dyDescent="0.15">
      <c r="B25" s="638" t="s">
        <v>295</v>
      </c>
      <c r="C25" s="639"/>
      <c r="D25" s="639"/>
      <c r="E25" s="639"/>
      <c r="F25" s="639"/>
      <c r="G25" s="639"/>
      <c r="H25" s="639"/>
      <c r="I25" s="639"/>
      <c r="J25" s="639"/>
      <c r="K25" s="639"/>
      <c r="L25" s="639"/>
      <c r="M25" s="639"/>
      <c r="N25" s="639"/>
      <c r="O25" s="639"/>
      <c r="P25" s="639"/>
      <c r="Q25" s="640"/>
      <c r="R25" s="641">
        <v>45533</v>
      </c>
      <c r="S25" s="642"/>
      <c r="T25" s="642"/>
      <c r="U25" s="642"/>
      <c r="V25" s="642"/>
      <c r="W25" s="642"/>
      <c r="X25" s="642"/>
      <c r="Y25" s="643"/>
      <c r="Z25" s="644">
        <v>0.2</v>
      </c>
      <c r="AA25" s="644"/>
      <c r="AB25" s="644"/>
      <c r="AC25" s="644"/>
      <c r="AD25" s="645">
        <v>1893</v>
      </c>
      <c r="AE25" s="645"/>
      <c r="AF25" s="645"/>
      <c r="AG25" s="645"/>
      <c r="AH25" s="645"/>
      <c r="AI25" s="645"/>
      <c r="AJ25" s="645"/>
      <c r="AK25" s="645"/>
      <c r="AL25" s="646">
        <v>0.1</v>
      </c>
      <c r="AM25" s="647"/>
      <c r="AN25" s="647"/>
      <c r="AO25" s="648"/>
      <c r="AP25" s="659" t="s">
        <v>296</v>
      </c>
      <c r="AQ25" s="660"/>
      <c r="AR25" s="660"/>
      <c r="AS25" s="660"/>
      <c r="AT25" s="660"/>
      <c r="AU25" s="660"/>
      <c r="AV25" s="660"/>
      <c r="AW25" s="660"/>
      <c r="AX25" s="660"/>
      <c r="AY25" s="660"/>
      <c r="AZ25" s="660"/>
      <c r="BA25" s="660"/>
      <c r="BB25" s="660"/>
      <c r="BC25" s="660"/>
      <c r="BD25" s="660"/>
      <c r="BE25" s="660"/>
      <c r="BF25" s="661"/>
      <c r="BG25" s="641" t="s">
        <v>237</v>
      </c>
      <c r="BH25" s="642"/>
      <c r="BI25" s="642"/>
      <c r="BJ25" s="642"/>
      <c r="BK25" s="642"/>
      <c r="BL25" s="642"/>
      <c r="BM25" s="642"/>
      <c r="BN25" s="643"/>
      <c r="BO25" s="644" t="s">
        <v>138</v>
      </c>
      <c r="BP25" s="644"/>
      <c r="BQ25" s="644"/>
      <c r="BR25" s="644"/>
      <c r="BS25" s="650" t="s">
        <v>237</v>
      </c>
      <c r="BT25" s="642"/>
      <c r="BU25" s="642"/>
      <c r="BV25" s="642"/>
      <c r="BW25" s="642"/>
      <c r="BX25" s="642"/>
      <c r="BY25" s="642"/>
      <c r="BZ25" s="642"/>
      <c r="CA25" s="642"/>
      <c r="CB25" s="651"/>
      <c r="CD25" s="656" t="s">
        <v>297</v>
      </c>
      <c r="CE25" s="657"/>
      <c r="CF25" s="657"/>
      <c r="CG25" s="657"/>
      <c r="CH25" s="657"/>
      <c r="CI25" s="657"/>
      <c r="CJ25" s="657"/>
      <c r="CK25" s="657"/>
      <c r="CL25" s="657"/>
      <c r="CM25" s="657"/>
      <c r="CN25" s="657"/>
      <c r="CO25" s="657"/>
      <c r="CP25" s="657"/>
      <c r="CQ25" s="658"/>
      <c r="CR25" s="641">
        <v>924586</v>
      </c>
      <c r="CS25" s="677"/>
      <c r="CT25" s="677"/>
      <c r="CU25" s="677"/>
      <c r="CV25" s="677"/>
      <c r="CW25" s="677"/>
      <c r="CX25" s="677"/>
      <c r="CY25" s="678"/>
      <c r="CZ25" s="646">
        <v>4.7</v>
      </c>
      <c r="DA25" s="674"/>
      <c r="DB25" s="674"/>
      <c r="DC25" s="679"/>
      <c r="DD25" s="650">
        <v>337896</v>
      </c>
      <c r="DE25" s="677"/>
      <c r="DF25" s="677"/>
      <c r="DG25" s="677"/>
      <c r="DH25" s="677"/>
      <c r="DI25" s="677"/>
      <c r="DJ25" s="677"/>
      <c r="DK25" s="678"/>
      <c r="DL25" s="650">
        <v>300590</v>
      </c>
      <c r="DM25" s="677"/>
      <c r="DN25" s="677"/>
      <c r="DO25" s="677"/>
      <c r="DP25" s="677"/>
      <c r="DQ25" s="677"/>
      <c r="DR25" s="677"/>
      <c r="DS25" s="677"/>
      <c r="DT25" s="677"/>
      <c r="DU25" s="677"/>
      <c r="DV25" s="678"/>
      <c r="DW25" s="646">
        <v>12</v>
      </c>
      <c r="DX25" s="674"/>
      <c r="DY25" s="674"/>
      <c r="DZ25" s="674"/>
      <c r="EA25" s="674"/>
      <c r="EB25" s="674"/>
      <c r="EC25" s="675"/>
    </row>
    <row r="26" spans="2:133" ht="11.25" customHeight="1" x14ac:dyDescent="0.15">
      <c r="B26" s="638" t="s">
        <v>298</v>
      </c>
      <c r="C26" s="639"/>
      <c r="D26" s="639"/>
      <c r="E26" s="639"/>
      <c r="F26" s="639"/>
      <c r="G26" s="639"/>
      <c r="H26" s="639"/>
      <c r="I26" s="639"/>
      <c r="J26" s="639"/>
      <c r="K26" s="639"/>
      <c r="L26" s="639"/>
      <c r="M26" s="639"/>
      <c r="N26" s="639"/>
      <c r="O26" s="639"/>
      <c r="P26" s="639"/>
      <c r="Q26" s="640"/>
      <c r="R26" s="641">
        <v>5379</v>
      </c>
      <c r="S26" s="642"/>
      <c r="T26" s="642"/>
      <c r="U26" s="642"/>
      <c r="V26" s="642"/>
      <c r="W26" s="642"/>
      <c r="X26" s="642"/>
      <c r="Y26" s="643"/>
      <c r="Z26" s="644">
        <v>0</v>
      </c>
      <c r="AA26" s="644"/>
      <c r="AB26" s="644"/>
      <c r="AC26" s="644"/>
      <c r="AD26" s="645" t="s">
        <v>138</v>
      </c>
      <c r="AE26" s="645"/>
      <c r="AF26" s="645"/>
      <c r="AG26" s="645"/>
      <c r="AH26" s="645"/>
      <c r="AI26" s="645"/>
      <c r="AJ26" s="645"/>
      <c r="AK26" s="645"/>
      <c r="AL26" s="646" t="s">
        <v>237</v>
      </c>
      <c r="AM26" s="647"/>
      <c r="AN26" s="647"/>
      <c r="AO26" s="648"/>
      <c r="AP26" s="659" t="s">
        <v>299</v>
      </c>
      <c r="AQ26" s="680"/>
      <c r="AR26" s="680"/>
      <c r="AS26" s="680"/>
      <c r="AT26" s="680"/>
      <c r="AU26" s="680"/>
      <c r="AV26" s="680"/>
      <c r="AW26" s="680"/>
      <c r="AX26" s="680"/>
      <c r="AY26" s="680"/>
      <c r="AZ26" s="680"/>
      <c r="BA26" s="680"/>
      <c r="BB26" s="680"/>
      <c r="BC26" s="680"/>
      <c r="BD26" s="680"/>
      <c r="BE26" s="680"/>
      <c r="BF26" s="661"/>
      <c r="BG26" s="641" t="s">
        <v>138</v>
      </c>
      <c r="BH26" s="642"/>
      <c r="BI26" s="642"/>
      <c r="BJ26" s="642"/>
      <c r="BK26" s="642"/>
      <c r="BL26" s="642"/>
      <c r="BM26" s="642"/>
      <c r="BN26" s="643"/>
      <c r="BO26" s="644" t="s">
        <v>237</v>
      </c>
      <c r="BP26" s="644"/>
      <c r="BQ26" s="644"/>
      <c r="BR26" s="644"/>
      <c r="BS26" s="650" t="s">
        <v>138</v>
      </c>
      <c r="BT26" s="642"/>
      <c r="BU26" s="642"/>
      <c r="BV26" s="642"/>
      <c r="BW26" s="642"/>
      <c r="BX26" s="642"/>
      <c r="BY26" s="642"/>
      <c r="BZ26" s="642"/>
      <c r="CA26" s="642"/>
      <c r="CB26" s="651"/>
      <c r="CD26" s="656" t="s">
        <v>300</v>
      </c>
      <c r="CE26" s="657"/>
      <c r="CF26" s="657"/>
      <c r="CG26" s="657"/>
      <c r="CH26" s="657"/>
      <c r="CI26" s="657"/>
      <c r="CJ26" s="657"/>
      <c r="CK26" s="657"/>
      <c r="CL26" s="657"/>
      <c r="CM26" s="657"/>
      <c r="CN26" s="657"/>
      <c r="CO26" s="657"/>
      <c r="CP26" s="657"/>
      <c r="CQ26" s="658"/>
      <c r="CR26" s="641">
        <v>599852</v>
      </c>
      <c r="CS26" s="642"/>
      <c r="CT26" s="642"/>
      <c r="CU26" s="642"/>
      <c r="CV26" s="642"/>
      <c r="CW26" s="642"/>
      <c r="CX26" s="642"/>
      <c r="CY26" s="643"/>
      <c r="CZ26" s="646">
        <v>3.1</v>
      </c>
      <c r="DA26" s="674"/>
      <c r="DB26" s="674"/>
      <c r="DC26" s="679"/>
      <c r="DD26" s="650">
        <v>143256</v>
      </c>
      <c r="DE26" s="642"/>
      <c r="DF26" s="642"/>
      <c r="DG26" s="642"/>
      <c r="DH26" s="642"/>
      <c r="DI26" s="642"/>
      <c r="DJ26" s="642"/>
      <c r="DK26" s="643"/>
      <c r="DL26" s="650" t="s">
        <v>237</v>
      </c>
      <c r="DM26" s="642"/>
      <c r="DN26" s="642"/>
      <c r="DO26" s="642"/>
      <c r="DP26" s="642"/>
      <c r="DQ26" s="642"/>
      <c r="DR26" s="642"/>
      <c r="DS26" s="642"/>
      <c r="DT26" s="642"/>
      <c r="DU26" s="642"/>
      <c r="DV26" s="643"/>
      <c r="DW26" s="646" t="s">
        <v>237</v>
      </c>
      <c r="DX26" s="674"/>
      <c r="DY26" s="674"/>
      <c r="DZ26" s="674"/>
      <c r="EA26" s="674"/>
      <c r="EB26" s="674"/>
      <c r="EC26" s="675"/>
    </row>
    <row r="27" spans="2:133" ht="11.25" customHeight="1" x14ac:dyDescent="0.15">
      <c r="B27" s="638" t="s">
        <v>301</v>
      </c>
      <c r="C27" s="639"/>
      <c r="D27" s="639"/>
      <c r="E27" s="639"/>
      <c r="F27" s="639"/>
      <c r="G27" s="639"/>
      <c r="H27" s="639"/>
      <c r="I27" s="639"/>
      <c r="J27" s="639"/>
      <c r="K27" s="639"/>
      <c r="L27" s="639"/>
      <c r="M27" s="639"/>
      <c r="N27" s="639"/>
      <c r="O27" s="639"/>
      <c r="P27" s="639"/>
      <c r="Q27" s="640"/>
      <c r="R27" s="641">
        <v>5663235</v>
      </c>
      <c r="S27" s="642"/>
      <c r="T27" s="642"/>
      <c r="U27" s="642"/>
      <c r="V27" s="642"/>
      <c r="W27" s="642"/>
      <c r="X27" s="642"/>
      <c r="Y27" s="643"/>
      <c r="Z27" s="644">
        <v>26.8</v>
      </c>
      <c r="AA27" s="644"/>
      <c r="AB27" s="644"/>
      <c r="AC27" s="644"/>
      <c r="AD27" s="645" t="s">
        <v>138</v>
      </c>
      <c r="AE27" s="645"/>
      <c r="AF27" s="645"/>
      <c r="AG27" s="645"/>
      <c r="AH27" s="645"/>
      <c r="AI27" s="645"/>
      <c r="AJ27" s="645"/>
      <c r="AK27" s="645"/>
      <c r="AL27" s="646" t="s">
        <v>237</v>
      </c>
      <c r="AM27" s="647"/>
      <c r="AN27" s="647"/>
      <c r="AO27" s="648"/>
      <c r="AP27" s="638" t="s">
        <v>302</v>
      </c>
      <c r="AQ27" s="639"/>
      <c r="AR27" s="639"/>
      <c r="AS27" s="639"/>
      <c r="AT27" s="639"/>
      <c r="AU27" s="639"/>
      <c r="AV27" s="639"/>
      <c r="AW27" s="639"/>
      <c r="AX27" s="639"/>
      <c r="AY27" s="639"/>
      <c r="AZ27" s="639"/>
      <c r="BA27" s="639"/>
      <c r="BB27" s="639"/>
      <c r="BC27" s="639"/>
      <c r="BD27" s="639"/>
      <c r="BE27" s="639"/>
      <c r="BF27" s="640"/>
      <c r="BG27" s="641">
        <v>1944537</v>
      </c>
      <c r="BH27" s="642"/>
      <c r="BI27" s="642"/>
      <c r="BJ27" s="642"/>
      <c r="BK27" s="642"/>
      <c r="BL27" s="642"/>
      <c r="BM27" s="642"/>
      <c r="BN27" s="643"/>
      <c r="BO27" s="644">
        <v>100</v>
      </c>
      <c r="BP27" s="644"/>
      <c r="BQ27" s="644"/>
      <c r="BR27" s="644"/>
      <c r="BS27" s="650" t="s">
        <v>237</v>
      </c>
      <c r="BT27" s="642"/>
      <c r="BU27" s="642"/>
      <c r="BV27" s="642"/>
      <c r="BW27" s="642"/>
      <c r="BX27" s="642"/>
      <c r="BY27" s="642"/>
      <c r="BZ27" s="642"/>
      <c r="CA27" s="642"/>
      <c r="CB27" s="651"/>
      <c r="CD27" s="656" t="s">
        <v>303</v>
      </c>
      <c r="CE27" s="657"/>
      <c r="CF27" s="657"/>
      <c r="CG27" s="657"/>
      <c r="CH27" s="657"/>
      <c r="CI27" s="657"/>
      <c r="CJ27" s="657"/>
      <c r="CK27" s="657"/>
      <c r="CL27" s="657"/>
      <c r="CM27" s="657"/>
      <c r="CN27" s="657"/>
      <c r="CO27" s="657"/>
      <c r="CP27" s="657"/>
      <c r="CQ27" s="658"/>
      <c r="CR27" s="641">
        <v>330762</v>
      </c>
      <c r="CS27" s="677"/>
      <c r="CT27" s="677"/>
      <c r="CU27" s="677"/>
      <c r="CV27" s="677"/>
      <c r="CW27" s="677"/>
      <c r="CX27" s="677"/>
      <c r="CY27" s="678"/>
      <c r="CZ27" s="646">
        <v>1.7</v>
      </c>
      <c r="DA27" s="674"/>
      <c r="DB27" s="674"/>
      <c r="DC27" s="679"/>
      <c r="DD27" s="650">
        <v>92868</v>
      </c>
      <c r="DE27" s="677"/>
      <c r="DF27" s="677"/>
      <c r="DG27" s="677"/>
      <c r="DH27" s="677"/>
      <c r="DI27" s="677"/>
      <c r="DJ27" s="677"/>
      <c r="DK27" s="678"/>
      <c r="DL27" s="650">
        <v>84366</v>
      </c>
      <c r="DM27" s="677"/>
      <c r="DN27" s="677"/>
      <c r="DO27" s="677"/>
      <c r="DP27" s="677"/>
      <c r="DQ27" s="677"/>
      <c r="DR27" s="677"/>
      <c r="DS27" s="677"/>
      <c r="DT27" s="677"/>
      <c r="DU27" s="677"/>
      <c r="DV27" s="678"/>
      <c r="DW27" s="646">
        <v>3.4</v>
      </c>
      <c r="DX27" s="674"/>
      <c r="DY27" s="674"/>
      <c r="DZ27" s="674"/>
      <c r="EA27" s="674"/>
      <c r="EB27" s="674"/>
      <c r="EC27" s="675"/>
    </row>
    <row r="28" spans="2:133" ht="11.25" customHeight="1" x14ac:dyDescent="0.15">
      <c r="B28" s="683" t="s">
        <v>304</v>
      </c>
      <c r="C28" s="684"/>
      <c r="D28" s="684"/>
      <c r="E28" s="684"/>
      <c r="F28" s="684"/>
      <c r="G28" s="684"/>
      <c r="H28" s="684"/>
      <c r="I28" s="684"/>
      <c r="J28" s="684"/>
      <c r="K28" s="684"/>
      <c r="L28" s="684"/>
      <c r="M28" s="684"/>
      <c r="N28" s="684"/>
      <c r="O28" s="684"/>
      <c r="P28" s="684"/>
      <c r="Q28" s="685"/>
      <c r="R28" s="641" t="s">
        <v>237</v>
      </c>
      <c r="S28" s="642"/>
      <c r="T28" s="642"/>
      <c r="U28" s="642"/>
      <c r="V28" s="642"/>
      <c r="W28" s="642"/>
      <c r="X28" s="642"/>
      <c r="Y28" s="643"/>
      <c r="Z28" s="644" t="s">
        <v>237</v>
      </c>
      <c r="AA28" s="644"/>
      <c r="AB28" s="644"/>
      <c r="AC28" s="644"/>
      <c r="AD28" s="645" t="s">
        <v>138</v>
      </c>
      <c r="AE28" s="645"/>
      <c r="AF28" s="645"/>
      <c r="AG28" s="645"/>
      <c r="AH28" s="645"/>
      <c r="AI28" s="645"/>
      <c r="AJ28" s="645"/>
      <c r="AK28" s="645"/>
      <c r="AL28" s="646" t="s">
        <v>237</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305</v>
      </c>
      <c r="CE28" s="657"/>
      <c r="CF28" s="657"/>
      <c r="CG28" s="657"/>
      <c r="CH28" s="657"/>
      <c r="CI28" s="657"/>
      <c r="CJ28" s="657"/>
      <c r="CK28" s="657"/>
      <c r="CL28" s="657"/>
      <c r="CM28" s="657"/>
      <c r="CN28" s="657"/>
      <c r="CO28" s="657"/>
      <c r="CP28" s="657"/>
      <c r="CQ28" s="658"/>
      <c r="CR28" s="641">
        <v>169566</v>
      </c>
      <c r="CS28" s="642"/>
      <c r="CT28" s="642"/>
      <c r="CU28" s="642"/>
      <c r="CV28" s="642"/>
      <c r="CW28" s="642"/>
      <c r="CX28" s="642"/>
      <c r="CY28" s="643"/>
      <c r="CZ28" s="646">
        <v>0.9</v>
      </c>
      <c r="DA28" s="674"/>
      <c r="DB28" s="674"/>
      <c r="DC28" s="679"/>
      <c r="DD28" s="650">
        <v>166837</v>
      </c>
      <c r="DE28" s="642"/>
      <c r="DF28" s="642"/>
      <c r="DG28" s="642"/>
      <c r="DH28" s="642"/>
      <c r="DI28" s="642"/>
      <c r="DJ28" s="642"/>
      <c r="DK28" s="643"/>
      <c r="DL28" s="650">
        <v>166837</v>
      </c>
      <c r="DM28" s="642"/>
      <c r="DN28" s="642"/>
      <c r="DO28" s="642"/>
      <c r="DP28" s="642"/>
      <c r="DQ28" s="642"/>
      <c r="DR28" s="642"/>
      <c r="DS28" s="642"/>
      <c r="DT28" s="642"/>
      <c r="DU28" s="642"/>
      <c r="DV28" s="643"/>
      <c r="DW28" s="646">
        <v>6.6</v>
      </c>
      <c r="DX28" s="674"/>
      <c r="DY28" s="674"/>
      <c r="DZ28" s="674"/>
      <c r="EA28" s="674"/>
      <c r="EB28" s="674"/>
      <c r="EC28" s="675"/>
    </row>
    <row r="29" spans="2:133" ht="11.25" customHeight="1" x14ac:dyDescent="0.15">
      <c r="B29" s="638" t="s">
        <v>306</v>
      </c>
      <c r="C29" s="639"/>
      <c r="D29" s="639"/>
      <c r="E29" s="639"/>
      <c r="F29" s="639"/>
      <c r="G29" s="639"/>
      <c r="H29" s="639"/>
      <c r="I29" s="639"/>
      <c r="J29" s="639"/>
      <c r="K29" s="639"/>
      <c r="L29" s="639"/>
      <c r="M29" s="639"/>
      <c r="N29" s="639"/>
      <c r="O29" s="639"/>
      <c r="P29" s="639"/>
      <c r="Q29" s="640"/>
      <c r="R29" s="641">
        <v>2773523</v>
      </c>
      <c r="S29" s="642"/>
      <c r="T29" s="642"/>
      <c r="U29" s="642"/>
      <c r="V29" s="642"/>
      <c r="W29" s="642"/>
      <c r="X29" s="642"/>
      <c r="Y29" s="643"/>
      <c r="Z29" s="644">
        <v>13.1</v>
      </c>
      <c r="AA29" s="644"/>
      <c r="AB29" s="644"/>
      <c r="AC29" s="644"/>
      <c r="AD29" s="645" t="s">
        <v>237</v>
      </c>
      <c r="AE29" s="645"/>
      <c r="AF29" s="645"/>
      <c r="AG29" s="645"/>
      <c r="AH29" s="645"/>
      <c r="AI29" s="645"/>
      <c r="AJ29" s="645"/>
      <c r="AK29" s="645"/>
      <c r="AL29" s="646" t="s">
        <v>237</v>
      </c>
      <c r="AM29" s="647"/>
      <c r="AN29" s="647"/>
      <c r="AO29" s="648"/>
      <c r="AP29" s="620" t="s">
        <v>224</v>
      </c>
      <c r="AQ29" s="621"/>
      <c r="AR29" s="621"/>
      <c r="AS29" s="621"/>
      <c r="AT29" s="621"/>
      <c r="AU29" s="621"/>
      <c r="AV29" s="621"/>
      <c r="AW29" s="621"/>
      <c r="AX29" s="621"/>
      <c r="AY29" s="621"/>
      <c r="AZ29" s="621"/>
      <c r="BA29" s="621"/>
      <c r="BB29" s="621"/>
      <c r="BC29" s="621"/>
      <c r="BD29" s="621"/>
      <c r="BE29" s="621"/>
      <c r="BF29" s="622"/>
      <c r="BG29" s="620" t="s">
        <v>307</v>
      </c>
      <c r="BH29" s="681"/>
      <c r="BI29" s="681"/>
      <c r="BJ29" s="681"/>
      <c r="BK29" s="681"/>
      <c r="BL29" s="681"/>
      <c r="BM29" s="681"/>
      <c r="BN29" s="681"/>
      <c r="BO29" s="681"/>
      <c r="BP29" s="681"/>
      <c r="BQ29" s="682"/>
      <c r="BR29" s="620" t="s">
        <v>308</v>
      </c>
      <c r="BS29" s="681"/>
      <c r="BT29" s="681"/>
      <c r="BU29" s="681"/>
      <c r="BV29" s="681"/>
      <c r="BW29" s="681"/>
      <c r="BX29" s="681"/>
      <c r="BY29" s="681"/>
      <c r="BZ29" s="681"/>
      <c r="CA29" s="681"/>
      <c r="CB29" s="682"/>
      <c r="CD29" s="704" t="s">
        <v>309</v>
      </c>
      <c r="CE29" s="705"/>
      <c r="CF29" s="656" t="s">
        <v>310</v>
      </c>
      <c r="CG29" s="657"/>
      <c r="CH29" s="657"/>
      <c r="CI29" s="657"/>
      <c r="CJ29" s="657"/>
      <c r="CK29" s="657"/>
      <c r="CL29" s="657"/>
      <c r="CM29" s="657"/>
      <c r="CN29" s="657"/>
      <c r="CO29" s="657"/>
      <c r="CP29" s="657"/>
      <c r="CQ29" s="658"/>
      <c r="CR29" s="641">
        <v>169566</v>
      </c>
      <c r="CS29" s="677"/>
      <c r="CT29" s="677"/>
      <c r="CU29" s="677"/>
      <c r="CV29" s="677"/>
      <c r="CW29" s="677"/>
      <c r="CX29" s="677"/>
      <c r="CY29" s="678"/>
      <c r="CZ29" s="646">
        <v>0.9</v>
      </c>
      <c r="DA29" s="674"/>
      <c r="DB29" s="674"/>
      <c r="DC29" s="679"/>
      <c r="DD29" s="650">
        <v>166837</v>
      </c>
      <c r="DE29" s="677"/>
      <c r="DF29" s="677"/>
      <c r="DG29" s="677"/>
      <c r="DH29" s="677"/>
      <c r="DI29" s="677"/>
      <c r="DJ29" s="677"/>
      <c r="DK29" s="678"/>
      <c r="DL29" s="650">
        <v>166837</v>
      </c>
      <c r="DM29" s="677"/>
      <c r="DN29" s="677"/>
      <c r="DO29" s="677"/>
      <c r="DP29" s="677"/>
      <c r="DQ29" s="677"/>
      <c r="DR29" s="677"/>
      <c r="DS29" s="677"/>
      <c r="DT29" s="677"/>
      <c r="DU29" s="677"/>
      <c r="DV29" s="678"/>
      <c r="DW29" s="646">
        <v>6.6</v>
      </c>
      <c r="DX29" s="674"/>
      <c r="DY29" s="674"/>
      <c r="DZ29" s="674"/>
      <c r="EA29" s="674"/>
      <c r="EB29" s="674"/>
      <c r="EC29" s="675"/>
    </row>
    <row r="30" spans="2:133" ht="11.25" customHeight="1" x14ac:dyDescent="0.15">
      <c r="B30" s="638" t="s">
        <v>311</v>
      </c>
      <c r="C30" s="639"/>
      <c r="D30" s="639"/>
      <c r="E30" s="639"/>
      <c r="F30" s="639"/>
      <c r="G30" s="639"/>
      <c r="H30" s="639"/>
      <c r="I30" s="639"/>
      <c r="J30" s="639"/>
      <c r="K30" s="639"/>
      <c r="L30" s="639"/>
      <c r="M30" s="639"/>
      <c r="N30" s="639"/>
      <c r="O30" s="639"/>
      <c r="P30" s="639"/>
      <c r="Q30" s="640"/>
      <c r="R30" s="641">
        <v>31897</v>
      </c>
      <c r="S30" s="642"/>
      <c r="T30" s="642"/>
      <c r="U30" s="642"/>
      <c r="V30" s="642"/>
      <c r="W30" s="642"/>
      <c r="X30" s="642"/>
      <c r="Y30" s="643"/>
      <c r="Z30" s="644">
        <v>0.2</v>
      </c>
      <c r="AA30" s="644"/>
      <c r="AB30" s="644"/>
      <c r="AC30" s="644"/>
      <c r="AD30" s="645">
        <v>7239</v>
      </c>
      <c r="AE30" s="645"/>
      <c r="AF30" s="645"/>
      <c r="AG30" s="645"/>
      <c r="AH30" s="645"/>
      <c r="AI30" s="645"/>
      <c r="AJ30" s="645"/>
      <c r="AK30" s="645"/>
      <c r="AL30" s="646">
        <v>0.3</v>
      </c>
      <c r="AM30" s="647"/>
      <c r="AN30" s="647"/>
      <c r="AO30" s="648"/>
      <c r="AP30" s="689" t="s">
        <v>312</v>
      </c>
      <c r="AQ30" s="690"/>
      <c r="AR30" s="690"/>
      <c r="AS30" s="690"/>
      <c r="AT30" s="695" t="s">
        <v>313</v>
      </c>
      <c r="AU30" s="230"/>
      <c r="AV30" s="230"/>
      <c r="AW30" s="230"/>
      <c r="AX30" s="627" t="s">
        <v>188</v>
      </c>
      <c r="AY30" s="628"/>
      <c r="AZ30" s="628"/>
      <c r="BA30" s="628"/>
      <c r="BB30" s="628"/>
      <c r="BC30" s="628"/>
      <c r="BD30" s="628"/>
      <c r="BE30" s="628"/>
      <c r="BF30" s="629"/>
      <c r="BG30" s="701">
        <v>98.5</v>
      </c>
      <c r="BH30" s="702"/>
      <c r="BI30" s="702"/>
      <c r="BJ30" s="702"/>
      <c r="BK30" s="702"/>
      <c r="BL30" s="702"/>
      <c r="BM30" s="636">
        <v>98</v>
      </c>
      <c r="BN30" s="702"/>
      <c r="BO30" s="702"/>
      <c r="BP30" s="702"/>
      <c r="BQ30" s="703"/>
      <c r="BR30" s="701">
        <v>99.5</v>
      </c>
      <c r="BS30" s="702"/>
      <c r="BT30" s="702"/>
      <c r="BU30" s="702"/>
      <c r="BV30" s="702"/>
      <c r="BW30" s="702"/>
      <c r="BX30" s="636">
        <v>99.2</v>
      </c>
      <c r="BY30" s="702"/>
      <c r="BZ30" s="702"/>
      <c r="CA30" s="702"/>
      <c r="CB30" s="703"/>
      <c r="CD30" s="706"/>
      <c r="CE30" s="707"/>
      <c r="CF30" s="656" t="s">
        <v>314</v>
      </c>
      <c r="CG30" s="657"/>
      <c r="CH30" s="657"/>
      <c r="CI30" s="657"/>
      <c r="CJ30" s="657"/>
      <c r="CK30" s="657"/>
      <c r="CL30" s="657"/>
      <c r="CM30" s="657"/>
      <c r="CN30" s="657"/>
      <c r="CO30" s="657"/>
      <c r="CP30" s="657"/>
      <c r="CQ30" s="658"/>
      <c r="CR30" s="641">
        <v>160114</v>
      </c>
      <c r="CS30" s="642"/>
      <c r="CT30" s="642"/>
      <c r="CU30" s="642"/>
      <c r="CV30" s="642"/>
      <c r="CW30" s="642"/>
      <c r="CX30" s="642"/>
      <c r="CY30" s="643"/>
      <c r="CZ30" s="646">
        <v>0.8</v>
      </c>
      <c r="DA30" s="674"/>
      <c r="DB30" s="674"/>
      <c r="DC30" s="679"/>
      <c r="DD30" s="650">
        <v>157385</v>
      </c>
      <c r="DE30" s="642"/>
      <c r="DF30" s="642"/>
      <c r="DG30" s="642"/>
      <c r="DH30" s="642"/>
      <c r="DI30" s="642"/>
      <c r="DJ30" s="642"/>
      <c r="DK30" s="643"/>
      <c r="DL30" s="650">
        <v>157385</v>
      </c>
      <c r="DM30" s="642"/>
      <c r="DN30" s="642"/>
      <c r="DO30" s="642"/>
      <c r="DP30" s="642"/>
      <c r="DQ30" s="642"/>
      <c r="DR30" s="642"/>
      <c r="DS30" s="642"/>
      <c r="DT30" s="642"/>
      <c r="DU30" s="642"/>
      <c r="DV30" s="643"/>
      <c r="DW30" s="646">
        <v>6.3</v>
      </c>
      <c r="DX30" s="674"/>
      <c r="DY30" s="674"/>
      <c r="DZ30" s="674"/>
      <c r="EA30" s="674"/>
      <c r="EB30" s="674"/>
      <c r="EC30" s="675"/>
    </row>
    <row r="31" spans="2:133" ht="11.25" customHeight="1" x14ac:dyDescent="0.15">
      <c r="B31" s="638" t="s">
        <v>315</v>
      </c>
      <c r="C31" s="639"/>
      <c r="D31" s="639"/>
      <c r="E31" s="639"/>
      <c r="F31" s="639"/>
      <c r="G31" s="639"/>
      <c r="H31" s="639"/>
      <c r="I31" s="639"/>
      <c r="J31" s="639"/>
      <c r="K31" s="639"/>
      <c r="L31" s="639"/>
      <c r="M31" s="639"/>
      <c r="N31" s="639"/>
      <c r="O31" s="639"/>
      <c r="P31" s="639"/>
      <c r="Q31" s="640"/>
      <c r="R31" s="641">
        <v>77650</v>
      </c>
      <c r="S31" s="642"/>
      <c r="T31" s="642"/>
      <c r="U31" s="642"/>
      <c r="V31" s="642"/>
      <c r="W31" s="642"/>
      <c r="X31" s="642"/>
      <c r="Y31" s="643"/>
      <c r="Z31" s="644">
        <v>0.4</v>
      </c>
      <c r="AA31" s="644"/>
      <c r="AB31" s="644"/>
      <c r="AC31" s="644"/>
      <c r="AD31" s="645" t="s">
        <v>237</v>
      </c>
      <c r="AE31" s="645"/>
      <c r="AF31" s="645"/>
      <c r="AG31" s="645"/>
      <c r="AH31" s="645"/>
      <c r="AI31" s="645"/>
      <c r="AJ31" s="645"/>
      <c r="AK31" s="645"/>
      <c r="AL31" s="646" t="s">
        <v>237</v>
      </c>
      <c r="AM31" s="647"/>
      <c r="AN31" s="647"/>
      <c r="AO31" s="648"/>
      <c r="AP31" s="691"/>
      <c r="AQ31" s="692"/>
      <c r="AR31" s="692"/>
      <c r="AS31" s="692"/>
      <c r="AT31" s="696"/>
      <c r="AU31" s="229" t="s">
        <v>316</v>
      </c>
      <c r="AV31" s="229"/>
      <c r="AW31" s="229"/>
      <c r="AX31" s="638" t="s">
        <v>317</v>
      </c>
      <c r="AY31" s="639"/>
      <c r="AZ31" s="639"/>
      <c r="BA31" s="639"/>
      <c r="BB31" s="639"/>
      <c r="BC31" s="639"/>
      <c r="BD31" s="639"/>
      <c r="BE31" s="639"/>
      <c r="BF31" s="640"/>
      <c r="BG31" s="698">
        <v>95.5</v>
      </c>
      <c r="BH31" s="677"/>
      <c r="BI31" s="677"/>
      <c r="BJ31" s="677"/>
      <c r="BK31" s="677"/>
      <c r="BL31" s="677"/>
      <c r="BM31" s="647">
        <v>94</v>
      </c>
      <c r="BN31" s="699"/>
      <c r="BO31" s="699"/>
      <c r="BP31" s="699"/>
      <c r="BQ31" s="700"/>
      <c r="BR31" s="698">
        <v>98.5</v>
      </c>
      <c r="BS31" s="677"/>
      <c r="BT31" s="677"/>
      <c r="BU31" s="677"/>
      <c r="BV31" s="677"/>
      <c r="BW31" s="677"/>
      <c r="BX31" s="647">
        <v>97.4</v>
      </c>
      <c r="BY31" s="699"/>
      <c r="BZ31" s="699"/>
      <c r="CA31" s="699"/>
      <c r="CB31" s="700"/>
      <c r="CD31" s="706"/>
      <c r="CE31" s="707"/>
      <c r="CF31" s="656" t="s">
        <v>318</v>
      </c>
      <c r="CG31" s="657"/>
      <c r="CH31" s="657"/>
      <c r="CI31" s="657"/>
      <c r="CJ31" s="657"/>
      <c r="CK31" s="657"/>
      <c r="CL31" s="657"/>
      <c r="CM31" s="657"/>
      <c r="CN31" s="657"/>
      <c r="CO31" s="657"/>
      <c r="CP31" s="657"/>
      <c r="CQ31" s="658"/>
      <c r="CR31" s="641">
        <v>9452</v>
      </c>
      <c r="CS31" s="677"/>
      <c r="CT31" s="677"/>
      <c r="CU31" s="677"/>
      <c r="CV31" s="677"/>
      <c r="CW31" s="677"/>
      <c r="CX31" s="677"/>
      <c r="CY31" s="678"/>
      <c r="CZ31" s="646">
        <v>0</v>
      </c>
      <c r="DA31" s="674"/>
      <c r="DB31" s="674"/>
      <c r="DC31" s="679"/>
      <c r="DD31" s="650">
        <v>9452</v>
      </c>
      <c r="DE31" s="677"/>
      <c r="DF31" s="677"/>
      <c r="DG31" s="677"/>
      <c r="DH31" s="677"/>
      <c r="DI31" s="677"/>
      <c r="DJ31" s="677"/>
      <c r="DK31" s="678"/>
      <c r="DL31" s="650">
        <v>9452</v>
      </c>
      <c r="DM31" s="677"/>
      <c r="DN31" s="677"/>
      <c r="DO31" s="677"/>
      <c r="DP31" s="677"/>
      <c r="DQ31" s="677"/>
      <c r="DR31" s="677"/>
      <c r="DS31" s="677"/>
      <c r="DT31" s="677"/>
      <c r="DU31" s="677"/>
      <c r="DV31" s="678"/>
      <c r="DW31" s="646">
        <v>0.4</v>
      </c>
      <c r="DX31" s="674"/>
      <c r="DY31" s="674"/>
      <c r="DZ31" s="674"/>
      <c r="EA31" s="674"/>
      <c r="EB31" s="674"/>
      <c r="EC31" s="675"/>
    </row>
    <row r="32" spans="2:133" ht="11.25" customHeight="1" x14ac:dyDescent="0.15">
      <c r="B32" s="638" t="s">
        <v>319</v>
      </c>
      <c r="C32" s="639"/>
      <c r="D32" s="639"/>
      <c r="E32" s="639"/>
      <c r="F32" s="639"/>
      <c r="G32" s="639"/>
      <c r="H32" s="639"/>
      <c r="I32" s="639"/>
      <c r="J32" s="639"/>
      <c r="K32" s="639"/>
      <c r="L32" s="639"/>
      <c r="M32" s="639"/>
      <c r="N32" s="639"/>
      <c r="O32" s="639"/>
      <c r="P32" s="639"/>
      <c r="Q32" s="640"/>
      <c r="R32" s="641">
        <v>3315723</v>
      </c>
      <c r="S32" s="642"/>
      <c r="T32" s="642"/>
      <c r="U32" s="642"/>
      <c r="V32" s="642"/>
      <c r="W32" s="642"/>
      <c r="X32" s="642"/>
      <c r="Y32" s="643"/>
      <c r="Z32" s="644">
        <v>15.7</v>
      </c>
      <c r="AA32" s="644"/>
      <c r="AB32" s="644"/>
      <c r="AC32" s="644"/>
      <c r="AD32" s="645" t="s">
        <v>138</v>
      </c>
      <c r="AE32" s="645"/>
      <c r="AF32" s="645"/>
      <c r="AG32" s="645"/>
      <c r="AH32" s="645"/>
      <c r="AI32" s="645"/>
      <c r="AJ32" s="645"/>
      <c r="AK32" s="645"/>
      <c r="AL32" s="646" t="s">
        <v>138</v>
      </c>
      <c r="AM32" s="647"/>
      <c r="AN32" s="647"/>
      <c r="AO32" s="648"/>
      <c r="AP32" s="693"/>
      <c r="AQ32" s="694"/>
      <c r="AR32" s="694"/>
      <c r="AS32" s="694"/>
      <c r="AT32" s="697"/>
      <c r="AU32" s="231"/>
      <c r="AV32" s="231"/>
      <c r="AW32" s="231"/>
      <c r="AX32" s="686" t="s">
        <v>320</v>
      </c>
      <c r="AY32" s="687"/>
      <c r="AZ32" s="687"/>
      <c r="BA32" s="687"/>
      <c r="BB32" s="687"/>
      <c r="BC32" s="687"/>
      <c r="BD32" s="687"/>
      <c r="BE32" s="687"/>
      <c r="BF32" s="688"/>
      <c r="BG32" s="710">
        <v>99.8</v>
      </c>
      <c r="BH32" s="711"/>
      <c r="BI32" s="711"/>
      <c r="BJ32" s="711"/>
      <c r="BK32" s="711"/>
      <c r="BL32" s="711"/>
      <c r="BM32" s="712">
        <v>99.8</v>
      </c>
      <c r="BN32" s="711"/>
      <c r="BO32" s="711"/>
      <c r="BP32" s="711"/>
      <c r="BQ32" s="713"/>
      <c r="BR32" s="710">
        <v>99.9</v>
      </c>
      <c r="BS32" s="711"/>
      <c r="BT32" s="711"/>
      <c r="BU32" s="711"/>
      <c r="BV32" s="711"/>
      <c r="BW32" s="711"/>
      <c r="BX32" s="712">
        <v>99.9</v>
      </c>
      <c r="BY32" s="711"/>
      <c r="BZ32" s="711"/>
      <c r="CA32" s="711"/>
      <c r="CB32" s="713"/>
      <c r="CD32" s="708"/>
      <c r="CE32" s="709"/>
      <c r="CF32" s="656" t="s">
        <v>321</v>
      </c>
      <c r="CG32" s="657"/>
      <c r="CH32" s="657"/>
      <c r="CI32" s="657"/>
      <c r="CJ32" s="657"/>
      <c r="CK32" s="657"/>
      <c r="CL32" s="657"/>
      <c r="CM32" s="657"/>
      <c r="CN32" s="657"/>
      <c r="CO32" s="657"/>
      <c r="CP32" s="657"/>
      <c r="CQ32" s="658"/>
      <c r="CR32" s="641" t="s">
        <v>138</v>
      </c>
      <c r="CS32" s="642"/>
      <c r="CT32" s="642"/>
      <c r="CU32" s="642"/>
      <c r="CV32" s="642"/>
      <c r="CW32" s="642"/>
      <c r="CX32" s="642"/>
      <c r="CY32" s="643"/>
      <c r="CZ32" s="646" t="s">
        <v>138</v>
      </c>
      <c r="DA32" s="674"/>
      <c r="DB32" s="674"/>
      <c r="DC32" s="679"/>
      <c r="DD32" s="650" t="s">
        <v>138</v>
      </c>
      <c r="DE32" s="642"/>
      <c r="DF32" s="642"/>
      <c r="DG32" s="642"/>
      <c r="DH32" s="642"/>
      <c r="DI32" s="642"/>
      <c r="DJ32" s="642"/>
      <c r="DK32" s="643"/>
      <c r="DL32" s="650" t="s">
        <v>237</v>
      </c>
      <c r="DM32" s="642"/>
      <c r="DN32" s="642"/>
      <c r="DO32" s="642"/>
      <c r="DP32" s="642"/>
      <c r="DQ32" s="642"/>
      <c r="DR32" s="642"/>
      <c r="DS32" s="642"/>
      <c r="DT32" s="642"/>
      <c r="DU32" s="642"/>
      <c r="DV32" s="643"/>
      <c r="DW32" s="646" t="s">
        <v>138</v>
      </c>
      <c r="DX32" s="674"/>
      <c r="DY32" s="674"/>
      <c r="DZ32" s="674"/>
      <c r="EA32" s="674"/>
      <c r="EB32" s="674"/>
      <c r="EC32" s="675"/>
    </row>
    <row r="33" spans="2:133" ht="11.25" customHeight="1" x14ac:dyDescent="0.15">
      <c r="B33" s="638" t="s">
        <v>322</v>
      </c>
      <c r="C33" s="639"/>
      <c r="D33" s="639"/>
      <c r="E33" s="639"/>
      <c r="F33" s="639"/>
      <c r="G33" s="639"/>
      <c r="H33" s="639"/>
      <c r="I33" s="639"/>
      <c r="J33" s="639"/>
      <c r="K33" s="639"/>
      <c r="L33" s="639"/>
      <c r="M33" s="639"/>
      <c r="N33" s="639"/>
      <c r="O33" s="639"/>
      <c r="P33" s="639"/>
      <c r="Q33" s="640"/>
      <c r="R33" s="641">
        <v>4852479</v>
      </c>
      <c r="S33" s="642"/>
      <c r="T33" s="642"/>
      <c r="U33" s="642"/>
      <c r="V33" s="642"/>
      <c r="W33" s="642"/>
      <c r="X33" s="642"/>
      <c r="Y33" s="643"/>
      <c r="Z33" s="644">
        <v>22.9</v>
      </c>
      <c r="AA33" s="644"/>
      <c r="AB33" s="644"/>
      <c r="AC33" s="644"/>
      <c r="AD33" s="645" t="s">
        <v>237</v>
      </c>
      <c r="AE33" s="645"/>
      <c r="AF33" s="645"/>
      <c r="AG33" s="645"/>
      <c r="AH33" s="645"/>
      <c r="AI33" s="645"/>
      <c r="AJ33" s="645"/>
      <c r="AK33" s="645"/>
      <c r="AL33" s="646" t="s">
        <v>237</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323</v>
      </c>
      <c r="CE33" s="657"/>
      <c r="CF33" s="657"/>
      <c r="CG33" s="657"/>
      <c r="CH33" s="657"/>
      <c r="CI33" s="657"/>
      <c r="CJ33" s="657"/>
      <c r="CK33" s="657"/>
      <c r="CL33" s="657"/>
      <c r="CM33" s="657"/>
      <c r="CN33" s="657"/>
      <c r="CO33" s="657"/>
      <c r="CP33" s="657"/>
      <c r="CQ33" s="658"/>
      <c r="CR33" s="641">
        <v>8473191</v>
      </c>
      <c r="CS33" s="677"/>
      <c r="CT33" s="677"/>
      <c r="CU33" s="677"/>
      <c r="CV33" s="677"/>
      <c r="CW33" s="677"/>
      <c r="CX33" s="677"/>
      <c r="CY33" s="678"/>
      <c r="CZ33" s="646">
        <v>43.2</v>
      </c>
      <c r="DA33" s="674"/>
      <c r="DB33" s="674"/>
      <c r="DC33" s="679"/>
      <c r="DD33" s="650">
        <v>4921417</v>
      </c>
      <c r="DE33" s="677"/>
      <c r="DF33" s="677"/>
      <c r="DG33" s="677"/>
      <c r="DH33" s="677"/>
      <c r="DI33" s="677"/>
      <c r="DJ33" s="677"/>
      <c r="DK33" s="678"/>
      <c r="DL33" s="650">
        <v>1428300</v>
      </c>
      <c r="DM33" s="677"/>
      <c r="DN33" s="677"/>
      <c r="DO33" s="677"/>
      <c r="DP33" s="677"/>
      <c r="DQ33" s="677"/>
      <c r="DR33" s="677"/>
      <c r="DS33" s="677"/>
      <c r="DT33" s="677"/>
      <c r="DU33" s="677"/>
      <c r="DV33" s="678"/>
      <c r="DW33" s="646">
        <v>56.8</v>
      </c>
      <c r="DX33" s="674"/>
      <c r="DY33" s="674"/>
      <c r="DZ33" s="674"/>
      <c r="EA33" s="674"/>
      <c r="EB33" s="674"/>
      <c r="EC33" s="675"/>
    </row>
    <row r="34" spans="2:133" ht="11.25" customHeight="1" x14ac:dyDescent="0.15">
      <c r="B34" s="638" t="s">
        <v>324</v>
      </c>
      <c r="C34" s="639"/>
      <c r="D34" s="639"/>
      <c r="E34" s="639"/>
      <c r="F34" s="639"/>
      <c r="G34" s="639"/>
      <c r="H34" s="639"/>
      <c r="I34" s="639"/>
      <c r="J34" s="639"/>
      <c r="K34" s="639"/>
      <c r="L34" s="639"/>
      <c r="M34" s="639"/>
      <c r="N34" s="639"/>
      <c r="O34" s="639"/>
      <c r="P34" s="639"/>
      <c r="Q34" s="640"/>
      <c r="R34" s="641">
        <v>184027</v>
      </c>
      <c r="S34" s="642"/>
      <c r="T34" s="642"/>
      <c r="U34" s="642"/>
      <c r="V34" s="642"/>
      <c r="W34" s="642"/>
      <c r="X34" s="642"/>
      <c r="Y34" s="643"/>
      <c r="Z34" s="644">
        <v>0.9</v>
      </c>
      <c r="AA34" s="644"/>
      <c r="AB34" s="644"/>
      <c r="AC34" s="644"/>
      <c r="AD34" s="645">
        <v>5588</v>
      </c>
      <c r="AE34" s="645"/>
      <c r="AF34" s="645"/>
      <c r="AG34" s="645"/>
      <c r="AH34" s="645"/>
      <c r="AI34" s="645"/>
      <c r="AJ34" s="645"/>
      <c r="AK34" s="645"/>
      <c r="AL34" s="646">
        <v>0.2</v>
      </c>
      <c r="AM34" s="647"/>
      <c r="AN34" s="647"/>
      <c r="AO34" s="648"/>
      <c r="AP34" s="234"/>
      <c r="AQ34" s="620" t="s">
        <v>325</v>
      </c>
      <c r="AR34" s="621"/>
      <c r="AS34" s="621"/>
      <c r="AT34" s="621"/>
      <c r="AU34" s="621"/>
      <c r="AV34" s="621"/>
      <c r="AW34" s="621"/>
      <c r="AX34" s="621"/>
      <c r="AY34" s="621"/>
      <c r="AZ34" s="621"/>
      <c r="BA34" s="621"/>
      <c r="BB34" s="621"/>
      <c r="BC34" s="621"/>
      <c r="BD34" s="621"/>
      <c r="BE34" s="621"/>
      <c r="BF34" s="622"/>
      <c r="BG34" s="620" t="s">
        <v>326</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327</v>
      </c>
      <c r="CE34" s="657"/>
      <c r="CF34" s="657"/>
      <c r="CG34" s="657"/>
      <c r="CH34" s="657"/>
      <c r="CI34" s="657"/>
      <c r="CJ34" s="657"/>
      <c r="CK34" s="657"/>
      <c r="CL34" s="657"/>
      <c r="CM34" s="657"/>
      <c r="CN34" s="657"/>
      <c r="CO34" s="657"/>
      <c r="CP34" s="657"/>
      <c r="CQ34" s="658"/>
      <c r="CR34" s="641">
        <v>1817077</v>
      </c>
      <c r="CS34" s="642"/>
      <c r="CT34" s="642"/>
      <c r="CU34" s="642"/>
      <c r="CV34" s="642"/>
      <c r="CW34" s="642"/>
      <c r="CX34" s="642"/>
      <c r="CY34" s="643"/>
      <c r="CZ34" s="646">
        <v>9.3000000000000007</v>
      </c>
      <c r="DA34" s="674"/>
      <c r="DB34" s="674"/>
      <c r="DC34" s="679"/>
      <c r="DD34" s="650">
        <v>795302</v>
      </c>
      <c r="DE34" s="642"/>
      <c r="DF34" s="642"/>
      <c r="DG34" s="642"/>
      <c r="DH34" s="642"/>
      <c r="DI34" s="642"/>
      <c r="DJ34" s="642"/>
      <c r="DK34" s="643"/>
      <c r="DL34" s="650">
        <v>521410</v>
      </c>
      <c r="DM34" s="642"/>
      <c r="DN34" s="642"/>
      <c r="DO34" s="642"/>
      <c r="DP34" s="642"/>
      <c r="DQ34" s="642"/>
      <c r="DR34" s="642"/>
      <c r="DS34" s="642"/>
      <c r="DT34" s="642"/>
      <c r="DU34" s="642"/>
      <c r="DV34" s="643"/>
      <c r="DW34" s="646">
        <v>20.7</v>
      </c>
      <c r="DX34" s="674"/>
      <c r="DY34" s="674"/>
      <c r="DZ34" s="674"/>
      <c r="EA34" s="674"/>
      <c r="EB34" s="674"/>
      <c r="EC34" s="675"/>
    </row>
    <row r="35" spans="2:133" ht="11.25" customHeight="1" x14ac:dyDescent="0.15">
      <c r="B35" s="638" t="s">
        <v>328</v>
      </c>
      <c r="C35" s="639"/>
      <c r="D35" s="639"/>
      <c r="E35" s="639"/>
      <c r="F35" s="639"/>
      <c r="G35" s="639"/>
      <c r="H35" s="639"/>
      <c r="I35" s="639"/>
      <c r="J35" s="639"/>
      <c r="K35" s="639"/>
      <c r="L35" s="639"/>
      <c r="M35" s="639"/>
      <c r="N35" s="639"/>
      <c r="O35" s="639"/>
      <c r="P35" s="639"/>
      <c r="Q35" s="640"/>
      <c r="R35" s="641" t="s">
        <v>237</v>
      </c>
      <c r="S35" s="642"/>
      <c r="T35" s="642"/>
      <c r="U35" s="642"/>
      <c r="V35" s="642"/>
      <c r="W35" s="642"/>
      <c r="X35" s="642"/>
      <c r="Y35" s="643"/>
      <c r="Z35" s="644" t="s">
        <v>237</v>
      </c>
      <c r="AA35" s="644"/>
      <c r="AB35" s="644"/>
      <c r="AC35" s="644"/>
      <c r="AD35" s="645" t="s">
        <v>138</v>
      </c>
      <c r="AE35" s="645"/>
      <c r="AF35" s="645"/>
      <c r="AG35" s="645"/>
      <c r="AH35" s="645"/>
      <c r="AI35" s="645"/>
      <c r="AJ35" s="645"/>
      <c r="AK35" s="645"/>
      <c r="AL35" s="646" t="s">
        <v>237</v>
      </c>
      <c r="AM35" s="647"/>
      <c r="AN35" s="647"/>
      <c r="AO35" s="648"/>
      <c r="AP35" s="234"/>
      <c r="AQ35" s="714" t="s">
        <v>329</v>
      </c>
      <c r="AR35" s="715"/>
      <c r="AS35" s="715"/>
      <c r="AT35" s="715"/>
      <c r="AU35" s="715"/>
      <c r="AV35" s="715"/>
      <c r="AW35" s="715"/>
      <c r="AX35" s="715"/>
      <c r="AY35" s="716"/>
      <c r="AZ35" s="630">
        <v>1243990</v>
      </c>
      <c r="BA35" s="631"/>
      <c r="BB35" s="631"/>
      <c r="BC35" s="631"/>
      <c r="BD35" s="631"/>
      <c r="BE35" s="631"/>
      <c r="BF35" s="717"/>
      <c r="BG35" s="652" t="s">
        <v>330</v>
      </c>
      <c r="BH35" s="653"/>
      <c r="BI35" s="653"/>
      <c r="BJ35" s="653"/>
      <c r="BK35" s="653"/>
      <c r="BL35" s="653"/>
      <c r="BM35" s="653"/>
      <c r="BN35" s="653"/>
      <c r="BO35" s="653"/>
      <c r="BP35" s="653"/>
      <c r="BQ35" s="653"/>
      <c r="BR35" s="653"/>
      <c r="BS35" s="653"/>
      <c r="BT35" s="653"/>
      <c r="BU35" s="654"/>
      <c r="BV35" s="630">
        <v>78200</v>
      </c>
      <c r="BW35" s="631"/>
      <c r="BX35" s="631"/>
      <c r="BY35" s="631"/>
      <c r="BZ35" s="631"/>
      <c r="CA35" s="631"/>
      <c r="CB35" s="717"/>
      <c r="CD35" s="656" t="s">
        <v>331</v>
      </c>
      <c r="CE35" s="657"/>
      <c r="CF35" s="657"/>
      <c r="CG35" s="657"/>
      <c r="CH35" s="657"/>
      <c r="CI35" s="657"/>
      <c r="CJ35" s="657"/>
      <c r="CK35" s="657"/>
      <c r="CL35" s="657"/>
      <c r="CM35" s="657"/>
      <c r="CN35" s="657"/>
      <c r="CO35" s="657"/>
      <c r="CP35" s="657"/>
      <c r="CQ35" s="658"/>
      <c r="CR35" s="641">
        <v>176616</v>
      </c>
      <c r="CS35" s="677"/>
      <c r="CT35" s="677"/>
      <c r="CU35" s="677"/>
      <c r="CV35" s="677"/>
      <c r="CW35" s="677"/>
      <c r="CX35" s="677"/>
      <c r="CY35" s="678"/>
      <c r="CZ35" s="646">
        <v>0.9</v>
      </c>
      <c r="DA35" s="674"/>
      <c r="DB35" s="674"/>
      <c r="DC35" s="679"/>
      <c r="DD35" s="650">
        <v>72162</v>
      </c>
      <c r="DE35" s="677"/>
      <c r="DF35" s="677"/>
      <c r="DG35" s="677"/>
      <c r="DH35" s="677"/>
      <c r="DI35" s="677"/>
      <c r="DJ35" s="677"/>
      <c r="DK35" s="678"/>
      <c r="DL35" s="650">
        <v>54157</v>
      </c>
      <c r="DM35" s="677"/>
      <c r="DN35" s="677"/>
      <c r="DO35" s="677"/>
      <c r="DP35" s="677"/>
      <c r="DQ35" s="677"/>
      <c r="DR35" s="677"/>
      <c r="DS35" s="677"/>
      <c r="DT35" s="677"/>
      <c r="DU35" s="677"/>
      <c r="DV35" s="678"/>
      <c r="DW35" s="646">
        <v>2.2000000000000002</v>
      </c>
      <c r="DX35" s="674"/>
      <c r="DY35" s="674"/>
      <c r="DZ35" s="674"/>
      <c r="EA35" s="674"/>
      <c r="EB35" s="674"/>
      <c r="EC35" s="675"/>
    </row>
    <row r="36" spans="2:133" ht="11.25" customHeight="1" x14ac:dyDescent="0.15">
      <c r="B36" s="638" t="s">
        <v>332</v>
      </c>
      <c r="C36" s="639"/>
      <c r="D36" s="639"/>
      <c r="E36" s="639"/>
      <c r="F36" s="639"/>
      <c r="G36" s="639"/>
      <c r="H36" s="639"/>
      <c r="I36" s="639"/>
      <c r="J36" s="639"/>
      <c r="K36" s="639"/>
      <c r="L36" s="639"/>
      <c r="M36" s="639"/>
      <c r="N36" s="639"/>
      <c r="O36" s="639"/>
      <c r="P36" s="639"/>
      <c r="Q36" s="640"/>
      <c r="R36" s="641" t="s">
        <v>138</v>
      </c>
      <c r="S36" s="642"/>
      <c r="T36" s="642"/>
      <c r="U36" s="642"/>
      <c r="V36" s="642"/>
      <c r="W36" s="642"/>
      <c r="X36" s="642"/>
      <c r="Y36" s="643"/>
      <c r="Z36" s="644" t="s">
        <v>138</v>
      </c>
      <c r="AA36" s="644"/>
      <c r="AB36" s="644"/>
      <c r="AC36" s="644"/>
      <c r="AD36" s="645" t="s">
        <v>237</v>
      </c>
      <c r="AE36" s="645"/>
      <c r="AF36" s="645"/>
      <c r="AG36" s="645"/>
      <c r="AH36" s="645"/>
      <c r="AI36" s="645"/>
      <c r="AJ36" s="645"/>
      <c r="AK36" s="645"/>
      <c r="AL36" s="646" t="s">
        <v>237</v>
      </c>
      <c r="AM36" s="647"/>
      <c r="AN36" s="647"/>
      <c r="AO36" s="648"/>
      <c r="AQ36" s="718" t="s">
        <v>333</v>
      </c>
      <c r="AR36" s="719"/>
      <c r="AS36" s="719"/>
      <c r="AT36" s="719"/>
      <c r="AU36" s="719"/>
      <c r="AV36" s="719"/>
      <c r="AW36" s="719"/>
      <c r="AX36" s="719"/>
      <c r="AY36" s="720"/>
      <c r="AZ36" s="641">
        <v>425640</v>
      </c>
      <c r="BA36" s="642"/>
      <c r="BB36" s="642"/>
      <c r="BC36" s="642"/>
      <c r="BD36" s="677"/>
      <c r="BE36" s="677"/>
      <c r="BF36" s="700"/>
      <c r="BG36" s="656" t="s">
        <v>334</v>
      </c>
      <c r="BH36" s="657"/>
      <c r="BI36" s="657"/>
      <c r="BJ36" s="657"/>
      <c r="BK36" s="657"/>
      <c r="BL36" s="657"/>
      <c r="BM36" s="657"/>
      <c r="BN36" s="657"/>
      <c r="BO36" s="657"/>
      <c r="BP36" s="657"/>
      <c r="BQ36" s="657"/>
      <c r="BR36" s="657"/>
      <c r="BS36" s="657"/>
      <c r="BT36" s="657"/>
      <c r="BU36" s="658"/>
      <c r="BV36" s="641">
        <v>302635</v>
      </c>
      <c r="BW36" s="642"/>
      <c r="BX36" s="642"/>
      <c r="BY36" s="642"/>
      <c r="BZ36" s="642"/>
      <c r="CA36" s="642"/>
      <c r="CB36" s="651"/>
      <c r="CD36" s="656" t="s">
        <v>335</v>
      </c>
      <c r="CE36" s="657"/>
      <c r="CF36" s="657"/>
      <c r="CG36" s="657"/>
      <c r="CH36" s="657"/>
      <c r="CI36" s="657"/>
      <c r="CJ36" s="657"/>
      <c r="CK36" s="657"/>
      <c r="CL36" s="657"/>
      <c r="CM36" s="657"/>
      <c r="CN36" s="657"/>
      <c r="CO36" s="657"/>
      <c r="CP36" s="657"/>
      <c r="CQ36" s="658"/>
      <c r="CR36" s="641">
        <v>1739499</v>
      </c>
      <c r="CS36" s="642"/>
      <c r="CT36" s="642"/>
      <c r="CU36" s="642"/>
      <c r="CV36" s="642"/>
      <c r="CW36" s="642"/>
      <c r="CX36" s="642"/>
      <c r="CY36" s="643"/>
      <c r="CZ36" s="646">
        <v>8.9</v>
      </c>
      <c r="DA36" s="674"/>
      <c r="DB36" s="674"/>
      <c r="DC36" s="679"/>
      <c r="DD36" s="650">
        <v>701200</v>
      </c>
      <c r="DE36" s="642"/>
      <c r="DF36" s="642"/>
      <c r="DG36" s="642"/>
      <c r="DH36" s="642"/>
      <c r="DI36" s="642"/>
      <c r="DJ36" s="642"/>
      <c r="DK36" s="643"/>
      <c r="DL36" s="650">
        <v>420229</v>
      </c>
      <c r="DM36" s="642"/>
      <c r="DN36" s="642"/>
      <c r="DO36" s="642"/>
      <c r="DP36" s="642"/>
      <c r="DQ36" s="642"/>
      <c r="DR36" s="642"/>
      <c r="DS36" s="642"/>
      <c r="DT36" s="642"/>
      <c r="DU36" s="642"/>
      <c r="DV36" s="643"/>
      <c r="DW36" s="646">
        <v>16.7</v>
      </c>
      <c r="DX36" s="674"/>
      <c r="DY36" s="674"/>
      <c r="DZ36" s="674"/>
      <c r="EA36" s="674"/>
      <c r="EB36" s="674"/>
      <c r="EC36" s="675"/>
    </row>
    <row r="37" spans="2:133" ht="11.25" customHeight="1" x14ac:dyDescent="0.15">
      <c r="B37" s="638" t="s">
        <v>336</v>
      </c>
      <c r="C37" s="639"/>
      <c r="D37" s="639"/>
      <c r="E37" s="639"/>
      <c r="F37" s="639"/>
      <c r="G37" s="639"/>
      <c r="H37" s="639"/>
      <c r="I37" s="639"/>
      <c r="J37" s="639"/>
      <c r="K37" s="639"/>
      <c r="L37" s="639"/>
      <c r="M37" s="639"/>
      <c r="N37" s="639"/>
      <c r="O37" s="639"/>
      <c r="P37" s="639"/>
      <c r="Q37" s="640"/>
      <c r="R37" s="641" t="s">
        <v>237</v>
      </c>
      <c r="S37" s="642"/>
      <c r="T37" s="642"/>
      <c r="U37" s="642"/>
      <c r="V37" s="642"/>
      <c r="W37" s="642"/>
      <c r="X37" s="642"/>
      <c r="Y37" s="643"/>
      <c r="Z37" s="644" t="s">
        <v>237</v>
      </c>
      <c r="AA37" s="644"/>
      <c r="AB37" s="644"/>
      <c r="AC37" s="644"/>
      <c r="AD37" s="645" t="s">
        <v>237</v>
      </c>
      <c r="AE37" s="645"/>
      <c r="AF37" s="645"/>
      <c r="AG37" s="645"/>
      <c r="AH37" s="645"/>
      <c r="AI37" s="645"/>
      <c r="AJ37" s="645"/>
      <c r="AK37" s="645"/>
      <c r="AL37" s="646" t="s">
        <v>237</v>
      </c>
      <c r="AM37" s="647"/>
      <c r="AN37" s="647"/>
      <c r="AO37" s="648"/>
      <c r="AQ37" s="718" t="s">
        <v>337</v>
      </c>
      <c r="AR37" s="719"/>
      <c r="AS37" s="719"/>
      <c r="AT37" s="719"/>
      <c r="AU37" s="719"/>
      <c r="AV37" s="719"/>
      <c r="AW37" s="719"/>
      <c r="AX37" s="719"/>
      <c r="AY37" s="720"/>
      <c r="AZ37" s="641">
        <v>359889</v>
      </c>
      <c r="BA37" s="642"/>
      <c r="BB37" s="642"/>
      <c r="BC37" s="642"/>
      <c r="BD37" s="677"/>
      <c r="BE37" s="677"/>
      <c r="BF37" s="700"/>
      <c r="BG37" s="656" t="s">
        <v>338</v>
      </c>
      <c r="BH37" s="657"/>
      <c r="BI37" s="657"/>
      <c r="BJ37" s="657"/>
      <c r="BK37" s="657"/>
      <c r="BL37" s="657"/>
      <c r="BM37" s="657"/>
      <c r="BN37" s="657"/>
      <c r="BO37" s="657"/>
      <c r="BP37" s="657"/>
      <c r="BQ37" s="657"/>
      <c r="BR37" s="657"/>
      <c r="BS37" s="657"/>
      <c r="BT37" s="657"/>
      <c r="BU37" s="658"/>
      <c r="BV37" s="641">
        <v>1322</v>
      </c>
      <c r="BW37" s="642"/>
      <c r="BX37" s="642"/>
      <c r="BY37" s="642"/>
      <c r="BZ37" s="642"/>
      <c r="CA37" s="642"/>
      <c r="CB37" s="651"/>
      <c r="CD37" s="656" t="s">
        <v>339</v>
      </c>
      <c r="CE37" s="657"/>
      <c r="CF37" s="657"/>
      <c r="CG37" s="657"/>
      <c r="CH37" s="657"/>
      <c r="CI37" s="657"/>
      <c r="CJ37" s="657"/>
      <c r="CK37" s="657"/>
      <c r="CL37" s="657"/>
      <c r="CM37" s="657"/>
      <c r="CN37" s="657"/>
      <c r="CO37" s="657"/>
      <c r="CP37" s="657"/>
      <c r="CQ37" s="658"/>
      <c r="CR37" s="641">
        <v>238270</v>
      </c>
      <c r="CS37" s="677"/>
      <c r="CT37" s="677"/>
      <c r="CU37" s="677"/>
      <c r="CV37" s="677"/>
      <c r="CW37" s="677"/>
      <c r="CX37" s="677"/>
      <c r="CY37" s="678"/>
      <c r="CZ37" s="646">
        <v>1.2</v>
      </c>
      <c r="DA37" s="674"/>
      <c r="DB37" s="674"/>
      <c r="DC37" s="679"/>
      <c r="DD37" s="650">
        <v>238270</v>
      </c>
      <c r="DE37" s="677"/>
      <c r="DF37" s="677"/>
      <c r="DG37" s="677"/>
      <c r="DH37" s="677"/>
      <c r="DI37" s="677"/>
      <c r="DJ37" s="677"/>
      <c r="DK37" s="678"/>
      <c r="DL37" s="650">
        <v>191709</v>
      </c>
      <c r="DM37" s="677"/>
      <c r="DN37" s="677"/>
      <c r="DO37" s="677"/>
      <c r="DP37" s="677"/>
      <c r="DQ37" s="677"/>
      <c r="DR37" s="677"/>
      <c r="DS37" s="677"/>
      <c r="DT37" s="677"/>
      <c r="DU37" s="677"/>
      <c r="DV37" s="678"/>
      <c r="DW37" s="646">
        <v>7.6</v>
      </c>
      <c r="DX37" s="674"/>
      <c r="DY37" s="674"/>
      <c r="DZ37" s="674"/>
      <c r="EA37" s="674"/>
      <c r="EB37" s="674"/>
      <c r="EC37" s="675"/>
    </row>
    <row r="38" spans="2:133" ht="11.25" customHeight="1" x14ac:dyDescent="0.15">
      <c r="B38" s="686" t="s">
        <v>340</v>
      </c>
      <c r="C38" s="687"/>
      <c r="D38" s="687"/>
      <c r="E38" s="687"/>
      <c r="F38" s="687"/>
      <c r="G38" s="687"/>
      <c r="H38" s="687"/>
      <c r="I38" s="687"/>
      <c r="J38" s="687"/>
      <c r="K38" s="687"/>
      <c r="L38" s="687"/>
      <c r="M38" s="687"/>
      <c r="N38" s="687"/>
      <c r="O38" s="687"/>
      <c r="P38" s="687"/>
      <c r="Q38" s="688"/>
      <c r="R38" s="721">
        <v>21147621</v>
      </c>
      <c r="S38" s="722"/>
      <c r="T38" s="722"/>
      <c r="U38" s="722"/>
      <c r="V38" s="722"/>
      <c r="W38" s="722"/>
      <c r="X38" s="722"/>
      <c r="Y38" s="723"/>
      <c r="Z38" s="724">
        <v>100</v>
      </c>
      <c r="AA38" s="724"/>
      <c r="AB38" s="724"/>
      <c r="AC38" s="724"/>
      <c r="AD38" s="725">
        <v>2513724</v>
      </c>
      <c r="AE38" s="725"/>
      <c r="AF38" s="725"/>
      <c r="AG38" s="725"/>
      <c r="AH38" s="725"/>
      <c r="AI38" s="725"/>
      <c r="AJ38" s="725"/>
      <c r="AK38" s="725"/>
      <c r="AL38" s="726">
        <v>100</v>
      </c>
      <c r="AM38" s="712"/>
      <c r="AN38" s="712"/>
      <c r="AO38" s="727"/>
      <c r="AQ38" s="718" t="s">
        <v>341</v>
      </c>
      <c r="AR38" s="719"/>
      <c r="AS38" s="719"/>
      <c r="AT38" s="719"/>
      <c r="AU38" s="719"/>
      <c r="AV38" s="719"/>
      <c r="AW38" s="719"/>
      <c r="AX38" s="719"/>
      <c r="AY38" s="720"/>
      <c r="AZ38" s="641">
        <v>52135</v>
      </c>
      <c r="BA38" s="642"/>
      <c r="BB38" s="642"/>
      <c r="BC38" s="642"/>
      <c r="BD38" s="677"/>
      <c r="BE38" s="677"/>
      <c r="BF38" s="700"/>
      <c r="BG38" s="656" t="s">
        <v>342</v>
      </c>
      <c r="BH38" s="657"/>
      <c r="BI38" s="657"/>
      <c r="BJ38" s="657"/>
      <c r="BK38" s="657"/>
      <c r="BL38" s="657"/>
      <c r="BM38" s="657"/>
      <c r="BN38" s="657"/>
      <c r="BO38" s="657"/>
      <c r="BP38" s="657"/>
      <c r="BQ38" s="657"/>
      <c r="BR38" s="657"/>
      <c r="BS38" s="657"/>
      <c r="BT38" s="657"/>
      <c r="BU38" s="658"/>
      <c r="BV38" s="641">
        <v>2218</v>
      </c>
      <c r="BW38" s="642"/>
      <c r="BX38" s="642"/>
      <c r="BY38" s="642"/>
      <c r="BZ38" s="642"/>
      <c r="CA38" s="642"/>
      <c r="CB38" s="651"/>
      <c r="CD38" s="656" t="s">
        <v>343</v>
      </c>
      <c r="CE38" s="657"/>
      <c r="CF38" s="657"/>
      <c r="CG38" s="657"/>
      <c r="CH38" s="657"/>
      <c r="CI38" s="657"/>
      <c r="CJ38" s="657"/>
      <c r="CK38" s="657"/>
      <c r="CL38" s="657"/>
      <c r="CM38" s="657"/>
      <c r="CN38" s="657"/>
      <c r="CO38" s="657"/>
      <c r="CP38" s="657"/>
      <c r="CQ38" s="658"/>
      <c r="CR38" s="641">
        <v>1158421</v>
      </c>
      <c r="CS38" s="642"/>
      <c r="CT38" s="642"/>
      <c r="CU38" s="642"/>
      <c r="CV38" s="642"/>
      <c r="CW38" s="642"/>
      <c r="CX38" s="642"/>
      <c r="CY38" s="643"/>
      <c r="CZ38" s="646">
        <v>5.9</v>
      </c>
      <c r="DA38" s="674"/>
      <c r="DB38" s="674"/>
      <c r="DC38" s="679"/>
      <c r="DD38" s="650">
        <v>994707</v>
      </c>
      <c r="DE38" s="642"/>
      <c r="DF38" s="642"/>
      <c r="DG38" s="642"/>
      <c r="DH38" s="642"/>
      <c r="DI38" s="642"/>
      <c r="DJ38" s="642"/>
      <c r="DK38" s="643"/>
      <c r="DL38" s="650">
        <v>432504</v>
      </c>
      <c r="DM38" s="642"/>
      <c r="DN38" s="642"/>
      <c r="DO38" s="642"/>
      <c r="DP38" s="642"/>
      <c r="DQ38" s="642"/>
      <c r="DR38" s="642"/>
      <c r="DS38" s="642"/>
      <c r="DT38" s="642"/>
      <c r="DU38" s="642"/>
      <c r="DV38" s="643"/>
      <c r="DW38" s="646">
        <v>17.2</v>
      </c>
      <c r="DX38" s="674"/>
      <c r="DY38" s="674"/>
      <c r="DZ38" s="674"/>
      <c r="EA38" s="674"/>
      <c r="EB38" s="674"/>
      <c r="EC38" s="675"/>
    </row>
    <row r="39" spans="2:133" ht="11.25" customHeight="1" x14ac:dyDescent="0.15">
      <c r="AQ39" s="718" t="s">
        <v>344</v>
      </c>
      <c r="AR39" s="719"/>
      <c r="AS39" s="719"/>
      <c r="AT39" s="719"/>
      <c r="AU39" s="719"/>
      <c r="AV39" s="719"/>
      <c r="AW39" s="719"/>
      <c r="AX39" s="719"/>
      <c r="AY39" s="720"/>
      <c r="AZ39" s="641">
        <v>33434</v>
      </c>
      <c r="BA39" s="642"/>
      <c r="BB39" s="642"/>
      <c r="BC39" s="642"/>
      <c r="BD39" s="677"/>
      <c r="BE39" s="677"/>
      <c r="BF39" s="700"/>
      <c r="BG39" s="732" t="s">
        <v>345</v>
      </c>
      <c r="BH39" s="733"/>
      <c r="BI39" s="733"/>
      <c r="BJ39" s="733"/>
      <c r="BK39" s="733"/>
      <c r="BL39" s="235"/>
      <c r="BM39" s="657" t="s">
        <v>346</v>
      </c>
      <c r="BN39" s="657"/>
      <c r="BO39" s="657"/>
      <c r="BP39" s="657"/>
      <c r="BQ39" s="657"/>
      <c r="BR39" s="657"/>
      <c r="BS39" s="657"/>
      <c r="BT39" s="657"/>
      <c r="BU39" s="658"/>
      <c r="BV39" s="641">
        <v>13</v>
      </c>
      <c r="BW39" s="642"/>
      <c r="BX39" s="642"/>
      <c r="BY39" s="642"/>
      <c r="BZ39" s="642"/>
      <c r="CA39" s="642"/>
      <c r="CB39" s="651"/>
      <c r="CD39" s="656" t="s">
        <v>347</v>
      </c>
      <c r="CE39" s="657"/>
      <c r="CF39" s="657"/>
      <c r="CG39" s="657"/>
      <c r="CH39" s="657"/>
      <c r="CI39" s="657"/>
      <c r="CJ39" s="657"/>
      <c r="CK39" s="657"/>
      <c r="CL39" s="657"/>
      <c r="CM39" s="657"/>
      <c r="CN39" s="657"/>
      <c r="CO39" s="657"/>
      <c r="CP39" s="657"/>
      <c r="CQ39" s="658"/>
      <c r="CR39" s="641">
        <v>3549578</v>
      </c>
      <c r="CS39" s="677"/>
      <c r="CT39" s="677"/>
      <c r="CU39" s="677"/>
      <c r="CV39" s="677"/>
      <c r="CW39" s="677"/>
      <c r="CX39" s="677"/>
      <c r="CY39" s="678"/>
      <c r="CZ39" s="646">
        <v>18.100000000000001</v>
      </c>
      <c r="DA39" s="674"/>
      <c r="DB39" s="674"/>
      <c r="DC39" s="679"/>
      <c r="DD39" s="650">
        <v>2358046</v>
      </c>
      <c r="DE39" s="677"/>
      <c r="DF39" s="677"/>
      <c r="DG39" s="677"/>
      <c r="DH39" s="677"/>
      <c r="DI39" s="677"/>
      <c r="DJ39" s="677"/>
      <c r="DK39" s="678"/>
      <c r="DL39" s="650" t="s">
        <v>237</v>
      </c>
      <c r="DM39" s="677"/>
      <c r="DN39" s="677"/>
      <c r="DO39" s="677"/>
      <c r="DP39" s="677"/>
      <c r="DQ39" s="677"/>
      <c r="DR39" s="677"/>
      <c r="DS39" s="677"/>
      <c r="DT39" s="677"/>
      <c r="DU39" s="677"/>
      <c r="DV39" s="678"/>
      <c r="DW39" s="646" t="s">
        <v>237</v>
      </c>
      <c r="DX39" s="674"/>
      <c r="DY39" s="674"/>
      <c r="DZ39" s="674"/>
      <c r="EA39" s="674"/>
      <c r="EB39" s="674"/>
      <c r="EC39" s="675"/>
    </row>
    <row r="40" spans="2:133" ht="11.25" customHeight="1" x14ac:dyDescent="0.15">
      <c r="AQ40" s="718" t="s">
        <v>348</v>
      </c>
      <c r="AR40" s="719"/>
      <c r="AS40" s="719"/>
      <c r="AT40" s="719"/>
      <c r="AU40" s="719"/>
      <c r="AV40" s="719"/>
      <c r="AW40" s="719"/>
      <c r="AX40" s="719"/>
      <c r="AY40" s="720"/>
      <c r="AZ40" s="641">
        <v>124704</v>
      </c>
      <c r="BA40" s="642"/>
      <c r="BB40" s="642"/>
      <c r="BC40" s="642"/>
      <c r="BD40" s="677"/>
      <c r="BE40" s="677"/>
      <c r="BF40" s="700"/>
      <c r="BG40" s="732"/>
      <c r="BH40" s="733"/>
      <c r="BI40" s="733"/>
      <c r="BJ40" s="733"/>
      <c r="BK40" s="733"/>
      <c r="BL40" s="235"/>
      <c r="BM40" s="657" t="s">
        <v>349</v>
      </c>
      <c r="BN40" s="657"/>
      <c r="BO40" s="657"/>
      <c r="BP40" s="657"/>
      <c r="BQ40" s="657"/>
      <c r="BR40" s="657"/>
      <c r="BS40" s="657"/>
      <c r="BT40" s="657"/>
      <c r="BU40" s="658"/>
      <c r="BV40" s="641">
        <v>115</v>
      </c>
      <c r="BW40" s="642"/>
      <c r="BX40" s="642"/>
      <c r="BY40" s="642"/>
      <c r="BZ40" s="642"/>
      <c r="CA40" s="642"/>
      <c r="CB40" s="651"/>
      <c r="CD40" s="656" t="s">
        <v>350</v>
      </c>
      <c r="CE40" s="657"/>
      <c r="CF40" s="657"/>
      <c r="CG40" s="657"/>
      <c r="CH40" s="657"/>
      <c r="CI40" s="657"/>
      <c r="CJ40" s="657"/>
      <c r="CK40" s="657"/>
      <c r="CL40" s="657"/>
      <c r="CM40" s="657"/>
      <c r="CN40" s="657"/>
      <c r="CO40" s="657"/>
      <c r="CP40" s="657"/>
      <c r="CQ40" s="658"/>
      <c r="CR40" s="641">
        <v>32000</v>
      </c>
      <c r="CS40" s="642"/>
      <c r="CT40" s="642"/>
      <c r="CU40" s="642"/>
      <c r="CV40" s="642"/>
      <c r="CW40" s="642"/>
      <c r="CX40" s="642"/>
      <c r="CY40" s="643"/>
      <c r="CZ40" s="646">
        <v>0.2</v>
      </c>
      <c r="DA40" s="674"/>
      <c r="DB40" s="674"/>
      <c r="DC40" s="679"/>
      <c r="DD40" s="650" t="s">
        <v>237</v>
      </c>
      <c r="DE40" s="642"/>
      <c r="DF40" s="642"/>
      <c r="DG40" s="642"/>
      <c r="DH40" s="642"/>
      <c r="DI40" s="642"/>
      <c r="DJ40" s="642"/>
      <c r="DK40" s="643"/>
      <c r="DL40" s="650" t="s">
        <v>230</v>
      </c>
      <c r="DM40" s="642"/>
      <c r="DN40" s="642"/>
      <c r="DO40" s="642"/>
      <c r="DP40" s="642"/>
      <c r="DQ40" s="642"/>
      <c r="DR40" s="642"/>
      <c r="DS40" s="642"/>
      <c r="DT40" s="642"/>
      <c r="DU40" s="642"/>
      <c r="DV40" s="643"/>
      <c r="DW40" s="646" t="s">
        <v>237</v>
      </c>
      <c r="DX40" s="674"/>
      <c r="DY40" s="674"/>
      <c r="DZ40" s="674"/>
      <c r="EA40" s="674"/>
      <c r="EB40" s="674"/>
      <c r="EC40" s="675"/>
    </row>
    <row r="41" spans="2:133" ht="11.25" customHeight="1" x14ac:dyDescent="0.15">
      <c r="AQ41" s="728" t="s">
        <v>351</v>
      </c>
      <c r="AR41" s="729"/>
      <c r="AS41" s="729"/>
      <c r="AT41" s="729"/>
      <c r="AU41" s="729"/>
      <c r="AV41" s="729"/>
      <c r="AW41" s="729"/>
      <c r="AX41" s="729"/>
      <c r="AY41" s="730"/>
      <c r="AZ41" s="721">
        <v>248188</v>
      </c>
      <c r="BA41" s="722"/>
      <c r="BB41" s="722"/>
      <c r="BC41" s="722"/>
      <c r="BD41" s="711"/>
      <c r="BE41" s="711"/>
      <c r="BF41" s="713"/>
      <c r="BG41" s="734"/>
      <c r="BH41" s="735"/>
      <c r="BI41" s="735"/>
      <c r="BJ41" s="735"/>
      <c r="BK41" s="735"/>
      <c r="BL41" s="236"/>
      <c r="BM41" s="666" t="s">
        <v>352</v>
      </c>
      <c r="BN41" s="666"/>
      <c r="BO41" s="666"/>
      <c r="BP41" s="666"/>
      <c r="BQ41" s="666"/>
      <c r="BR41" s="666"/>
      <c r="BS41" s="666"/>
      <c r="BT41" s="666"/>
      <c r="BU41" s="667"/>
      <c r="BV41" s="721">
        <v>462</v>
      </c>
      <c r="BW41" s="722"/>
      <c r="BX41" s="722"/>
      <c r="BY41" s="722"/>
      <c r="BZ41" s="722"/>
      <c r="CA41" s="722"/>
      <c r="CB41" s="731"/>
      <c r="CD41" s="656" t="s">
        <v>353</v>
      </c>
      <c r="CE41" s="657"/>
      <c r="CF41" s="657"/>
      <c r="CG41" s="657"/>
      <c r="CH41" s="657"/>
      <c r="CI41" s="657"/>
      <c r="CJ41" s="657"/>
      <c r="CK41" s="657"/>
      <c r="CL41" s="657"/>
      <c r="CM41" s="657"/>
      <c r="CN41" s="657"/>
      <c r="CO41" s="657"/>
      <c r="CP41" s="657"/>
      <c r="CQ41" s="658"/>
      <c r="CR41" s="641" t="s">
        <v>354</v>
      </c>
      <c r="CS41" s="677"/>
      <c r="CT41" s="677"/>
      <c r="CU41" s="677"/>
      <c r="CV41" s="677"/>
      <c r="CW41" s="677"/>
      <c r="CX41" s="677"/>
      <c r="CY41" s="678"/>
      <c r="CZ41" s="646" t="s">
        <v>237</v>
      </c>
      <c r="DA41" s="674"/>
      <c r="DB41" s="674"/>
      <c r="DC41" s="679"/>
      <c r="DD41" s="650" t="s">
        <v>237</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355</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356</v>
      </c>
      <c r="CE42" s="639"/>
      <c r="CF42" s="639"/>
      <c r="CG42" s="639"/>
      <c r="CH42" s="639"/>
      <c r="CI42" s="639"/>
      <c r="CJ42" s="639"/>
      <c r="CK42" s="639"/>
      <c r="CL42" s="639"/>
      <c r="CM42" s="639"/>
      <c r="CN42" s="639"/>
      <c r="CO42" s="639"/>
      <c r="CP42" s="639"/>
      <c r="CQ42" s="640"/>
      <c r="CR42" s="641">
        <v>9715217</v>
      </c>
      <c r="CS42" s="642"/>
      <c r="CT42" s="642"/>
      <c r="CU42" s="642"/>
      <c r="CV42" s="642"/>
      <c r="CW42" s="642"/>
      <c r="CX42" s="642"/>
      <c r="CY42" s="643"/>
      <c r="CZ42" s="646">
        <v>49.5</v>
      </c>
      <c r="DA42" s="647"/>
      <c r="DB42" s="647"/>
      <c r="DC42" s="742"/>
      <c r="DD42" s="650">
        <v>852980</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357</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358</v>
      </c>
      <c r="CE43" s="639"/>
      <c r="CF43" s="639"/>
      <c r="CG43" s="639"/>
      <c r="CH43" s="639"/>
      <c r="CI43" s="639"/>
      <c r="CJ43" s="639"/>
      <c r="CK43" s="639"/>
      <c r="CL43" s="639"/>
      <c r="CM43" s="639"/>
      <c r="CN43" s="639"/>
      <c r="CO43" s="639"/>
      <c r="CP43" s="639"/>
      <c r="CQ43" s="640"/>
      <c r="CR43" s="641">
        <v>122817</v>
      </c>
      <c r="CS43" s="677"/>
      <c r="CT43" s="677"/>
      <c r="CU43" s="677"/>
      <c r="CV43" s="677"/>
      <c r="CW43" s="677"/>
      <c r="CX43" s="677"/>
      <c r="CY43" s="678"/>
      <c r="CZ43" s="646">
        <v>0.6</v>
      </c>
      <c r="DA43" s="674"/>
      <c r="DB43" s="674"/>
      <c r="DC43" s="679"/>
      <c r="DD43" s="650">
        <v>97517</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359</v>
      </c>
      <c r="CD44" s="753" t="s">
        <v>309</v>
      </c>
      <c r="CE44" s="754"/>
      <c r="CF44" s="638" t="s">
        <v>360</v>
      </c>
      <c r="CG44" s="639"/>
      <c r="CH44" s="639"/>
      <c r="CI44" s="639"/>
      <c r="CJ44" s="639"/>
      <c r="CK44" s="639"/>
      <c r="CL44" s="639"/>
      <c r="CM44" s="639"/>
      <c r="CN44" s="639"/>
      <c r="CO44" s="639"/>
      <c r="CP44" s="639"/>
      <c r="CQ44" s="640"/>
      <c r="CR44" s="641">
        <v>9027231</v>
      </c>
      <c r="CS44" s="642"/>
      <c r="CT44" s="642"/>
      <c r="CU44" s="642"/>
      <c r="CV44" s="642"/>
      <c r="CW44" s="642"/>
      <c r="CX44" s="642"/>
      <c r="CY44" s="643"/>
      <c r="CZ44" s="646">
        <v>46</v>
      </c>
      <c r="DA44" s="647"/>
      <c r="DB44" s="647"/>
      <c r="DC44" s="742"/>
      <c r="DD44" s="650">
        <v>545785</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361</v>
      </c>
      <c r="CG45" s="639"/>
      <c r="CH45" s="639"/>
      <c r="CI45" s="639"/>
      <c r="CJ45" s="639"/>
      <c r="CK45" s="639"/>
      <c r="CL45" s="639"/>
      <c r="CM45" s="639"/>
      <c r="CN45" s="639"/>
      <c r="CO45" s="639"/>
      <c r="CP45" s="639"/>
      <c r="CQ45" s="640"/>
      <c r="CR45" s="641">
        <v>6719934</v>
      </c>
      <c r="CS45" s="677"/>
      <c r="CT45" s="677"/>
      <c r="CU45" s="677"/>
      <c r="CV45" s="677"/>
      <c r="CW45" s="677"/>
      <c r="CX45" s="677"/>
      <c r="CY45" s="678"/>
      <c r="CZ45" s="646">
        <v>34.299999999999997</v>
      </c>
      <c r="DA45" s="674"/>
      <c r="DB45" s="674"/>
      <c r="DC45" s="679"/>
      <c r="DD45" s="650">
        <v>261292</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362</v>
      </c>
      <c r="CG46" s="639"/>
      <c r="CH46" s="639"/>
      <c r="CI46" s="639"/>
      <c r="CJ46" s="639"/>
      <c r="CK46" s="639"/>
      <c r="CL46" s="639"/>
      <c r="CM46" s="639"/>
      <c r="CN46" s="639"/>
      <c r="CO46" s="639"/>
      <c r="CP46" s="639"/>
      <c r="CQ46" s="640"/>
      <c r="CR46" s="641">
        <v>2307297</v>
      </c>
      <c r="CS46" s="642"/>
      <c r="CT46" s="642"/>
      <c r="CU46" s="642"/>
      <c r="CV46" s="642"/>
      <c r="CW46" s="642"/>
      <c r="CX46" s="642"/>
      <c r="CY46" s="643"/>
      <c r="CZ46" s="646">
        <v>11.8</v>
      </c>
      <c r="DA46" s="647"/>
      <c r="DB46" s="647"/>
      <c r="DC46" s="742"/>
      <c r="DD46" s="650">
        <v>284493</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363</v>
      </c>
      <c r="CG47" s="639"/>
      <c r="CH47" s="639"/>
      <c r="CI47" s="639"/>
      <c r="CJ47" s="639"/>
      <c r="CK47" s="639"/>
      <c r="CL47" s="639"/>
      <c r="CM47" s="639"/>
      <c r="CN47" s="639"/>
      <c r="CO47" s="639"/>
      <c r="CP47" s="639"/>
      <c r="CQ47" s="640"/>
      <c r="CR47" s="641">
        <v>687986</v>
      </c>
      <c r="CS47" s="677"/>
      <c r="CT47" s="677"/>
      <c r="CU47" s="677"/>
      <c r="CV47" s="677"/>
      <c r="CW47" s="677"/>
      <c r="CX47" s="677"/>
      <c r="CY47" s="678"/>
      <c r="CZ47" s="646">
        <v>3.5</v>
      </c>
      <c r="DA47" s="674"/>
      <c r="DB47" s="674"/>
      <c r="DC47" s="679"/>
      <c r="DD47" s="650">
        <v>307195</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364</v>
      </c>
      <c r="CG48" s="639"/>
      <c r="CH48" s="639"/>
      <c r="CI48" s="639"/>
      <c r="CJ48" s="639"/>
      <c r="CK48" s="639"/>
      <c r="CL48" s="639"/>
      <c r="CM48" s="639"/>
      <c r="CN48" s="639"/>
      <c r="CO48" s="639"/>
      <c r="CP48" s="639"/>
      <c r="CQ48" s="640"/>
      <c r="CR48" s="641" t="s">
        <v>237</v>
      </c>
      <c r="CS48" s="642"/>
      <c r="CT48" s="642"/>
      <c r="CU48" s="642"/>
      <c r="CV48" s="642"/>
      <c r="CW48" s="642"/>
      <c r="CX48" s="642"/>
      <c r="CY48" s="643"/>
      <c r="CZ48" s="646" t="s">
        <v>237</v>
      </c>
      <c r="DA48" s="647"/>
      <c r="DB48" s="647"/>
      <c r="DC48" s="742"/>
      <c r="DD48" s="650" t="s">
        <v>237</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365</v>
      </c>
      <c r="CE49" s="687"/>
      <c r="CF49" s="687"/>
      <c r="CG49" s="687"/>
      <c r="CH49" s="687"/>
      <c r="CI49" s="687"/>
      <c r="CJ49" s="687"/>
      <c r="CK49" s="687"/>
      <c r="CL49" s="687"/>
      <c r="CM49" s="687"/>
      <c r="CN49" s="687"/>
      <c r="CO49" s="687"/>
      <c r="CP49" s="687"/>
      <c r="CQ49" s="688"/>
      <c r="CR49" s="721">
        <v>19613322</v>
      </c>
      <c r="CS49" s="711"/>
      <c r="CT49" s="711"/>
      <c r="CU49" s="711"/>
      <c r="CV49" s="711"/>
      <c r="CW49" s="711"/>
      <c r="CX49" s="711"/>
      <c r="CY49" s="743"/>
      <c r="CZ49" s="726">
        <v>100</v>
      </c>
      <c r="DA49" s="744"/>
      <c r="DB49" s="744"/>
      <c r="DC49" s="745"/>
      <c r="DD49" s="746">
        <v>6371998</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cbyUXRJO42r8H0MrFrSR1VGsNggVGmOTEHqOO+ILmnrwWAIfiYLdVtq5qa7SWsyCxQKbSY7H95yy0Go+KOk5Yw==" saltValue="c+Aj0IOLrWF74HHMIj4R/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6"/>
  <sheetViews>
    <sheetView topLeftCell="A58" zoomScale="60" zoomScaleNormal="60" zoomScaleSheetLayoutView="70" workbookViewId="0">
      <selection activeCell="CK109" sqref="CK109:DF109"/>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366</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367</v>
      </c>
      <c r="DK2" s="789"/>
      <c r="DL2" s="789"/>
      <c r="DM2" s="789"/>
      <c r="DN2" s="789"/>
      <c r="DO2" s="790"/>
      <c r="DP2" s="249"/>
      <c r="DQ2" s="788" t="s">
        <v>368</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369</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370</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371</v>
      </c>
      <c r="B5" s="783"/>
      <c r="C5" s="783"/>
      <c r="D5" s="783"/>
      <c r="E5" s="783"/>
      <c r="F5" s="783"/>
      <c r="G5" s="783"/>
      <c r="H5" s="783"/>
      <c r="I5" s="783"/>
      <c r="J5" s="783"/>
      <c r="K5" s="783"/>
      <c r="L5" s="783"/>
      <c r="M5" s="783"/>
      <c r="N5" s="783"/>
      <c r="O5" s="783"/>
      <c r="P5" s="784"/>
      <c r="Q5" s="759" t="s">
        <v>372</v>
      </c>
      <c r="R5" s="760"/>
      <c r="S5" s="760"/>
      <c r="T5" s="760"/>
      <c r="U5" s="761"/>
      <c r="V5" s="759" t="s">
        <v>373</v>
      </c>
      <c r="W5" s="760"/>
      <c r="X5" s="760"/>
      <c r="Y5" s="760"/>
      <c r="Z5" s="761"/>
      <c r="AA5" s="759" t="s">
        <v>374</v>
      </c>
      <c r="AB5" s="760"/>
      <c r="AC5" s="760"/>
      <c r="AD5" s="760"/>
      <c r="AE5" s="760"/>
      <c r="AF5" s="792" t="s">
        <v>375</v>
      </c>
      <c r="AG5" s="760"/>
      <c r="AH5" s="760"/>
      <c r="AI5" s="760"/>
      <c r="AJ5" s="771"/>
      <c r="AK5" s="760" t="s">
        <v>376</v>
      </c>
      <c r="AL5" s="760"/>
      <c r="AM5" s="760"/>
      <c r="AN5" s="760"/>
      <c r="AO5" s="761"/>
      <c r="AP5" s="759" t="s">
        <v>377</v>
      </c>
      <c r="AQ5" s="760"/>
      <c r="AR5" s="760"/>
      <c r="AS5" s="760"/>
      <c r="AT5" s="761"/>
      <c r="AU5" s="759" t="s">
        <v>378</v>
      </c>
      <c r="AV5" s="760"/>
      <c r="AW5" s="760"/>
      <c r="AX5" s="760"/>
      <c r="AY5" s="771"/>
      <c r="AZ5" s="256"/>
      <c r="BA5" s="256"/>
      <c r="BB5" s="256"/>
      <c r="BC5" s="256"/>
      <c r="BD5" s="256"/>
      <c r="BE5" s="257"/>
      <c r="BF5" s="257"/>
      <c r="BG5" s="257"/>
      <c r="BH5" s="257"/>
      <c r="BI5" s="257"/>
      <c r="BJ5" s="257"/>
      <c r="BK5" s="257"/>
      <c r="BL5" s="257"/>
      <c r="BM5" s="257"/>
      <c r="BN5" s="257"/>
      <c r="BO5" s="257"/>
      <c r="BP5" s="257"/>
      <c r="BQ5" s="782" t="s">
        <v>379</v>
      </c>
      <c r="BR5" s="783"/>
      <c r="BS5" s="783"/>
      <c r="BT5" s="783"/>
      <c r="BU5" s="783"/>
      <c r="BV5" s="783"/>
      <c r="BW5" s="783"/>
      <c r="BX5" s="783"/>
      <c r="BY5" s="783"/>
      <c r="BZ5" s="783"/>
      <c r="CA5" s="783"/>
      <c r="CB5" s="783"/>
      <c r="CC5" s="783"/>
      <c r="CD5" s="783"/>
      <c r="CE5" s="783"/>
      <c r="CF5" s="783"/>
      <c r="CG5" s="784"/>
      <c r="CH5" s="759" t="s">
        <v>380</v>
      </c>
      <c r="CI5" s="760"/>
      <c r="CJ5" s="760"/>
      <c r="CK5" s="760"/>
      <c r="CL5" s="761"/>
      <c r="CM5" s="759" t="s">
        <v>381</v>
      </c>
      <c r="CN5" s="760"/>
      <c r="CO5" s="760"/>
      <c r="CP5" s="760"/>
      <c r="CQ5" s="761"/>
      <c r="CR5" s="759" t="s">
        <v>382</v>
      </c>
      <c r="CS5" s="760"/>
      <c r="CT5" s="760"/>
      <c r="CU5" s="760"/>
      <c r="CV5" s="761"/>
      <c r="CW5" s="759" t="s">
        <v>383</v>
      </c>
      <c r="CX5" s="760"/>
      <c r="CY5" s="760"/>
      <c r="CZ5" s="760"/>
      <c r="DA5" s="761"/>
      <c r="DB5" s="759" t="s">
        <v>384</v>
      </c>
      <c r="DC5" s="760"/>
      <c r="DD5" s="760"/>
      <c r="DE5" s="760"/>
      <c r="DF5" s="761"/>
      <c r="DG5" s="765" t="s">
        <v>385</v>
      </c>
      <c r="DH5" s="766"/>
      <c r="DI5" s="766"/>
      <c r="DJ5" s="766"/>
      <c r="DK5" s="767"/>
      <c r="DL5" s="765" t="s">
        <v>386</v>
      </c>
      <c r="DM5" s="766"/>
      <c r="DN5" s="766"/>
      <c r="DO5" s="766"/>
      <c r="DP5" s="767"/>
      <c r="DQ5" s="759" t="s">
        <v>387</v>
      </c>
      <c r="DR5" s="760"/>
      <c r="DS5" s="760"/>
      <c r="DT5" s="760"/>
      <c r="DU5" s="761"/>
      <c r="DV5" s="759" t="s">
        <v>378</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388</v>
      </c>
      <c r="C7" s="774"/>
      <c r="D7" s="774"/>
      <c r="E7" s="774"/>
      <c r="F7" s="774"/>
      <c r="G7" s="774"/>
      <c r="H7" s="774"/>
      <c r="I7" s="774"/>
      <c r="J7" s="774"/>
      <c r="K7" s="774"/>
      <c r="L7" s="774"/>
      <c r="M7" s="774"/>
      <c r="N7" s="774"/>
      <c r="O7" s="774"/>
      <c r="P7" s="775"/>
      <c r="Q7" s="776">
        <v>21148</v>
      </c>
      <c r="R7" s="777"/>
      <c r="S7" s="777"/>
      <c r="T7" s="777"/>
      <c r="U7" s="777"/>
      <c r="V7" s="777">
        <v>19613</v>
      </c>
      <c r="W7" s="777"/>
      <c r="X7" s="777"/>
      <c r="Y7" s="777"/>
      <c r="Z7" s="777"/>
      <c r="AA7" s="777">
        <v>1534</v>
      </c>
      <c r="AB7" s="777"/>
      <c r="AC7" s="777"/>
      <c r="AD7" s="777"/>
      <c r="AE7" s="778"/>
      <c r="AF7" s="779">
        <v>740</v>
      </c>
      <c r="AG7" s="780"/>
      <c r="AH7" s="780"/>
      <c r="AI7" s="780"/>
      <c r="AJ7" s="781"/>
      <c r="AK7" s="816"/>
      <c r="AL7" s="817"/>
      <c r="AM7" s="817"/>
      <c r="AN7" s="817"/>
      <c r="AO7" s="817"/>
      <c r="AP7" s="817">
        <v>975</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586</v>
      </c>
      <c r="BT7" s="821"/>
      <c r="BU7" s="821"/>
      <c r="BV7" s="821"/>
      <c r="BW7" s="821"/>
      <c r="BX7" s="821"/>
      <c r="BY7" s="821"/>
      <c r="BZ7" s="821"/>
      <c r="CA7" s="821"/>
      <c r="CB7" s="821"/>
      <c r="CC7" s="821"/>
      <c r="CD7" s="821"/>
      <c r="CE7" s="821"/>
      <c r="CF7" s="821"/>
      <c r="CG7" s="822"/>
      <c r="CH7" s="813">
        <v>-99</v>
      </c>
      <c r="CI7" s="814"/>
      <c r="CJ7" s="814"/>
      <c r="CK7" s="814"/>
      <c r="CL7" s="815"/>
      <c r="CM7" s="813">
        <v>112</v>
      </c>
      <c r="CN7" s="814"/>
      <c r="CO7" s="814"/>
      <c r="CP7" s="814"/>
      <c r="CQ7" s="815"/>
      <c r="CR7" s="813">
        <v>0</v>
      </c>
      <c r="CS7" s="814"/>
      <c r="CT7" s="814"/>
      <c r="CU7" s="814"/>
      <c r="CV7" s="815"/>
      <c r="CW7" s="813"/>
      <c r="CX7" s="814"/>
      <c r="CY7" s="814"/>
      <c r="CZ7" s="814"/>
      <c r="DA7" s="815"/>
      <c r="DB7" s="813"/>
      <c r="DC7" s="814"/>
      <c r="DD7" s="814"/>
      <c r="DE7" s="814"/>
      <c r="DF7" s="815"/>
      <c r="DG7" s="813"/>
      <c r="DH7" s="814"/>
      <c r="DI7" s="814"/>
      <c r="DJ7" s="814"/>
      <c r="DK7" s="815"/>
      <c r="DL7" s="813"/>
      <c r="DM7" s="814"/>
      <c r="DN7" s="814"/>
      <c r="DO7" s="814"/>
      <c r="DP7" s="815"/>
      <c r="DQ7" s="813"/>
      <c r="DR7" s="814"/>
      <c r="DS7" s="814"/>
      <c r="DT7" s="814"/>
      <c r="DU7" s="815"/>
      <c r="DV7" s="794"/>
      <c r="DW7" s="795"/>
      <c r="DX7" s="795"/>
      <c r="DY7" s="795"/>
      <c r="DZ7" s="796"/>
      <c r="EA7" s="254"/>
    </row>
    <row r="8" spans="1:131" s="255" customFormat="1" ht="26.25" customHeight="1" x14ac:dyDescent="0.15">
      <c r="A8" s="261">
        <v>2</v>
      </c>
      <c r="B8" s="797"/>
      <c r="C8" s="798"/>
      <c r="D8" s="798"/>
      <c r="E8" s="798"/>
      <c r="F8" s="798"/>
      <c r="G8" s="798"/>
      <c r="H8" s="798"/>
      <c r="I8" s="798"/>
      <c r="J8" s="798"/>
      <c r="K8" s="798"/>
      <c r="L8" s="798"/>
      <c r="M8" s="798"/>
      <c r="N8" s="798"/>
      <c r="O8" s="798"/>
      <c r="P8" s="799"/>
      <c r="Q8" s="800"/>
      <c r="R8" s="801"/>
      <c r="S8" s="801"/>
      <c r="T8" s="801"/>
      <c r="U8" s="801"/>
      <c r="V8" s="801"/>
      <c r="W8" s="801"/>
      <c r="X8" s="801"/>
      <c r="Y8" s="801"/>
      <c r="Z8" s="801"/>
      <c r="AA8" s="801"/>
      <c r="AB8" s="801"/>
      <c r="AC8" s="801"/>
      <c r="AD8" s="801"/>
      <c r="AE8" s="802"/>
      <c r="AF8" s="803"/>
      <c r="AG8" s="804"/>
      <c r="AH8" s="804"/>
      <c r="AI8" s="804"/>
      <c r="AJ8" s="805"/>
      <c r="AK8" s="806"/>
      <c r="AL8" s="807"/>
      <c r="AM8" s="807"/>
      <c r="AN8" s="807"/>
      <c r="AO8" s="807"/>
      <c r="AP8" s="807"/>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587</v>
      </c>
      <c r="BT8" s="811"/>
      <c r="BU8" s="811"/>
      <c r="BV8" s="811"/>
      <c r="BW8" s="811"/>
      <c r="BX8" s="811"/>
      <c r="BY8" s="811"/>
      <c r="BZ8" s="811"/>
      <c r="CA8" s="811"/>
      <c r="CB8" s="811"/>
      <c r="CC8" s="811"/>
      <c r="CD8" s="811"/>
      <c r="CE8" s="811"/>
      <c r="CF8" s="811"/>
      <c r="CG8" s="812"/>
      <c r="CH8" s="823">
        <v>104</v>
      </c>
      <c r="CI8" s="824"/>
      <c r="CJ8" s="824"/>
      <c r="CK8" s="824"/>
      <c r="CL8" s="825"/>
      <c r="CM8" s="823">
        <v>442</v>
      </c>
      <c r="CN8" s="824"/>
      <c r="CO8" s="824"/>
      <c r="CP8" s="824"/>
      <c r="CQ8" s="825"/>
      <c r="CR8" s="823">
        <v>290</v>
      </c>
      <c r="CS8" s="824"/>
      <c r="CT8" s="824"/>
      <c r="CU8" s="824"/>
      <c r="CV8" s="825"/>
      <c r="CW8" s="823"/>
      <c r="CX8" s="824"/>
      <c r="CY8" s="824"/>
      <c r="CZ8" s="824"/>
      <c r="DA8" s="825"/>
      <c r="DB8" s="823"/>
      <c r="DC8" s="824"/>
      <c r="DD8" s="824"/>
      <c r="DE8" s="824"/>
      <c r="DF8" s="825"/>
      <c r="DG8" s="823"/>
      <c r="DH8" s="824"/>
      <c r="DI8" s="824"/>
      <c r="DJ8" s="824"/>
      <c r="DK8" s="825"/>
      <c r="DL8" s="823"/>
      <c r="DM8" s="824"/>
      <c r="DN8" s="824"/>
      <c r="DO8" s="824"/>
      <c r="DP8" s="825"/>
      <c r="DQ8" s="823"/>
      <c r="DR8" s="824"/>
      <c r="DS8" s="824"/>
      <c r="DT8" s="824"/>
      <c r="DU8" s="825"/>
      <c r="DV8" s="826"/>
      <c r="DW8" s="827"/>
      <c r="DX8" s="827"/>
      <c r="DY8" s="827"/>
      <c r="DZ8" s="828"/>
      <c r="EA8" s="254"/>
    </row>
    <row r="9" spans="1:131" s="255" customFormat="1" ht="26.25" customHeight="1" x14ac:dyDescent="0.15">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389</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390</v>
      </c>
      <c r="B23" s="832" t="s">
        <v>391</v>
      </c>
      <c r="C23" s="833"/>
      <c r="D23" s="833"/>
      <c r="E23" s="833"/>
      <c r="F23" s="833"/>
      <c r="G23" s="833"/>
      <c r="H23" s="833"/>
      <c r="I23" s="833"/>
      <c r="J23" s="833"/>
      <c r="K23" s="833"/>
      <c r="L23" s="833"/>
      <c r="M23" s="833"/>
      <c r="N23" s="833"/>
      <c r="O23" s="833"/>
      <c r="P23" s="834"/>
      <c r="Q23" s="835"/>
      <c r="R23" s="836"/>
      <c r="S23" s="836"/>
      <c r="T23" s="836"/>
      <c r="U23" s="836"/>
      <c r="V23" s="836"/>
      <c r="W23" s="836"/>
      <c r="X23" s="836"/>
      <c r="Y23" s="836"/>
      <c r="Z23" s="836"/>
      <c r="AA23" s="836"/>
      <c r="AB23" s="836"/>
      <c r="AC23" s="836"/>
      <c r="AD23" s="836"/>
      <c r="AE23" s="837"/>
      <c r="AF23" s="838">
        <v>740</v>
      </c>
      <c r="AG23" s="836"/>
      <c r="AH23" s="836"/>
      <c r="AI23" s="836"/>
      <c r="AJ23" s="839"/>
      <c r="AK23" s="840"/>
      <c r="AL23" s="841"/>
      <c r="AM23" s="841"/>
      <c r="AN23" s="841"/>
      <c r="AO23" s="841"/>
      <c r="AP23" s="836"/>
      <c r="AQ23" s="836"/>
      <c r="AR23" s="836"/>
      <c r="AS23" s="836"/>
      <c r="AT23" s="836"/>
      <c r="AU23" s="842"/>
      <c r="AV23" s="842"/>
      <c r="AW23" s="842"/>
      <c r="AX23" s="842"/>
      <c r="AY23" s="843"/>
      <c r="AZ23" s="851" t="s">
        <v>392</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393</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394</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371</v>
      </c>
      <c r="B26" s="783"/>
      <c r="C26" s="783"/>
      <c r="D26" s="783"/>
      <c r="E26" s="783"/>
      <c r="F26" s="783"/>
      <c r="G26" s="783"/>
      <c r="H26" s="783"/>
      <c r="I26" s="783"/>
      <c r="J26" s="783"/>
      <c r="K26" s="783"/>
      <c r="L26" s="783"/>
      <c r="M26" s="783"/>
      <c r="N26" s="783"/>
      <c r="O26" s="783"/>
      <c r="P26" s="784"/>
      <c r="Q26" s="759" t="s">
        <v>395</v>
      </c>
      <c r="R26" s="760"/>
      <c r="S26" s="760"/>
      <c r="T26" s="760"/>
      <c r="U26" s="761"/>
      <c r="V26" s="759" t="s">
        <v>396</v>
      </c>
      <c r="W26" s="760"/>
      <c r="X26" s="760"/>
      <c r="Y26" s="760"/>
      <c r="Z26" s="761"/>
      <c r="AA26" s="759" t="s">
        <v>397</v>
      </c>
      <c r="AB26" s="760"/>
      <c r="AC26" s="760"/>
      <c r="AD26" s="760"/>
      <c r="AE26" s="760"/>
      <c r="AF26" s="854" t="s">
        <v>398</v>
      </c>
      <c r="AG26" s="855"/>
      <c r="AH26" s="855"/>
      <c r="AI26" s="855"/>
      <c r="AJ26" s="856"/>
      <c r="AK26" s="760" t="s">
        <v>399</v>
      </c>
      <c r="AL26" s="760"/>
      <c r="AM26" s="760"/>
      <c r="AN26" s="760"/>
      <c r="AO26" s="761"/>
      <c r="AP26" s="759" t="s">
        <v>400</v>
      </c>
      <c r="AQ26" s="760"/>
      <c r="AR26" s="760"/>
      <c r="AS26" s="760"/>
      <c r="AT26" s="761"/>
      <c r="AU26" s="759" t="s">
        <v>401</v>
      </c>
      <c r="AV26" s="760"/>
      <c r="AW26" s="760"/>
      <c r="AX26" s="760"/>
      <c r="AY26" s="761"/>
      <c r="AZ26" s="759" t="s">
        <v>402</v>
      </c>
      <c r="BA26" s="760"/>
      <c r="BB26" s="760"/>
      <c r="BC26" s="760"/>
      <c r="BD26" s="761"/>
      <c r="BE26" s="759" t="s">
        <v>378</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403</v>
      </c>
      <c r="C28" s="774"/>
      <c r="D28" s="774"/>
      <c r="E28" s="774"/>
      <c r="F28" s="774"/>
      <c r="G28" s="774"/>
      <c r="H28" s="774"/>
      <c r="I28" s="774"/>
      <c r="J28" s="774"/>
      <c r="K28" s="774"/>
      <c r="L28" s="774"/>
      <c r="M28" s="774"/>
      <c r="N28" s="774"/>
      <c r="O28" s="774"/>
      <c r="P28" s="775"/>
      <c r="Q28" s="864">
        <v>1964</v>
      </c>
      <c r="R28" s="865"/>
      <c r="S28" s="865"/>
      <c r="T28" s="865"/>
      <c r="U28" s="865"/>
      <c r="V28" s="865">
        <v>1886</v>
      </c>
      <c r="W28" s="865"/>
      <c r="X28" s="865"/>
      <c r="Y28" s="865"/>
      <c r="Z28" s="865"/>
      <c r="AA28" s="865">
        <v>78</v>
      </c>
      <c r="AB28" s="865"/>
      <c r="AC28" s="865"/>
      <c r="AD28" s="865"/>
      <c r="AE28" s="866"/>
      <c r="AF28" s="867">
        <v>78</v>
      </c>
      <c r="AG28" s="865"/>
      <c r="AH28" s="865"/>
      <c r="AI28" s="865"/>
      <c r="AJ28" s="868"/>
      <c r="AK28" s="869"/>
      <c r="AL28" s="860"/>
      <c r="AM28" s="860"/>
      <c r="AN28" s="860"/>
      <c r="AO28" s="860"/>
      <c r="AP28" s="860"/>
      <c r="AQ28" s="860"/>
      <c r="AR28" s="860"/>
      <c r="AS28" s="860"/>
      <c r="AT28" s="860"/>
      <c r="AU28" s="860"/>
      <c r="AV28" s="860"/>
      <c r="AW28" s="860"/>
      <c r="AX28" s="860"/>
      <c r="AY28" s="860"/>
      <c r="AZ28" s="861"/>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404</v>
      </c>
      <c r="C29" s="798"/>
      <c r="D29" s="798"/>
      <c r="E29" s="798"/>
      <c r="F29" s="798"/>
      <c r="G29" s="798"/>
      <c r="H29" s="798"/>
      <c r="I29" s="798"/>
      <c r="J29" s="798"/>
      <c r="K29" s="798"/>
      <c r="L29" s="798"/>
      <c r="M29" s="798"/>
      <c r="N29" s="798"/>
      <c r="O29" s="798"/>
      <c r="P29" s="799"/>
      <c r="Q29" s="800">
        <v>1056</v>
      </c>
      <c r="R29" s="801"/>
      <c r="S29" s="801"/>
      <c r="T29" s="801"/>
      <c r="U29" s="801"/>
      <c r="V29" s="801">
        <v>943</v>
      </c>
      <c r="W29" s="801"/>
      <c r="X29" s="801"/>
      <c r="Y29" s="801"/>
      <c r="Z29" s="801"/>
      <c r="AA29" s="801">
        <v>113</v>
      </c>
      <c r="AB29" s="801"/>
      <c r="AC29" s="801"/>
      <c r="AD29" s="801"/>
      <c r="AE29" s="802"/>
      <c r="AF29" s="803">
        <v>113</v>
      </c>
      <c r="AG29" s="804"/>
      <c r="AH29" s="804"/>
      <c r="AI29" s="804"/>
      <c r="AJ29" s="805"/>
      <c r="AK29" s="872"/>
      <c r="AL29" s="873"/>
      <c r="AM29" s="873"/>
      <c r="AN29" s="873"/>
      <c r="AO29" s="873"/>
      <c r="AP29" s="873"/>
      <c r="AQ29" s="873"/>
      <c r="AR29" s="873"/>
      <c r="AS29" s="873"/>
      <c r="AT29" s="873"/>
      <c r="AU29" s="873"/>
      <c r="AV29" s="873"/>
      <c r="AW29" s="873"/>
      <c r="AX29" s="873"/>
      <c r="AY29" s="873"/>
      <c r="AZ29" s="874"/>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405</v>
      </c>
      <c r="C30" s="798"/>
      <c r="D30" s="798"/>
      <c r="E30" s="798"/>
      <c r="F30" s="798"/>
      <c r="G30" s="798"/>
      <c r="H30" s="798"/>
      <c r="I30" s="798"/>
      <c r="J30" s="798"/>
      <c r="K30" s="798"/>
      <c r="L30" s="798"/>
      <c r="M30" s="798"/>
      <c r="N30" s="798"/>
      <c r="O30" s="798"/>
      <c r="P30" s="799"/>
      <c r="Q30" s="800">
        <v>35</v>
      </c>
      <c r="R30" s="801"/>
      <c r="S30" s="801"/>
      <c r="T30" s="801"/>
      <c r="U30" s="801"/>
      <c r="V30" s="801">
        <v>35</v>
      </c>
      <c r="W30" s="801"/>
      <c r="X30" s="801"/>
      <c r="Y30" s="801"/>
      <c r="Z30" s="801"/>
      <c r="AA30" s="801">
        <v>0</v>
      </c>
      <c r="AB30" s="801"/>
      <c r="AC30" s="801"/>
      <c r="AD30" s="801"/>
      <c r="AE30" s="802"/>
      <c r="AF30" s="803">
        <v>0</v>
      </c>
      <c r="AG30" s="804"/>
      <c r="AH30" s="804"/>
      <c r="AI30" s="804"/>
      <c r="AJ30" s="805"/>
      <c r="AK30" s="872"/>
      <c r="AL30" s="873"/>
      <c r="AM30" s="873"/>
      <c r="AN30" s="873"/>
      <c r="AO30" s="873"/>
      <c r="AP30" s="873"/>
      <c r="AQ30" s="873"/>
      <c r="AR30" s="873"/>
      <c r="AS30" s="873"/>
      <c r="AT30" s="873"/>
      <c r="AU30" s="873"/>
      <c r="AV30" s="873"/>
      <c r="AW30" s="873"/>
      <c r="AX30" s="873"/>
      <c r="AY30" s="873"/>
      <c r="AZ30" s="874"/>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406</v>
      </c>
      <c r="C31" s="798"/>
      <c r="D31" s="798"/>
      <c r="E31" s="798"/>
      <c r="F31" s="798"/>
      <c r="G31" s="798"/>
      <c r="H31" s="798"/>
      <c r="I31" s="798"/>
      <c r="J31" s="798"/>
      <c r="K31" s="798"/>
      <c r="L31" s="798"/>
      <c r="M31" s="798"/>
      <c r="N31" s="798"/>
      <c r="O31" s="798"/>
      <c r="P31" s="799"/>
      <c r="Q31" s="800">
        <v>576</v>
      </c>
      <c r="R31" s="801"/>
      <c r="S31" s="801"/>
      <c r="T31" s="801"/>
      <c r="U31" s="801"/>
      <c r="V31" s="801">
        <v>539</v>
      </c>
      <c r="W31" s="801"/>
      <c r="X31" s="801"/>
      <c r="Y31" s="801"/>
      <c r="Z31" s="801"/>
      <c r="AA31" s="801">
        <v>38</v>
      </c>
      <c r="AB31" s="801"/>
      <c r="AC31" s="801"/>
      <c r="AD31" s="801"/>
      <c r="AE31" s="802"/>
      <c r="AF31" s="803">
        <v>38</v>
      </c>
      <c r="AG31" s="804"/>
      <c r="AH31" s="804"/>
      <c r="AI31" s="804"/>
      <c r="AJ31" s="805"/>
      <c r="AK31" s="872"/>
      <c r="AL31" s="873"/>
      <c r="AM31" s="873"/>
      <c r="AN31" s="873"/>
      <c r="AO31" s="873"/>
      <c r="AP31" s="873">
        <v>1655</v>
      </c>
      <c r="AQ31" s="873"/>
      <c r="AR31" s="873"/>
      <c r="AS31" s="873"/>
      <c r="AT31" s="873"/>
      <c r="AU31" s="873"/>
      <c r="AV31" s="873"/>
      <c r="AW31" s="873"/>
      <c r="AX31" s="873"/>
      <c r="AY31" s="873"/>
      <c r="AZ31" s="874"/>
      <c r="BA31" s="874"/>
      <c r="BB31" s="874"/>
      <c r="BC31" s="874"/>
      <c r="BD31" s="874"/>
      <c r="BE31" s="870" t="s">
        <v>407</v>
      </c>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t="s">
        <v>408</v>
      </c>
      <c r="C32" s="798"/>
      <c r="D32" s="798"/>
      <c r="E32" s="798"/>
      <c r="F32" s="798"/>
      <c r="G32" s="798"/>
      <c r="H32" s="798"/>
      <c r="I32" s="798"/>
      <c r="J32" s="798"/>
      <c r="K32" s="798"/>
      <c r="L32" s="798"/>
      <c r="M32" s="798"/>
      <c r="N32" s="798"/>
      <c r="O32" s="798"/>
      <c r="P32" s="799"/>
      <c r="Q32" s="800">
        <v>779</v>
      </c>
      <c r="R32" s="801"/>
      <c r="S32" s="801"/>
      <c r="T32" s="801"/>
      <c r="U32" s="801"/>
      <c r="V32" s="801">
        <v>706</v>
      </c>
      <c r="W32" s="801"/>
      <c r="X32" s="801"/>
      <c r="Y32" s="801"/>
      <c r="Z32" s="801"/>
      <c r="AA32" s="801">
        <v>72</v>
      </c>
      <c r="AB32" s="801"/>
      <c r="AC32" s="801"/>
      <c r="AD32" s="801"/>
      <c r="AE32" s="802"/>
      <c r="AF32" s="803">
        <v>458</v>
      </c>
      <c r="AG32" s="804"/>
      <c r="AH32" s="804"/>
      <c r="AI32" s="804"/>
      <c r="AJ32" s="805"/>
      <c r="AK32" s="872"/>
      <c r="AL32" s="873"/>
      <c r="AM32" s="873"/>
      <c r="AN32" s="873"/>
      <c r="AO32" s="873"/>
      <c r="AP32" s="873"/>
      <c r="AQ32" s="873"/>
      <c r="AR32" s="873"/>
      <c r="AS32" s="873"/>
      <c r="AT32" s="873"/>
      <c r="AU32" s="873"/>
      <c r="AV32" s="873"/>
      <c r="AW32" s="873"/>
      <c r="AX32" s="873"/>
      <c r="AY32" s="873"/>
      <c r="AZ32" s="874"/>
      <c r="BA32" s="874"/>
      <c r="BB32" s="874"/>
      <c r="BC32" s="874"/>
      <c r="BD32" s="874"/>
      <c r="BE32" s="870" t="s">
        <v>407</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c r="C33" s="798"/>
      <c r="D33" s="798"/>
      <c r="E33" s="798"/>
      <c r="F33" s="798"/>
      <c r="G33" s="798"/>
      <c r="H33" s="798"/>
      <c r="I33" s="798"/>
      <c r="J33" s="798"/>
      <c r="K33" s="798"/>
      <c r="L33" s="798"/>
      <c r="M33" s="798"/>
      <c r="N33" s="798"/>
      <c r="O33" s="798"/>
      <c r="P33" s="799"/>
      <c r="Q33" s="800"/>
      <c r="R33" s="801"/>
      <c r="S33" s="801"/>
      <c r="T33" s="801"/>
      <c r="U33" s="801"/>
      <c r="V33" s="801"/>
      <c r="W33" s="801"/>
      <c r="X33" s="801"/>
      <c r="Y33" s="801"/>
      <c r="Z33" s="801"/>
      <c r="AA33" s="801"/>
      <c r="AB33" s="801"/>
      <c r="AC33" s="801"/>
      <c r="AD33" s="801"/>
      <c r="AE33" s="802"/>
      <c r="AF33" s="803"/>
      <c r="AG33" s="804"/>
      <c r="AH33" s="804"/>
      <c r="AI33" s="804"/>
      <c r="AJ33" s="805"/>
      <c r="AK33" s="872"/>
      <c r="AL33" s="873"/>
      <c r="AM33" s="873"/>
      <c r="AN33" s="873"/>
      <c r="AO33" s="873"/>
      <c r="AP33" s="873"/>
      <c r="AQ33" s="873"/>
      <c r="AR33" s="873"/>
      <c r="AS33" s="873"/>
      <c r="AT33" s="873"/>
      <c r="AU33" s="873"/>
      <c r="AV33" s="873"/>
      <c r="AW33" s="873"/>
      <c r="AX33" s="873"/>
      <c r="AY33" s="873"/>
      <c r="AZ33" s="874"/>
      <c r="BA33" s="874"/>
      <c r="BB33" s="874"/>
      <c r="BC33" s="874"/>
      <c r="BD33" s="874"/>
      <c r="BE33" s="870"/>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c r="C34" s="798"/>
      <c r="D34" s="798"/>
      <c r="E34" s="798"/>
      <c r="F34" s="798"/>
      <c r="G34" s="798"/>
      <c r="H34" s="798"/>
      <c r="I34" s="798"/>
      <c r="J34" s="798"/>
      <c r="K34" s="798"/>
      <c r="L34" s="798"/>
      <c r="M34" s="798"/>
      <c r="N34" s="798"/>
      <c r="O34" s="798"/>
      <c r="P34" s="799"/>
      <c r="Q34" s="800"/>
      <c r="R34" s="801"/>
      <c r="S34" s="801"/>
      <c r="T34" s="801"/>
      <c r="U34" s="801"/>
      <c r="V34" s="801"/>
      <c r="W34" s="801"/>
      <c r="X34" s="801"/>
      <c r="Y34" s="801"/>
      <c r="Z34" s="801"/>
      <c r="AA34" s="801"/>
      <c r="AB34" s="801"/>
      <c r="AC34" s="801"/>
      <c r="AD34" s="801"/>
      <c r="AE34" s="802"/>
      <c r="AF34" s="803"/>
      <c r="AG34" s="804"/>
      <c r="AH34" s="804"/>
      <c r="AI34" s="804"/>
      <c r="AJ34" s="805"/>
      <c r="AK34" s="872"/>
      <c r="AL34" s="873"/>
      <c r="AM34" s="873"/>
      <c r="AN34" s="873"/>
      <c r="AO34" s="873"/>
      <c r="AP34" s="873"/>
      <c r="AQ34" s="873"/>
      <c r="AR34" s="873"/>
      <c r="AS34" s="873"/>
      <c r="AT34" s="873"/>
      <c r="AU34" s="873"/>
      <c r="AV34" s="873"/>
      <c r="AW34" s="873"/>
      <c r="AX34" s="873"/>
      <c r="AY34" s="873"/>
      <c r="AZ34" s="874"/>
      <c r="BA34" s="874"/>
      <c r="BB34" s="874"/>
      <c r="BC34" s="874"/>
      <c r="BD34" s="874"/>
      <c r="BE34" s="870"/>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409</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390</v>
      </c>
      <c r="B63" s="832" t="s">
        <v>410</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687</v>
      </c>
      <c r="AG63" s="884"/>
      <c r="AH63" s="884"/>
      <c r="AI63" s="884"/>
      <c r="AJ63" s="885"/>
      <c r="AK63" s="886"/>
      <c r="AL63" s="881"/>
      <c r="AM63" s="881"/>
      <c r="AN63" s="881"/>
      <c r="AO63" s="881"/>
      <c r="AP63" s="884"/>
      <c r="AQ63" s="884"/>
      <c r="AR63" s="884"/>
      <c r="AS63" s="884"/>
      <c r="AT63" s="884"/>
      <c r="AU63" s="884"/>
      <c r="AV63" s="884"/>
      <c r="AW63" s="884"/>
      <c r="AX63" s="884"/>
      <c r="AY63" s="884"/>
      <c r="AZ63" s="888"/>
      <c r="BA63" s="888"/>
      <c r="BB63" s="888"/>
      <c r="BC63" s="888"/>
      <c r="BD63" s="888"/>
      <c r="BE63" s="889"/>
      <c r="BF63" s="889"/>
      <c r="BG63" s="889"/>
      <c r="BH63" s="889"/>
      <c r="BI63" s="890"/>
      <c r="BJ63" s="891" t="s">
        <v>392</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412</v>
      </c>
      <c r="B66" s="783"/>
      <c r="C66" s="783"/>
      <c r="D66" s="783"/>
      <c r="E66" s="783"/>
      <c r="F66" s="783"/>
      <c r="G66" s="783"/>
      <c r="H66" s="783"/>
      <c r="I66" s="783"/>
      <c r="J66" s="783"/>
      <c r="K66" s="783"/>
      <c r="L66" s="783"/>
      <c r="M66" s="783"/>
      <c r="N66" s="783"/>
      <c r="O66" s="783"/>
      <c r="P66" s="784"/>
      <c r="Q66" s="759" t="s">
        <v>413</v>
      </c>
      <c r="R66" s="760"/>
      <c r="S66" s="760"/>
      <c r="T66" s="760"/>
      <c r="U66" s="761"/>
      <c r="V66" s="759" t="s">
        <v>414</v>
      </c>
      <c r="W66" s="760"/>
      <c r="X66" s="760"/>
      <c r="Y66" s="760"/>
      <c r="Z66" s="761"/>
      <c r="AA66" s="759" t="s">
        <v>397</v>
      </c>
      <c r="AB66" s="760"/>
      <c r="AC66" s="760"/>
      <c r="AD66" s="760"/>
      <c r="AE66" s="761"/>
      <c r="AF66" s="894" t="s">
        <v>415</v>
      </c>
      <c r="AG66" s="855"/>
      <c r="AH66" s="855"/>
      <c r="AI66" s="855"/>
      <c r="AJ66" s="895"/>
      <c r="AK66" s="759" t="s">
        <v>399</v>
      </c>
      <c r="AL66" s="783"/>
      <c r="AM66" s="783"/>
      <c r="AN66" s="783"/>
      <c r="AO66" s="784"/>
      <c r="AP66" s="759" t="s">
        <v>400</v>
      </c>
      <c r="AQ66" s="760"/>
      <c r="AR66" s="760"/>
      <c r="AS66" s="760"/>
      <c r="AT66" s="761"/>
      <c r="AU66" s="759" t="s">
        <v>416</v>
      </c>
      <c r="AV66" s="760"/>
      <c r="AW66" s="760"/>
      <c r="AX66" s="760"/>
      <c r="AY66" s="761"/>
      <c r="AZ66" s="759" t="s">
        <v>378</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15">
      <c r="A68" s="258">
        <v>1</v>
      </c>
      <c r="B68" s="911" t="s">
        <v>575</v>
      </c>
      <c r="C68" s="912"/>
      <c r="D68" s="912"/>
      <c r="E68" s="912"/>
      <c r="F68" s="912"/>
      <c r="G68" s="912"/>
      <c r="H68" s="912"/>
      <c r="I68" s="912"/>
      <c r="J68" s="912"/>
      <c r="K68" s="912"/>
      <c r="L68" s="912"/>
      <c r="M68" s="912"/>
      <c r="N68" s="912"/>
      <c r="O68" s="912"/>
      <c r="P68" s="913"/>
      <c r="Q68" s="914">
        <v>1701</v>
      </c>
      <c r="R68" s="908"/>
      <c r="S68" s="908"/>
      <c r="T68" s="908"/>
      <c r="U68" s="908"/>
      <c r="V68" s="908">
        <v>1589</v>
      </c>
      <c r="W68" s="908"/>
      <c r="X68" s="908"/>
      <c r="Y68" s="908"/>
      <c r="Z68" s="908"/>
      <c r="AA68" s="908">
        <v>112</v>
      </c>
      <c r="AB68" s="908"/>
      <c r="AC68" s="908"/>
      <c r="AD68" s="908"/>
      <c r="AE68" s="908"/>
      <c r="AF68" s="908">
        <v>2707</v>
      </c>
      <c r="AG68" s="908"/>
      <c r="AH68" s="908"/>
      <c r="AI68" s="908"/>
      <c r="AJ68" s="908"/>
      <c r="AK68" s="908"/>
      <c r="AL68" s="908"/>
      <c r="AM68" s="908"/>
      <c r="AN68" s="908"/>
      <c r="AO68" s="908"/>
      <c r="AP68" s="908">
        <v>2763</v>
      </c>
      <c r="AQ68" s="908"/>
      <c r="AR68" s="908"/>
      <c r="AS68" s="908"/>
      <c r="AT68" s="908"/>
      <c r="AU68" s="908"/>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15">
      <c r="A69" s="261">
        <v>2</v>
      </c>
      <c r="B69" s="915" t="s">
        <v>576</v>
      </c>
      <c r="C69" s="916"/>
      <c r="D69" s="916"/>
      <c r="E69" s="916"/>
      <c r="F69" s="916"/>
      <c r="G69" s="916"/>
      <c r="H69" s="916"/>
      <c r="I69" s="916"/>
      <c r="J69" s="916"/>
      <c r="K69" s="916"/>
      <c r="L69" s="916"/>
      <c r="M69" s="916"/>
      <c r="N69" s="916"/>
      <c r="O69" s="916"/>
      <c r="P69" s="917"/>
      <c r="Q69" s="918">
        <v>763</v>
      </c>
      <c r="R69" s="873"/>
      <c r="S69" s="873"/>
      <c r="T69" s="873"/>
      <c r="U69" s="873"/>
      <c r="V69" s="873">
        <v>650</v>
      </c>
      <c r="W69" s="873"/>
      <c r="X69" s="873"/>
      <c r="Y69" s="873"/>
      <c r="Z69" s="873"/>
      <c r="AA69" s="873">
        <v>113</v>
      </c>
      <c r="AB69" s="873"/>
      <c r="AC69" s="873"/>
      <c r="AD69" s="873"/>
      <c r="AE69" s="873"/>
      <c r="AF69" s="873">
        <v>730</v>
      </c>
      <c r="AG69" s="873"/>
      <c r="AH69" s="873"/>
      <c r="AI69" s="873"/>
      <c r="AJ69" s="873"/>
      <c r="AK69" s="873"/>
      <c r="AL69" s="873"/>
      <c r="AM69" s="873"/>
      <c r="AN69" s="873"/>
      <c r="AO69" s="873"/>
      <c r="AP69" s="873">
        <v>2319</v>
      </c>
      <c r="AQ69" s="873"/>
      <c r="AR69" s="873"/>
      <c r="AS69" s="873"/>
      <c r="AT69" s="873"/>
      <c r="AU69" s="873"/>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15">
      <c r="A70" s="261">
        <v>3</v>
      </c>
      <c r="B70" s="915" t="s">
        <v>577</v>
      </c>
      <c r="C70" s="916"/>
      <c r="D70" s="916"/>
      <c r="E70" s="916"/>
      <c r="F70" s="916"/>
      <c r="G70" s="916"/>
      <c r="H70" s="916"/>
      <c r="I70" s="916"/>
      <c r="J70" s="916"/>
      <c r="K70" s="916"/>
      <c r="L70" s="916"/>
      <c r="M70" s="916"/>
      <c r="N70" s="916"/>
      <c r="O70" s="916"/>
      <c r="P70" s="917"/>
      <c r="Q70" s="918">
        <v>4594</v>
      </c>
      <c r="R70" s="873"/>
      <c r="S70" s="873"/>
      <c r="T70" s="873"/>
      <c r="U70" s="873"/>
      <c r="V70" s="873">
        <v>4338</v>
      </c>
      <c r="W70" s="873"/>
      <c r="X70" s="873"/>
      <c r="Y70" s="873"/>
      <c r="Z70" s="873"/>
      <c r="AA70" s="873">
        <v>256</v>
      </c>
      <c r="AB70" s="873"/>
      <c r="AC70" s="873"/>
      <c r="AD70" s="873"/>
      <c r="AE70" s="873"/>
      <c r="AF70" s="873">
        <v>256</v>
      </c>
      <c r="AG70" s="873"/>
      <c r="AH70" s="873"/>
      <c r="AI70" s="873"/>
      <c r="AJ70" s="873"/>
      <c r="AK70" s="873">
        <v>124</v>
      </c>
      <c r="AL70" s="873"/>
      <c r="AM70" s="873"/>
      <c r="AN70" s="873"/>
      <c r="AO70" s="873"/>
      <c r="AP70" s="873">
        <v>659</v>
      </c>
      <c r="AQ70" s="873"/>
      <c r="AR70" s="873"/>
      <c r="AS70" s="873"/>
      <c r="AT70" s="873"/>
      <c r="AU70" s="873"/>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15">
      <c r="A71" s="261">
        <v>4</v>
      </c>
      <c r="B71" s="915" t="s">
        <v>578</v>
      </c>
      <c r="C71" s="916"/>
      <c r="D71" s="916"/>
      <c r="E71" s="916"/>
      <c r="F71" s="916"/>
      <c r="G71" s="916"/>
      <c r="H71" s="916"/>
      <c r="I71" s="916"/>
      <c r="J71" s="916"/>
      <c r="K71" s="916"/>
      <c r="L71" s="916"/>
      <c r="M71" s="916"/>
      <c r="N71" s="916"/>
      <c r="O71" s="916"/>
      <c r="P71" s="917"/>
      <c r="Q71" s="918">
        <v>40</v>
      </c>
      <c r="R71" s="873"/>
      <c r="S71" s="873"/>
      <c r="T71" s="873"/>
      <c r="U71" s="873"/>
      <c r="V71" s="873">
        <v>39</v>
      </c>
      <c r="W71" s="873"/>
      <c r="X71" s="873"/>
      <c r="Y71" s="873"/>
      <c r="Z71" s="873"/>
      <c r="AA71" s="873">
        <v>1</v>
      </c>
      <c r="AB71" s="873"/>
      <c r="AC71" s="873"/>
      <c r="AD71" s="873"/>
      <c r="AE71" s="873"/>
      <c r="AF71" s="873">
        <v>1</v>
      </c>
      <c r="AG71" s="873"/>
      <c r="AH71" s="873"/>
      <c r="AI71" s="873"/>
      <c r="AJ71" s="873"/>
      <c r="AK71" s="873">
        <v>0</v>
      </c>
      <c r="AL71" s="873"/>
      <c r="AM71" s="873"/>
      <c r="AN71" s="873"/>
      <c r="AO71" s="873"/>
      <c r="AP71" s="873">
        <v>0</v>
      </c>
      <c r="AQ71" s="873"/>
      <c r="AR71" s="873"/>
      <c r="AS71" s="873"/>
      <c r="AT71" s="873"/>
      <c r="AU71" s="873"/>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15">
      <c r="A72" s="261">
        <v>5</v>
      </c>
      <c r="B72" s="915" t="s">
        <v>579</v>
      </c>
      <c r="C72" s="916"/>
      <c r="D72" s="916"/>
      <c r="E72" s="916"/>
      <c r="F72" s="916"/>
      <c r="G72" s="916"/>
      <c r="H72" s="916"/>
      <c r="I72" s="916"/>
      <c r="J72" s="916"/>
      <c r="K72" s="916"/>
      <c r="L72" s="916"/>
      <c r="M72" s="916"/>
      <c r="N72" s="916"/>
      <c r="O72" s="916"/>
      <c r="P72" s="917"/>
      <c r="Q72" s="918">
        <v>9184</v>
      </c>
      <c r="R72" s="873"/>
      <c r="S72" s="873"/>
      <c r="T72" s="873"/>
      <c r="U72" s="873"/>
      <c r="V72" s="873">
        <v>9066</v>
      </c>
      <c r="W72" s="873"/>
      <c r="X72" s="873"/>
      <c r="Y72" s="873"/>
      <c r="Z72" s="873"/>
      <c r="AA72" s="873">
        <v>118</v>
      </c>
      <c r="AB72" s="873"/>
      <c r="AC72" s="873"/>
      <c r="AD72" s="873"/>
      <c r="AE72" s="873"/>
      <c r="AF72" s="873"/>
      <c r="AG72" s="873"/>
      <c r="AH72" s="873"/>
      <c r="AI72" s="873"/>
      <c r="AJ72" s="873"/>
      <c r="AK72" s="873">
        <v>15</v>
      </c>
      <c r="AL72" s="873"/>
      <c r="AM72" s="873"/>
      <c r="AN72" s="873"/>
      <c r="AO72" s="873"/>
      <c r="AP72" s="873"/>
      <c r="AQ72" s="873"/>
      <c r="AR72" s="873"/>
      <c r="AS72" s="873"/>
      <c r="AT72" s="873"/>
      <c r="AU72" s="873"/>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15">
      <c r="A73" s="261">
        <v>6</v>
      </c>
      <c r="B73" s="915" t="s">
        <v>580</v>
      </c>
      <c r="C73" s="916"/>
      <c r="D73" s="916"/>
      <c r="E73" s="916"/>
      <c r="F73" s="916"/>
      <c r="G73" s="916"/>
      <c r="H73" s="916"/>
      <c r="I73" s="916"/>
      <c r="J73" s="916"/>
      <c r="K73" s="916"/>
      <c r="L73" s="916"/>
      <c r="M73" s="916"/>
      <c r="N73" s="916"/>
      <c r="O73" s="916"/>
      <c r="P73" s="917"/>
      <c r="Q73" s="918">
        <v>1536</v>
      </c>
      <c r="R73" s="873"/>
      <c r="S73" s="873"/>
      <c r="T73" s="873"/>
      <c r="U73" s="873"/>
      <c r="V73" s="873">
        <v>1535</v>
      </c>
      <c r="W73" s="873"/>
      <c r="X73" s="873"/>
      <c r="Y73" s="873"/>
      <c r="Z73" s="873"/>
      <c r="AA73" s="873">
        <v>1</v>
      </c>
      <c r="AB73" s="873"/>
      <c r="AC73" s="873"/>
      <c r="AD73" s="873"/>
      <c r="AE73" s="873"/>
      <c r="AF73" s="873"/>
      <c r="AG73" s="873"/>
      <c r="AH73" s="873"/>
      <c r="AI73" s="873"/>
      <c r="AJ73" s="873"/>
      <c r="AK73" s="873"/>
      <c r="AL73" s="873"/>
      <c r="AM73" s="873"/>
      <c r="AN73" s="873"/>
      <c r="AO73" s="873"/>
      <c r="AP73" s="873"/>
      <c r="AQ73" s="873"/>
      <c r="AR73" s="873"/>
      <c r="AS73" s="873"/>
      <c r="AT73" s="873"/>
      <c r="AU73" s="873"/>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15">
      <c r="A74" s="261">
        <v>7</v>
      </c>
      <c r="B74" s="915" t="s">
        <v>581</v>
      </c>
      <c r="C74" s="916"/>
      <c r="D74" s="916"/>
      <c r="E74" s="916"/>
      <c r="F74" s="916"/>
      <c r="G74" s="916"/>
      <c r="H74" s="916"/>
      <c r="I74" s="916"/>
      <c r="J74" s="916"/>
      <c r="K74" s="916"/>
      <c r="L74" s="916"/>
      <c r="M74" s="916"/>
      <c r="N74" s="916"/>
      <c r="O74" s="916"/>
      <c r="P74" s="917"/>
      <c r="Q74" s="918">
        <v>1</v>
      </c>
      <c r="R74" s="873"/>
      <c r="S74" s="873"/>
      <c r="T74" s="873"/>
      <c r="U74" s="873"/>
      <c r="V74" s="873">
        <v>1</v>
      </c>
      <c r="W74" s="873"/>
      <c r="X74" s="873"/>
      <c r="Y74" s="873"/>
      <c r="Z74" s="873"/>
      <c r="AA74" s="873">
        <v>0</v>
      </c>
      <c r="AB74" s="873"/>
      <c r="AC74" s="873"/>
      <c r="AD74" s="873"/>
      <c r="AE74" s="873"/>
      <c r="AF74" s="873"/>
      <c r="AG74" s="873"/>
      <c r="AH74" s="873"/>
      <c r="AI74" s="873"/>
      <c r="AJ74" s="873"/>
      <c r="AK74" s="873"/>
      <c r="AL74" s="873"/>
      <c r="AM74" s="873"/>
      <c r="AN74" s="873"/>
      <c r="AO74" s="873"/>
      <c r="AP74" s="873"/>
      <c r="AQ74" s="873"/>
      <c r="AR74" s="873"/>
      <c r="AS74" s="873"/>
      <c r="AT74" s="873"/>
      <c r="AU74" s="873"/>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x14ac:dyDescent="0.15">
      <c r="A75" s="261">
        <v>8</v>
      </c>
      <c r="B75" s="915" t="s">
        <v>582</v>
      </c>
      <c r="C75" s="916"/>
      <c r="D75" s="916"/>
      <c r="E75" s="916"/>
      <c r="F75" s="916"/>
      <c r="G75" s="916"/>
      <c r="H75" s="916"/>
      <c r="I75" s="916"/>
      <c r="J75" s="916"/>
      <c r="K75" s="916"/>
      <c r="L75" s="916"/>
      <c r="M75" s="916"/>
      <c r="N75" s="916"/>
      <c r="O75" s="916"/>
      <c r="P75" s="917"/>
      <c r="Q75" s="921">
        <v>60</v>
      </c>
      <c r="R75" s="922"/>
      <c r="S75" s="922"/>
      <c r="T75" s="922"/>
      <c r="U75" s="872"/>
      <c r="V75" s="923">
        <v>59</v>
      </c>
      <c r="W75" s="922"/>
      <c r="X75" s="922"/>
      <c r="Y75" s="922"/>
      <c r="Z75" s="872"/>
      <c r="AA75" s="923">
        <v>1</v>
      </c>
      <c r="AB75" s="922"/>
      <c r="AC75" s="922"/>
      <c r="AD75" s="922"/>
      <c r="AE75" s="872"/>
      <c r="AF75" s="923"/>
      <c r="AG75" s="922"/>
      <c r="AH75" s="922"/>
      <c r="AI75" s="922"/>
      <c r="AJ75" s="872"/>
      <c r="AK75" s="923">
        <v>24</v>
      </c>
      <c r="AL75" s="922"/>
      <c r="AM75" s="922"/>
      <c r="AN75" s="922"/>
      <c r="AO75" s="872"/>
      <c r="AP75" s="923"/>
      <c r="AQ75" s="922"/>
      <c r="AR75" s="922"/>
      <c r="AS75" s="922"/>
      <c r="AT75" s="872"/>
      <c r="AU75" s="923"/>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x14ac:dyDescent="0.15">
      <c r="A76" s="261">
        <v>9</v>
      </c>
      <c r="B76" s="915" t="s">
        <v>583</v>
      </c>
      <c r="C76" s="916"/>
      <c r="D76" s="916"/>
      <c r="E76" s="916"/>
      <c r="F76" s="916"/>
      <c r="G76" s="916"/>
      <c r="H76" s="916"/>
      <c r="I76" s="916"/>
      <c r="J76" s="916"/>
      <c r="K76" s="916"/>
      <c r="L76" s="916"/>
      <c r="M76" s="916"/>
      <c r="N76" s="916"/>
      <c r="O76" s="916"/>
      <c r="P76" s="917"/>
      <c r="Q76" s="921">
        <v>39</v>
      </c>
      <c r="R76" s="922"/>
      <c r="S76" s="922"/>
      <c r="T76" s="922"/>
      <c r="U76" s="872"/>
      <c r="V76" s="923">
        <v>37</v>
      </c>
      <c r="W76" s="922"/>
      <c r="X76" s="922"/>
      <c r="Y76" s="922"/>
      <c r="Z76" s="872"/>
      <c r="AA76" s="923">
        <v>2</v>
      </c>
      <c r="AB76" s="922"/>
      <c r="AC76" s="922"/>
      <c r="AD76" s="922"/>
      <c r="AE76" s="872"/>
      <c r="AF76" s="923"/>
      <c r="AG76" s="922"/>
      <c r="AH76" s="922"/>
      <c r="AI76" s="922"/>
      <c r="AJ76" s="872"/>
      <c r="AK76" s="923"/>
      <c r="AL76" s="922"/>
      <c r="AM76" s="922"/>
      <c r="AN76" s="922"/>
      <c r="AO76" s="872"/>
      <c r="AP76" s="923"/>
      <c r="AQ76" s="922"/>
      <c r="AR76" s="922"/>
      <c r="AS76" s="922"/>
      <c r="AT76" s="872"/>
      <c r="AU76" s="923"/>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x14ac:dyDescent="0.15">
      <c r="A77" s="261">
        <v>10</v>
      </c>
      <c r="B77" s="915" t="s">
        <v>584</v>
      </c>
      <c r="C77" s="916"/>
      <c r="D77" s="916"/>
      <c r="E77" s="916"/>
      <c r="F77" s="916"/>
      <c r="G77" s="916"/>
      <c r="H77" s="916"/>
      <c r="I77" s="916"/>
      <c r="J77" s="916"/>
      <c r="K77" s="916"/>
      <c r="L77" s="916"/>
      <c r="M77" s="916"/>
      <c r="N77" s="916"/>
      <c r="O77" s="916"/>
      <c r="P77" s="917"/>
      <c r="Q77" s="921">
        <v>1174</v>
      </c>
      <c r="R77" s="922"/>
      <c r="S77" s="922"/>
      <c r="T77" s="922"/>
      <c r="U77" s="872"/>
      <c r="V77" s="923">
        <v>1130</v>
      </c>
      <c r="W77" s="922"/>
      <c r="X77" s="922"/>
      <c r="Y77" s="922"/>
      <c r="Z77" s="872"/>
      <c r="AA77" s="923">
        <v>44</v>
      </c>
      <c r="AB77" s="922"/>
      <c r="AC77" s="922"/>
      <c r="AD77" s="922"/>
      <c r="AE77" s="872"/>
      <c r="AF77" s="923">
        <v>44</v>
      </c>
      <c r="AG77" s="922"/>
      <c r="AH77" s="922"/>
      <c r="AI77" s="922"/>
      <c r="AJ77" s="872"/>
      <c r="AK77" s="923">
        <v>0</v>
      </c>
      <c r="AL77" s="922"/>
      <c r="AM77" s="922"/>
      <c r="AN77" s="922"/>
      <c r="AO77" s="872"/>
      <c r="AP77" s="923"/>
      <c r="AQ77" s="922"/>
      <c r="AR77" s="922"/>
      <c r="AS77" s="922"/>
      <c r="AT77" s="872"/>
      <c r="AU77" s="923"/>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x14ac:dyDescent="0.15">
      <c r="A78" s="261">
        <v>11</v>
      </c>
      <c r="B78" s="915" t="s">
        <v>585</v>
      </c>
      <c r="C78" s="916"/>
      <c r="D78" s="916"/>
      <c r="E78" s="916"/>
      <c r="F78" s="916"/>
      <c r="G78" s="916"/>
      <c r="H78" s="916"/>
      <c r="I78" s="916"/>
      <c r="J78" s="916"/>
      <c r="K78" s="916"/>
      <c r="L78" s="916"/>
      <c r="M78" s="916"/>
      <c r="N78" s="916"/>
      <c r="O78" s="916"/>
      <c r="P78" s="917"/>
      <c r="Q78" s="918">
        <v>250623</v>
      </c>
      <c r="R78" s="873"/>
      <c r="S78" s="873"/>
      <c r="T78" s="873"/>
      <c r="U78" s="873"/>
      <c r="V78" s="873">
        <v>237946</v>
      </c>
      <c r="W78" s="873"/>
      <c r="X78" s="873"/>
      <c r="Y78" s="873"/>
      <c r="Z78" s="873"/>
      <c r="AA78" s="873">
        <v>12677</v>
      </c>
      <c r="AB78" s="873"/>
      <c r="AC78" s="873"/>
      <c r="AD78" s="873"/>
      <c r="AE78" s="873"/>
      <c r="AF78" s="873">
        <v>12677</v>
      </c>
      <c r="AG78" s="873"/>
      <c r="AH78" s="873"/>
      <c r="AI78" s="873"/>
      <c r="AJ78" s="873"/>
      <c r="AK78" s="873">
        <v>923</v>
      </c>
      <c r="AL78" s="873"/>
      <c r="AM78" s="873"/>
      <c r="AN78" s="873"/>
      <c r="AO78" s="873"/>
      <c r="AP78" s="873"/>
      <c r="AQ78" s="873"/>
      <c r="AR78" s="873"/>
      <c r="AS78" s="873"/>
      <c r="AT78" s="873"/>
      <c r="AU78" s="873"/>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x14ac:dyDescent="0.15">
      <c r="A79" s="261">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x14ac:dyDescent="0.15">
      <c r="A80" s="261">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x14ac:dyDescent="0.15">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x14ac:dyDescent="0.15">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x14ac:dyDescent="0.15">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x14ac:dyDescent="0.15">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x14ac:dyDescent="0.15">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x14ac:dyDescent="0.15">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x14ac:dyDescent="0.15">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
      <c r="A88" s="264" t="s">
        <v>390</v>
      </c>
      <c r="B88" s="832" t="s">
        <v>417</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c r="AG88" s="884"/>
      <c r="AH88" s="884"/>
      <c r="AI88" s="884"/>
      <c r="AJ88" s="884"/>
      <c r="AK88" s="881"/>
      <c r="AL88" s="881"/>
      <c r="AM88" s="881"/>
      <c r="AN88" s="881"/>
      <c r="AO88" s="881"/>
      <c r="AP88" s="884"/>
      <c r="AQ88" s="884"/>
      <c r="AR88" s="884"/>
      <c r="AS88" s="884"/>
      <c r="AT88" s="884"/>
      <c r="AU88" s="884"/>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390</v>
      </c>
      <c r="BR102" s="832" t="s">
        <v>418</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c r="CS102" s="892"/>
      <c r="CT102" s="892"/>
      <c r="CU102" s="892"/>
      <c r="CV102" s="935"/>
      <c r="CW102" s="934"/>
      <c r="CX102" s="892"/>
      <c r="CY102" s="892"/>
      <c r="CZ102" s="892"/>
      <c r="DA102" s="935"/>
      <c r="DB102" s="934"/>
      <c r="DC102" s="892"/>
      <c r="DD102" s="892"/>
      <c r="DE102" s="892"/>
      <c r="DF102" s="935"/>
      <c r="DG102" s="934"/>
      <c r="DH102" s="892"/>
      <c r="DI102" s="892"/>
      <c r="DJ102" s="892"/>
      <c r="DK102" s="935"/>
      <c r="DL102" s="934"/>
      <c r="DM102" s="892"/>
      <c r="DN102" s="892"/>
      <c r="DO102" s="892"/>
      <c r="DP102" s="935"/>
      <c r="DQ102" s="934"/>
      <c r="DR102" s="892"/>
      <c r="DS102" s="892"/>
      <c r="DT102" s="892"/>
      <c r="DU102" s="935"/>
      <c r="DV102" s="958"/>
      <c r="DW102" s="959"/>
      <c r="DX102" s="959"/>
      <c r="DY102" s="959"/>
      <c r="DZ102" s="960"/>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419</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420</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3" t="s">
        <v>423</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424</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x14ac:dyDescent="0.15">
      <c r="A109" s="956" t="s">
        <v>425</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426</v>
      </c>
      <c r="AB109" s="937"/>
      <c r="AC109" s="937"/>
      <c r="AD109" s="937"/>
      <c r="AE109" s="938"/>
      <c r="AF109" s="936" t="s">
        <v>308</v>
      </c>
      <c r="AG109" s="937"/>
      <c r="AH109" s="937"/>
      <c r="AI109" s="937"/>
      <c r="AJ109" s="938"/>
      <c r="AK109" s="936" t="s">
        <v>307</v>
      </c>
      <c r="AL109" s="937"/>
      <c r="AM109" s="937"/>
      <c r="AN109" s="937"/>
      <c r="AO109" s="938"/>
      <c r="AP109" s="936" t="s">
        <v>427</v>
      </c>
      <c r="AQ109" s="937"/>
      <c r="AR109" s="937"/>
      <c r="AS109" s="937"/>
      <c r="AT109" s="939"/>
      <c r="AU109" s="956" t="s">
        <v>425</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426</v>
      </c>
      <c r="BR109" s="937"/>
      <c r="BS109" s="937"/>
      <c r="BT109" s="937"/>
      <c r="BU109" s="938"/>
      <c r="BV109" s="936" t="s">
        <v>308</v>
      </c>
      <c r="BW109" s="937"/>
      <c r="BX109" s="937"/>
      <c r="BY109" s="937"/>
      <c r="BZ109" s="938"/>
      <c r="CA109" s="936" t="s">
        <v>307</v>
      </c>
      <c r="CB109" s="937"/>
      <c r="CC109" s="937"/>
      <c r="CD109" s="937"/>
      <c r="CE109" s="938"/>
      <c r="CF109" s="957" t="s">
        <v>427</v>
      </c>
      <c r="CG109" s="957"/>
      <c r="CH109" s="957"/>
      <c r="CI109" s="957"/>
      <c r="CJ109" s="957"/>
      <c r="CK109" s="936" t="s">
        <v>428</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426</v>
      </c>
      <c r="DH109" s="937"/>
      <c r="DI109" s="937"/>
      <c r="DJ109" s="937"/>
      <c r="DK109" s="938"/>
      <c r="DL109" s="936" t="s">
        <v>308</v>
      </c>
      <c r="DM109" s="937"/>
      <c r="DN109" s="937"/>
      <c r="DO109" s="937"/>
      <c r="DP109" s="938"/>
      <c r="DQ109" s="936" t="s">
        <v>307</v>
      </c>
      <c r="DR109" s="937"/>
      <c r="DS109" s="937"/>
      <c r="DT109" s="937"/>
      <c r="DU109" s="938"/>
      <c r="DV109" s="936" t="s">
        <v>427</v>
      </c>
      <c r="DW109" s="937"/>
      <c r="DX109" s="937"/>
      <c r="DY109" s="937"/>
      <c r="DZ109" s="939"/>
    </row>
    <row r="110" spans="1:131" s="246" customFormat="1" ht="26.25" customHeight="1" x14ac:dyDescent="0.15">
      <c r="A110" s="940" t="s">
        <v>429</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214302</v>
      </c>
      <c r="AB110" s="944"/>
      <c r="AC110" s="944"/>
      <c r="AD110" s="944"/>
      <c r="AE110" s="945"/>
      <c r="AF110" s="946">
        <v>188936</v>
      </c>
      <c r="AG110" s="944"/>
      <c r="AH110" s="944"/>
      <c r="AI110" s="944"/>
      <c r="AJ110" s="945"/>
      <c r="AK110" s="946">
        <v>169566</v>
      </c>
      <c r="AL110" s="944"/>
      <c r="AM110" s="944"/>
      <c r="AN110" s="944"/>
      <c r="AO110" s="945"/>
      <c r="AP110" s="947">
        <v>6.6</v>
      </c>
      <c r="AQ110" s="948"/>
      <c r="AR110" s="948"/>
      <c r="AS110" s="948"/>
      <c r="AT110" s="949"/>
      <c r="AU110" s="950" t="s">
        <v>73</v>
      </c>
      <c r="AV110" s="951"/>
      <c r="AW110" s="951"/>
      <c r="AX110" s="951"/>
      <c r="AY110" s="951"/>
      <c r="AZ110" s="992" t="s">
        <v>430</v>
      </c>
      <c r="BA110" s="941"/>
      <c r="BB110" s="941"/>
      <c r="BC110" s="941"/>
      <c r="BD110" s="941"/>
      <c r="BE110" s="941"/>
      <c r="BF110" s="941"/>
      <c r="BG110" s="941"/>
      <c r="BH110" s="941"/>
      <c r="BI110" s="941"/>
      <c r="BJ110" s="941"/>
      <c r="BK110" s="941"/>
      <c r="BL110" s="941"/>
      <c r="BM110" s="941"/>
      <c r="BN110" s="941"/>
      <c r="BO110" s="941"/>
      <c r="BP110" s="942"/>
      <c r="BQ110" s="978">
        <v>1312095</v>
      </c>
      <c r="BR110" s="979"/>
      <c r="BS110" s="979"/>
      <c r="BT110" s="979"/>
      <c r="BU110" s="979"/>
      <c r="BV110" s="979">
        <v>1133034</v>
      </c>
      <c r="BW110" s="979"/>
      <c r="BX110" s="979"/>
      <c r="BY110" s="979"/>
      <c r="BZ110" s="979"/>
      <c r="CA110" s="979">
        <v>975222</v>
      </c>
      <c r="CB110" s="979"/>
      <c r="CC110" s="979"/>
      <c r="CD110" s="979"/>
      <c r="CE110" s="979"/>
      <c r="CF110" s="993">
        <v>38.200000000000003</v>
      </c>
      <c r="CG110" s="994"/>
      <c r="CH110" s="994"/>
      <c r="CI110" s="994"/>
      <c r="CJ110" s="994"/>
      <c r="CK110" s="995" t="s">
        <v>431</v>
      </c>
      <c r="CL110" s="996"/>
      <c r="CM110" s="975" t="s">
        <v>432</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433</v>
      </c>
      <c r="DH110" s="979"/>
      <c r="DI110" s="979"/>
      <c r="DJ110" s="979"/>
      <c r="DK110" s="979"/>
      <c r="DL110" s="979" t="s">
        <v>433</v>
      </c>
      <c r="DM110" s="979"/>
      <c r="DN110" s="979"/>
      <c r="DO110" s="979"/>
      <c r="DP110" s="979"/>
      <c r="DQ110" s="979" t="s">
        <v>392</v>
      </c>
      <c r="DR110" s="979"/>
      <c r="DS110" s="979"/>
      <c r="DT110" s="979"/>
      <c r="DU110" s="979"/>
      <c r="DV110" s="980" t="s">
        <v>392</v>
      </c>
      <c r="DW110" s="980"/>
      <c r="DX110" s="980"/>
      <c r="DY110" s="980"/>
      <c r="DZ110" s="981"/>
    </row>
    <row r="111" spans="1:131" s="246" customFormat="1" ht="26.25" customHeight="1" x14ac:dyDescent="0.15">
      <c r="A111" s="982" t="s">
        <v>434</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435</v>
      </c>
      <c r="AB111" s="986"/>
      <c r="AC111" s="986"/>
      <c r="AD111" s="986"/>
      <c r="AE111" s="987"/>
      <c r="AF111" s="988" t="s">
        <v>435</v>
      </c>
      <c r="AG111" s="986"/>
      <c r="AH111" s="986"/>
      <c r="AI111" s="986"/>
      <c r="AJ111" s="987"/>
      <c r="AK111" s="988" t="s">
        <v>392</v>
      </c>
      <c r="AL111" s="986"/>
      <c r="AM111" s="986"/>
      <c r="AN111" s="986"/>
      <c r="AO111" s="987"/>
      <c r="AP111" s="989" t="s">
        <v>435</v>
      </c>
      <c r="AQ111" s="990"/>
      <c r="AR111" s="990"/>
      <c r="AS111" s="990"/>
      <c r="AT111" s="991"/>
      <c r="AU111" s="952"/>
      <c r="AV111" s="953"/>
      <c r="AW111" s="953"/>
      <c r="AX111" s="953"/>
      <c r="AY111" s="953"/>
      <c r="AZ111" s="1001" t="s">
        <v>436</v>
      </c>
      <c r="BA111" s="1002"/>
      <c r="BB111" s="1002"/>
      <c r="BC111" s="1002"/>
      <c r="BD111" s="1002"/>
      <c r="BE111" s="1002"/>
      <c r="BF111" s="1002"/>
      <c r="BG111" s="1002"/>
      <c r="BH111" s="1002"/>
      <c r="BI111" s="1002"/>
      <c r="BJ111" s="1002"/>
      <c r="BK111" s="1002"/>
      <c r="BL111" s="1002"/>
      <c r="BM111" s="1002"/>
      <c r="BN111" s="1002"/>
      <c r="BO111" s="1002"/>
      <c r="BP111" s="1003"/>
      <c r="BQ111" s="971" t="s">
        <v>437</v>
      </c>
      <c r="BR111" s="972"/>
      <c r="BS111" s="972"/>
      <c r="BT111" s="972"/>
      <c r="BU111" s="972"/>
      <c r="BV111" s="972" t="s">
        <v>435</v>
      </c>
      <c r="BW111" s="972"/>
      <c r="BX111" s="972"/>
      <c r="BY111" s="972"/>
      <c r="BZ111" s="972"/>
      <c r="CA111" s="972" t="s">
        <v>392</v>
      </c>
      <c r="CB111" s="972"/>
      <c r="CC111" s="972"/>
      <c r="CD111" s="972"/>
      <c r="CE111" s="972"/>
      <c r="CF111" s="966" t="s">
        <v>435</v>
      </c>
      <c r="CG111" s="967"/>
      <c r="CH111" s="967"/>
      <c r="CI111" s="967"/>
      <c r="CJ111" s="967"/>
      <c r="CK111" s="997"/>
      <c r="CL111" s="998"/>
      <c r="CM111" s="968" t="s">
        <v>438</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437</v>
      </c>
      <c r="DH111" s="972"/>
      <c r="DI111" s="972"/>
      <c r="DJ111" s="972"/>
      <c r="DK111" s="972"/>
      <c r="DL111" s="972" t="s">
        <v>392</v>
      </c>
      <c r="DM111" s="972"/>
      <c r="DN111" s="972"/>
      <c r="DO111" s="972"/>
      <c r="DP111" s="972"/>
      <c r="DQ111" s="972" t="s">
        <v>392</v>
      </c>
      <c r="DR111" s="972"/>
      <c r="DS111" s="972"/>
      <c r="DT111" s="972"/>
      <c r="DU111" s="972"/>
      <c r="DV111" s="973" t="s">
        <v>392</v>
      </c>
      <c r="DW111" s="973"/>
      <c r="DX111" s="973"/>
      <c r="DY111" s="973"/>
      <c r="DZ111" s="974"/>
    </row>
    <row r="112" spans="1:131" s="246" customFormat="1" ht="26.25" customHeight="1" x14ac:dyDescent="0.15">
      <c r="A112" s="1004" t="s">
        <v>439</v>
      </c>
      <c r="B112" s="1005"/>
      <c r="C112" s="1002" t="s">
        <v>440</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441</v>
      </c>
      <c r="AB112" s="1011"/>
      <c r="AC112" s="1011"/>
      <c r="AD112" s="1011"/>
      <c r="AE112" s="1012"/>
      <c r="AF112" s="1013" t="s">
        <v>392</v>
      </c>
      <c r="AG112" s="1011"/>
      <c r="AH112" s="1011"/>
      <c r="AI112" s="1011"/>
      <c r="AJ112" s="1012"/>
      <c r="AK112" s="1013" t="s">
        <v>392</v>
      </c>
      <c r="AL112" s="1011"/>
      <c r="AM112" s="1011"/>
      <c r="AN112" s="1011"/>
      <c r="AO112" s="1012"/>
      <c r="AP112" s="1014" t="s">
        <v>442</v>
      </c>
      <c r="AQ112" s="1015"/>
      <c r="AR112" s="1015"/>
      <c r="AS112" s="1015"/>
      <c r="AT112" s="1016"/>
      <c r="AU112" s="952"/>
      <c r="AV112" s="953"/>
      <c r="AW112" s="953"/>
      <c r="AX112" s="953"/>
      <c r="AY112" s="953"/>
      <c r="AZ112" s="1001" t="s">
        <v>443</v>
      </c>
      <c r="BA112" s="1002"/>
      <c r="BB112" s="1002"/>
      <c r="BC112" s="1002"/>
      <c r="BD112" s="1002"/>
      <c r="BE112" s="1002"/>
      <c r="BF112" s="1002"/>
      <c r="BG112" s="1002"/>
      <c r="BH112" s="1002"/>
      <c r="BI112" s="1002"/>
      <c r="BJ112" s="1002"/>
      <c r="BK112" s="1002"/>
      <c r="BL112" s="1002"/>
      <c r="BM112" s="1002"/>
      <c r="BN112" s="1002"/>
      <c r="BO112" s="1002"/>
      <c r="BP112" s="1003"/>
      <c r="BQ112" s="971">
        <v>2025681</v>
      </c>
      <c r="BR112" s="972"/>
      <c r="BS112" s="972"/>
      <c r="BT112" s="972"/>
      <c r="BU112" s="972"/>
      <c r="BV112" s="972">
        <v>1841689</v>
      </c>
      <c r="BW112" s="972"/>
      <c r="BX112" s="972"/>
      <c r="BY112" s="972"/>
      <c r="BZ112" s="972"/>
      <c r="CA112" s="972">
        <v>1655357</v>
      </c>
      <c r="CB112" s="972"/>
      <c r="CC112" s="972"/>
      <c r="CD112" s="972"/>
      <c r="CE112" s="972"/>
      <c r="CF112" s="966">
        <v>64.900000000000006</v>
      </c>
      <c r="CG112" s="967"/>
      <c r="CH112" s="967"/>
      <c r="CI112" s="967"/>
      <c r="CJ112" s="967"/>
      <c r="CK112" s="997"/>
      <c r="CL112" s="998"/>
      <c r="CM112" s="968" t="s">
        <v>444</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392</v>
      </c>
      <c r="DH112" s="972"/>
      <c r="DI112" s="972"/>
      <c r="DJ112" s="972"/>
      <c r="DK112" s="972"/>
      <c r="DL112" s="972" t="s">
        <v>392</v>
      </c>
      <c r="DM112" s="972"/>
      <c r="DN112" s="972"/>
      <c r="DO112" s="972"/>
      <c r="DP112" s="972"/>
      <c r="DQ112" s="972" t="s">
        <v>392</v>
      </c>
      <c r="DR112" s="972"/>
      <c r="DS112" s="972"/>
      <c r="DT112" s="972"/>
      <c r="DU112" s="972"/>
      <c r="DV112" s="973" t="s">
        <v>237</v>
      </c>
      <c r="DW112" s="973"/>
      <c r="DX112" s="973"/>
      <c r="DY112" s="973"/>
      <c r="DZ112" s="974"/>
    </row>
    <row r="113" spans="1:130" s="246" customFormat="1" ht="26.25" customHeight="1" x14ac:dyDescent="0.15">
      <c r="A113" s="1006"/>
      <c r="B113" s="1007"/>
      <c r="C113" s="1002" t="s">
        <v>445</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216972</v>
      </c>
      <c r="AB113" s="986"/>
      <c r="AC113" s="986"/>
      <c r="AD113" s="986"/>
      <c r="AE113" s="987"/>
      <c r="AF113" s="988">
        <v>216121</v>
      </c>
      <c r="AG113" s="986"/>
      <c r="AH113" s="986"/>
      <c r="AI113" s="986"/>
      <c r="AJ113" s="987"/>
      <c r="AK113" s="988">
        <v>213631</v>
      </c>
      <c r="AL113" s="986"/>
      <c r="AM113" s="986"/>
      <c r="AN113" s="986"/>
      <c r="AO113" s="987"/>
      <c r="AP113" s="989">
        <v>8.4</v>
      </c>
      <c r="AQ113" s="990"/>
      <c r="AR113" s="990"/>
      <c r="AS113" s="990"/>
      <c r="AT113" s="991"/>
      <c r="AU113" s="952"/>
      <c r="AV113" s="953"/>
      <c r="AW113" s="953"/>
      <c r="AX113" s="953"/>
      <c r="AY113" s="953"/>
      <c r="AZ113" s="1001" t="s">
        <v>446</v>
      </c>
      <c r="BA113" s="1002"/>
      <c r="BB113" s="1002"/>
      <c r="BC113" s="1002"/>
      <c r="BD113" s="1002"/>
      <c r="BE113" s="1002"/>
      <c r="BF113" s="1002"/>
      <c r="BG113" s="1002"/>
      <c r="BH113" s="1002"/>
      <c r="BI113" s="1002"/>
      <c r="BJ113" s="1002"/>
      <c r="BK113" s="1002"/>
      <c r="BL113" s="1002"/>
      <c r="BM113" s="1002"/>
      <c r="BN113" s="1002"/>
      <c r="BO113" s="1002"/>
      <c r="BP113" s="1003"/>
      <c r="BQ113" s="971">
        <v>93667</v>
      </c>
      <c r="BR113" s="972"/>
      <c r="BS113" s="972"/>
      <c r="BT113" s="972"/>
      <c r="BU113" s="972"/>
      <c r="BV113" s="972">
        <v>82604</v>
      </c>
      <c r="BW113" s="972"/>
      <c r="BX113" s="972"/>
      <c r="BY113" s="972"/>
      <c r="BZ113" s="972"/>
      <c r="CA113" s="972">
        <v>71383</v>
      </c>
      <c r="CB113" s="972"/>
      <c r="CC113" s="972"/>
      <c r="CD113" s="972"/>
      <c r="CE113" s="972"/>
      <c r="CF113" s="966">
        <v>2.8</v>
      </c>
      <c r="CG113" s="967"/>
      <c r="CH113" s="967"/>
      <c r="CI113" s="967"/>
      <c r="CJ113" s="967"/>
      <c r="CK113" s="997"/>
      <c r="CL113" s="998"/>
      <c r="CM113" s="968" t="s">
        <v>447</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237</v>
      </c>
      <c r="DH113" s="1011"/>
      <c r="DI113" s="1011"/>
      <c r="DJ113" s="1011"/>
      <c r="DK113" s="1012"/>
      <c r="DL113" s="1013" t="s">
        <v>435</v>
      </c>
      <c r="DM113" s="1011"/>
      <c r="DN113" s="1011"/>
      <c r="DO113" s="1011"/>
      <c r="DP113" s="1012"/>
      <c r="DQ113" s="1013" t="s">
        <v>433</v>
      </c>
      <c r="DR113" s="1011"/>
      <c r="DS113" s="1011"/>
      <c r="DT113" s="1011"/>
      <c r="DU113" s="1012"/>
      <c r="DV113" s="1014" t="s">
        <v>392</v>
      </c>
      <c r="DW113" s="1015"/>
      <c r="DX113" s="1015"/>
      <c r="DY113" s="1015"/>
      <c r="DZ113" s="1016"/>
    </row>
    <row r="114" spans="1:130" s="246" customFormat="1" ht="26.25" customHeight="1" x14ac:dyDescent="0.15">
      <c r="A114" s="1006"/>
      <c r="B114" s="1007"/>
      <c r="C114" s="1002" t="s">
        <v>448</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60904</v>
      </c>
      <c r="AB114" s="1011"/>
      <c r="AC114" s="1011"/>
      <c r="AD114" s="1011"/>
      <c r="AE114" s="1012"/>
      <c r="AF114" s="1013">
        <v>58379</v>
      </c>
      <c r="AG114" s="1011"/>
      <c r="AH114" s="1011"/>
      <c r="AI114" s="1011"/>
      <c r="AJ114" s="1012"/>
      <c r="AK114" s="1013">
        <v>47323</v>
      </c>
      <c r="AL114" s="1011"/>
      <c r="AM114" s="1011"/>
      <c r="AN114" s="1011"/>
      <c r="AO114" s="1012"/>
      <c r="AP114" s="1014">
        <v>1.9</v>
      </c>
      <c r="AQ114" s="1015"/>
      <c r="AR114" s="1015"/>
      <c r="AS114" s="1015"/>
      <c r="AT114" s="1016"/>
      <c r="AU114" s="952"/>
      <c r="AV114" s="953"/>
      <c r="AW114" s="953"/>
      <c r="AX114" s="953"/>
      <c r="AY114" s="953"/>
      <c r="AZ114" s="1001" t="s">
        <v>449</v>
      </c>
      <c r="BA114" s="1002"/>
      <c r="BB114" s="1002"/>
      <c r="BC114" s="1002"/>
      <c r="BD114" s="1002"/>
      <c r="BE114" s="1002"/>
      <c r="BF114" s="1002"/>
      <c r="BG114" s="1002"/>
      <c r="BH114" s="1002"/>
      <c r="BI114" s="1002"/>
      <c r="BJ114" s="1002"/>
      <c r="BK114" s="1002"/>
      <c r="BL114" s="1002"/>
      <c r="BM114" s="1002"/>
      <c r="BN114" s="1002"/>
      <c r="BO114" s="1002"/>
      <c r="BP114" s="1003"/>
      <c r="BQ114" s="971">
        <v>583815</v>
      </c>
      <c r="BR114" s="972"/>
      <c r="BS114" s="972"/>
      <c r="BT114" s="972"/>
      <c r="BU114" s="972"/>
      <c r="BV114" s="972">
        <v>840902</v>
      </c>
      <c r="BW114" s="972"/>
      <c r="BX114" s="972"/>
      <c r="BY114" s="972"/>
      <c r="BZ114" s="972"/>
      <c r="CA114" s="972">
        <v>542403</v>
      </c>
      <c r="CB114" s="972"/>
      <c r="CC114" s="972"/>
      <c r="CD114" s="972"/>
      <c r="CE114" s="972"/>
      <c r="CF114" s="966">
        <v>21.3</v>
      </c>
      <c r="CG114" s="967"/>
      <c r="CH114" s="967"/>
      <c r="CI114" s="967"/>
      <c r="CJ114" s="967"/>
      <c r="CK114" s="997"/>
      <c r="CL114" s="998"/>
      <c r="CM114" s="968" t="s">
        <v>450</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442</v>
      </c>
      <c r="DH114" s="1011"/>
      <c r="DI114" s="1011"/>
      <c r="DJ114" s="1011"/>
      <c r="DK114" s="1012"/>
      <c r="DL114" s="1013" t="s">
        <v>392</v>
      </c>
      <c r="DM114" s="1011"/>
      <c r="DN114" s="1011"/>
      <c r="DO114" s="1011"/>
      <c r="DP114" s="1012"/>
      <c r="DQ114" s="1013" t="s">
        <v>392</v>
      </c>
      <c r="DR114" s="1011"/>
      <c r="DS114" s="1011"/>
      <c r="DT114" s="1011"/>
      <c r="DU114" s="1012"/>
      <c r="DV114" s="1014" t="s">
        <v>392</v>
      </c>
      <c r="DW114" s="1015"/>
      <c r="DX114" s="1015"/>
      <c r="DY114" s="1015"/>
      <c r="DZ114" s="1016"/>
    </row>
    <row r="115" spans="1:130" s="246" customFormat="1" ht="26.25" customHeight="1" x14ac:dyDescent="0.15">
      <c r="A115" s="1006"/>
      <c r="B115" s="1007"/>
      <c r="C115" s="1002" t="s">
        <v>451</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t="s">
        <v>433</v>
      </c>
      <c r="AB115" s="986"/>
      <c r="AC115" s="986"/>
      <c r="AD115" s="986"/>
      <c r="AE115" s="987"/>
      <c r="AF115" s="988" t="s">
        <v>392</v>
      </c>
      <c r="AG115" s="986"/>
      <c r="AH115" s="986"/>
      <c r="AI115" s="986"/>
      <c r="AJ115" s="987"/>
      <c r="AK115" s="988" t="s">
        <v>392</v>
      </c>
      <c r="AL115" s="986"/>
      <c r="AM115" s="986"/>
      <c r="AN115" s="986"/>
      <c r="AO115" s="987"/>
      <c r="AP115" s="989" t="s">
        <v>392</v>
      </c>
      <c r="AQ115" s="990"/>
      <c r="AR115" s="990"/>
      <c r="AS115" s="990"/>
      <c r="AT115" s="991"/>
      <c r="AU115" s="952"/>
      <c r="AV115" s="953"/>
      <c r="AW115" s="953"/>
      <c r="AX115" s="953"/>
      <c r="AY115" s="953"/>
      <c r="AZ115" s="1001" t="s">
        <v>452</v>
      </c>
      <c r="BA115" s="1002"/>
      <c r="BB115" s="1002"/>
      <c r="BC115" s="1002"/>
      <c r="BD115" s="1002"/>
      <c r="BE115" s="1002"/>
      <c r="BF115" s="1002"/>
      <c r="BG115" s="1002"/>
      <c r="BH115" s="1002"/>
      <c r="BI115" s="1002"/>
      <c r="BJ115" s="1002"/>
      <c r="BK115" s="1002"/>
      <c r="BL115" s="1002"/>
      <c r="BM115" s="1002"/>
      <c r="BN115" s="1002"/>
      <c r="BO115" s="1002"/>
      <c r="BP115" s="1003"/>
      <c r="BQ115" s="971">
        <v>7924</v>
      </c>
      <c r="BR115" s="972"/>
      <c r="BS115" s="972"/>
      <c r="BT115" s="972"/>
      <c r="BU115" s="972"/>
      <c r="BV115" s="972">
        <v>6641</v>
      </c>
      <c r="BW115" s="972"/>
      <c r="BX115" s="972"/>
      <c r="BY115" s="972"/>
      <c r="BZ115" s="972"/>
      <c r="CA115" s="972">
        <v>5372</v>
      </c>
      <c r="CB115" s="972"/>
      <c r="CC115" s="972"/>
      <c r="CD115" s="972"/>
      <c r="CE115" s="972"/>
      <c r="CF115" s="966">
        <v>0.2</v>
      </c>
      <c r="CG115" s="967"/>
      <c r="CH115" s="967"/>
      <c r="CI115" s="967"/>
      <c r="CJ115" s="967"/>
      <c r="CK115" s="997"/>
      <c r="CL115" s="998"/>
      <c r="CM115" s="1001" t="s">
        <v>453</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442</v>
      </c>
      <c r="DH115" s="1011"/>
      <c r="DI115" s="1011"/>
      <c r="DJ115" s="1011"/>
      <c r="DK115" s="1012"/>
      <c r="DL115" s="1013" t="s">
        <v>433</v>
      </c>
      <c r="DM115" s="1011"/>
      <c r="DN115" s="1011"/>
      <c r="DO115" s="1011"/>
      <c r="DP115" s="1012"/>
      <c r="DQ115" s="1013" t="s">
        <v>433</v>
      </c>
      <c r="DR115" s="1011"/>
      <c r="DS115" s="1011"/>
      <c r="DT115" s="1011"/>
      <c r="DU115" s="1012"/>
      <c r="DV115" s="1014" t="s">
        <v>392</v>
      </c>
      <c r="DW115" s="1015"/>
      <c r="DX115" s="1015"/>
      <c r="DY115" s="1015"/>
      <c r="DZ115" s="1016"/>
    </row>
    <row r="116" spans="1:130" s="246" customFormat="1" ht="26.25" customHeight="1" x14ac:dyDescent="0.15">
      <c r="A116" s="1008"/>
      <c r="B116" s="1009"/>
      <c r="C116" s="1017" t="s">
        <v>454</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t="s">
        <v>435</v>
      </c>
      <c r="AB116" s="1011"/>
      <c r="AC116" s="1011"/>
      <c r="AD116" s="1011"/>
      <c r="AE116" s="1012"/>
      <c r="AF116" s="1013" t="s">
        <v>435</v>
      </c>
      <c r="AG116" s="1011"/>
      <c r="AH116" s="1011"/>
      <c r="AI116" s="1011"/>
      <c r="AJ116" s="1012"/>
      <c r="AK116" s="1013" t="s">
        <v>435</v>
      </c>
      <c r="AL116" s="1011"/>
      <c r="AM116" s="1011"/>
      <c r="AN116" s="1011"/>
      <c r="AO116" s="1012"/>
      <c r="AP116" s="1014" t="s">
        <v>392</v>
      </c>
      <c r="AQ116" s="1015"/>
      <c r="AR116" s="1015"/>
      <c r="AS116" s="1015"/>
      <c r="AT116" s="1016"/>
      <c r="AU116" s="952"/>
      <c r="AV116" s="953"/>
      <c r="AW116" s="953"/>
      <c r="AX116" s="953"/>
      <c r="AY116" s="953"/>
      <c r="AZ116" s="1019" t="s">
        <v>455</v>
      </c>
      <c r="BA116" s="1020"/>
      <c r="BB116" s="1020"/>
      <c r="BC116" s="1020"/>
      <c r="BD116" s="1020"/>
      <c r="BE116" s="1020"/>
      <c r="BF116" s="1020"/>
      <c r="BG116" s="1020"/>
      <c r="BH116" s="1020"/>
      <c r="BI116" s="1020"/>
      <c r="BJ116" s="1020"/>
      <c r="BK116" s="1020"/>
      <c r="BL116" s="1020"/>
      <c r="BM116" s="1020"/>
      <c r="BN116" s="1020"/>
      <c r="BO116" s="1020"/>
      <c r="BP116" s="1021"/>
      <c r="BQ116" s="971" t="s">
        <v>435</v>
      </c>
      <c r="BR116" s="972"/>
      <c r="BS116" s="972"/>
      <c r="BT116" s="972"/>
      <c r="BU116" s="972"/>
      <c r="BV116" s="972" t="s">
        <v>442</v>
      </c>
      <c r="BW116" s="972"/>
      <c r="BX116" s="972"/>
      <c r="BY116" s="972"/>
      <c r="BZ116" s="972"/>
      <c r="CA116" s="972" t="s">
        <v>433</v>
      </c>
      <c r="CB116" s="972"/>
      <c r="CC116" s="972"/>
      <c r="CD116" s="972"/>
      <c r="CE116" s="972"/>
      <c r="CF116" s="966" t="s">
        <v>392</v>
      </c>
      <c r="CG116" s="967"/>
      <c r="CH116" s="967"/>
      <c r="CI116" s="967"/>
      <c r="CJ116" s="967"/>
      <c r="CK116" s="997"/>
      <c r="CL116" s="998"/>
      <c r="CM116" s="968" t="s">
        <v>456</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392</v>
      </c>
      <c r="DH116" s="1011"/>
      <c r="DI116" s="1011"/>
      <c r="DJ116" s="1011"/>
      <c r="DK116" s="1012"/>
      <c r="DL116" s="1013" t="s">
        <v>441</v>
      </c>
      <c r="DM116" s="1011"/>
      <c r="DN116" s="1011"/>
      <c r="DO116" s="1011"/>
      <c r="DP116" s="1012"/>
      <c r="DQ116" s="1013" t="s">
        <v>437</v>
      </c>
      <c r="DR116" s="1011"/>
      <c r="DS116" s="1011"/>
      <c r="DT116" s="1011"/>
      <c r="DU116" s="1012"/>
      <c r="DV116" s="1014" t="s">
        <v>392</v>
      </c>
      <c r="DW116" s="1015"/>
      <c r="DX116" s="1015"/>
      <c r="DY116" s="1015"/>
      <c r="DZ116" s="1016"/>
    </row>
    <row r="117" spans="1:130" s="246" customFormat="1" ht="26.25" customHeight="1" x14ac:dyDescent="0.15">
      <c r="A117" s="956" t="s">
        <v>188</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457</v>
      </c>
      <c r="Z117" s="938"/>
      <c r="AA117" s="1028">
        <v>492178</v>
      </c>
      <c r="AB117" s="1029"/>
      <c r="AC117" s="1029"/>
      <c r="AD117" s="1029"/>
      <c r="AE117" s="1030"/>
      <c r="AF117" s="1031">
        <v>463436</v>
      </c>
      <c r="AG117" s="1029"/>
      <c r="AH117" s="1029"/>
      <c r="AI117" s="1029"/>
      <c r="AJ117" s="1030"/>
      <c r="AK117" s="1031">
        <v>430520</v>
      </c>
      <c r="AL117" s="1029"/>
      <c r="AM117" s="1029"/>
      <c r="AN117" s="1029"/>
      <c r="AO117" s="1030"/>
      <c r="AP117" s="1032"/>
      <c r="AQ117" s="1033"/>
      <c r="AR117" s="1033"/>
      <c r="AS117" s="1033"/>
      <c r="AT117" s="1034"/>
      <c r="AU117" s="952"/>
      <c r="AV117" s="953"/>
      <c r="AW117" s="953"/>
      <c r="AX117" s="953"/>
      <c r="AY117" s="953"/>
      <c r="AZ117" s="1019" t="s">
        <v>458</v>
      </c>
      <c r="BA117" s="1020"/>
      <c r="BB117" s="1020"/>
      <c r="BC117" s="1020"/>
      <c r="BD117" s="1020"/>
      <c r="BE117" s="1020"/>
      <c r="BF117" s="1020"/>
      <c r="BG117" s="1020"/>
      <c r="BH117" s="1020"/>
      <c r="BI117" s="1020"/>
      <c r="BJ117" s="1020"/>
      <c r="BK117" s="1020"/>
      <c r="BL117" s="1020"/>
      <c r="BM117" s="1020"/>
      <c r="BN117" s="1020"/>
      <c r="BO117" s="1020"/>
      <c r="BP117" s="1021"/>
      <c r="BQ117" s="971" t="s">
        <v>392</v>
      </c>
      <c r="BR117" s="972"/>
      <c r="BS117" s="972"/>
      <c r="BT117" s="972"/>
      <c r="BU117" s="972"/>
      <c r="BV117" s="972" t="s">
        <v>392</v>
      </c>
      <c r="BW117" s="972"/>
      <c r="BX117" s="972"/>
      <c r="BY117" s="972"/>
      <c r="BZ117" s="972"/>
      <c r="CA117" s="972" t="s">
        <v>442</v>
      </c>
      <c r="CB117" s="972"/>
      <c r="CC117" s="972"/>
      <c r="CD117" s="972"/>
      <c r="CE117" s="972"/>
      <c r="CF117" s="966" t="s">
        <v>441</v>
      </c>
      <c r="CG117" s="967"/>
      <c r="CH117" s="967"/>
      <c r="CI117" s="967"/>
      <c r="CJ117" s="967"/>
      <c r="CK117" s="997"/>
      <c r="CL117" s="998"/>
      <c r="CM117" s="968" t="s">
        <v>459</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392</v>
      </c>
      <c r="DH117" s="1011"/>
      <c r="DI117" s="1011"/>
      <c r="DJ117" s="1011"/>
      <c r="DK117" s="1012"/>
      <c r="DL117" s="1013" t="s">
        <v>441</v>
      </c>
      <c r="DM117" s="1011"/>
      <c r="DN117" s="1011"/>
      <c r="DO117" s="1011"/>
      <c r="DP117" s="1012"/>
      <c r="DQ117" s="1013" t="s">
        <v>392</v>
      </c>
      <c r="DR117" s="1011"/>
      <c r="DS117" s="1011"/>
      <c r="DT117" s="1011"/>
      <c r="DU117" s="1012"/>
      <c r="DV117" s="1014" t="s">
        <v>237</v>
      </c>
      <c r="DW117" s="1015"/>
      <c r="DX117" s="1015"/>
      <c r="DY117" s="1015"/>
      <c r="DZ117" s="1016"/>
    </row>
    <row r="118" spans="1:130" s="246" customFormat="1" ht="26.25" customHeight="1" x14ac:dyDescent="0.15">
      <c r="A118" s="956" t="s">
        <v>428</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426</v>
      </c>
      <c r="AB118" s="937"/>
      <c r="AC118" s="937"/>
      <c r="AD118" s="937"/>
      <c r="AE118" s="938"/>
      <c r="AF118" s="936" t="s">
        <v>308</v>
      </c>
      <c r="AG118" s="937"/>
      <c r="AH118" s="937"/>
      <c r="AI118" s="937"/>
      <c r="AJ118" s="938"/>
      <c r="AK118" s="936" t="s">
        <v>307</v>
      </c>
      <c r="AL118" s="937"/>
      <c r="AM118" s="937"/>
      <c r="AN118" s="937"/>
      <c r="AO118" s="938"/>
      <c r="AP118" s="1023" t="s">
        <v>427</v>
      </c>
      <c r="AQ118" s="1024"/>
      <c r="AR118" s="1024"/>
      <c r="AS118" s="1024"/>
      <c r="AT118" s="1025"/>
      <c r="AU118" s="952"/>
      <c r="AV118" s="953"/>
      <c r="AW118" s="953"/>
      <c r="AX118" s="953"/>
      <c r="AY118" s="953"/>
      <c r="AZ118" s="1026" t="s">
        <v>460</v>
      </c>
      <c r="BA118" s="1017"/>
      <c r="BB118" s="1017"/>
      <c r="BC118" s="1017"/>
      <c r="BD118" s="1017"/>
      <c r="BE118" s="1017"/>
      <c r="BF118" s="1017"/>
      <c r="BG118" s="1017"/>
      <c r="BH118" s="1017"/>
      <c r="BI118" s="1017"/>
      <c r="BJ118" s="1017"/>
      <c r="BK118" s="1017"/>
      <c r="BL118" s="1017"/>
      <c r="BM118" s="1017"/>
      <c r="BN118" s="1017"/>
      <c r="BO118" s="1017"/>
      <c r="BP118" s="1018"/>
      <c r="BQ118" s="1049" t="s">
        <v>392</v>
      </c>
      <c r="BR118" s="1050"/>
      <c r="BS118" s="1050"/>
      <c r="BT118" s="1050"/>
      <c r="BU118" s="1050"/>
      <c r="BV118" s="1050" t="s">
        <v>237</v>
      </c>
      <c r="BW118" s="1050"/>
      <c r="BX118" s="1050"/>
      <c r="BY118" s="1050"/>
      <c r="BZ118" s="1050"/>
      <c r="CA118" s="1050" t="s">
        <v>392</v>
      </c>
      <c r="CB118" s="1050"/>
      <c r="CC118" s="1050"/>
      <c r="CD118" s="1050"/>
      <c r="CE118" s="1050"/>
      <c r="CF118" s="966" t="s">
        <v>441</v>
      </c>
      <c r="CG118" s="967"/>
      <c r="CH118" s="967"/>
      <c r="CI118" s="967"/>
      <c r="CJ118" s="967"/>
      <c r="CK118" s="997"/>
      <c r="CL118" s="998"/>
      <c r="CM118" s="968" t="s">
        <v>461</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442</v>
      </c>
      <c r="DH118" s="1011"/>
      <c r="DI118" s="1011"/>
      <c r="DJ118" s="1011"/>
      <c r="DK118" s="1012"/>
      <c r="DL118" s="1013" t="s">
        <v>392</v>
      </c>
      <c r="DM118" s="1011"/>
      <c r="DN118" s="1011"/>
      <c r="DO118" s="1011"/>
      <c r="DP118" s="1012"/>
      <c r="DQ118" s="1013" t="s">
        <v>433</v>
      </c>
      <c r="DR118" s="1011"/>
      <c r="DS118" s="1011"/>
      <c r="DT118" s="1011"/>
      <c r="DU118" s="1012"/>
      <c r="DV118" s="1014" t="s">
        <v>441</v>
      </c>
      <c r="DW118" s="1015"/>
      <c r="DX118" s="1015"/>
      <c r="DY118" s="1015"/>
      <c r="DZ118" s="1016"/>
    </row>
    <row r="119" spans="1:130" s="246" customFormat="1" ht="26.25" customHeight="1" x14ac:dyDescent="0.15">
      <c r="A119" s="1110" t="s">
        <v>431</v>
      </c>
      <c r="B119" s="996"/>
      <c r="C119" s="975" t="s">
        <v>432</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433</v>
      </c>
      <c r="AB119" s="944"/>
      <c r="AC119" s="944"/>
      <c r="AD119" s="944"/>
      <c r="AE119" s="945"/>
      <c r="AF119" s="946" t="s">
        <v>433</v>
      </c>
      <c r="AG119" s="944"/>
      <c r="AH119" s="944"/>
      <c r="AI119" s="944"/>
      <c r="AJ119" s="945"/>
      <c r="AK119" s="946" t="s">
        <v>435</v>
      </c>
      <c r="AL119" s="944"/>
      <c r="AM119" s="944"/>
      <c r="AN119" s="944"/>
      <c r="AO119" s="945"/>
      <c r="AP119" s="947" t="s">
        <v>433</v>
      </c>
      <c r="AQ119" s="948"/>
      <c r="AR119" s="948"/>
      <c r="AS119" s="948"/>
      <c r="AT119" s="949"/>
      <c r="AU119" s="954"/>
      <c r="AV119" s="955"/>
      <c r="AW119" s="955"/>
      <c r="AX119" s="955"/>
      <c r="AY119" s="955"/>
      <c r="AZ119" s="277" t="s">
        <v>188</v>
      </c>
      <c r="BA119" s="277"/>
      <c r="BB119" s="277"/>
      <c r="BC119" s="277"/>
      <c r="BD119" s="277"/>
      <c r="BE119" s="277"/>
      <c r="BF119" s="277"/>
      <c r="BG119" s="277"/>
      <c r="BH119" s="277"/>
      <c r="BI119" s="277"/>
      <c r="BJ119" s="277"/>
      <c r="BK119" s="277"/>
      <c r="BL119" s="277"/>
      <c r="BM119" s="277"/>
      <c r="BN119" s="277"/>
      <c r="BO119" s="1027" t="s">
        <v>462</v>
      </c>
      <c r="BP119" s="1058"/>
      <c r="BQ119" s="1049">
        <v>4023182</v>
      </c>
      <c r="BR119" s="1050"/>
      <c r="BS119" s="1050"/>
      <c r="BT119" s="1050"/>
      <c r="BU119" s="1050"/>
      <c r="BV119" s="1050">
        <v>3904870</v>
      </c>
      <c r="BW119" s="1050"/>
      <c r="BX119" s="1050"/>
      <c r="BY119" s="1050"/>
      <c r="BZ119" s="1050"/>
      <c r="CA119" s="1050">
        <v>3249737</v>
      </c>
      <c r="CB119" s="1050"/>
      <c r="CC119" s="1050"/>
      <c r="CD119" s="1050"/>
      <c r="CE119" s="1050"/>
      <c r="CF119" s="1051"/>
      <c r="CG119" s="1052"/>
      <c r="CH119" s="1052"/>
      <c r="CI119" s="1052"/>
      <c r="CJ119" s="1053"/>
      <c r="CK119" s="999"/>
      <c r="CL119" s="1000"/>
      <c r="CM119" s="1054" t="s">
        <v>463</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433</v>
      </c>
      <c r="DH119" s="1036"/>
      <c r="DI119" s="1036"/>
      <c r="DJ119" s="1036"/>
      <c r="DK119" s="1037"/>
      <c r="DL119" s="1035" t="s">
        <v>392</v>
      </c>
      <c r="DM119" s="1036"/>
      <c r="DN119" s="1036"/>
      <c r="DO119" s="1036"/>
      <c r="DP119" s="1037"/>
      <c r="DQ119" s="1035" t="s">
        <v>392</v>
      </c>
      <c r="DR119" s="1036"/>
      <c r="DS119" s="1036"/>
      <c r="DT119" s="1036"/>
      <c r="DU119" s="1037"/>
      <c r="DV119" s="1038" t="s">
        <v>392</v>
      </c>
      <c r="DW119" s="1039"/>
      <c r="DX119" s="1039"/>
      <c r="DY119" s="1039"/>
      <c r="DZ119" s="1040"/>
    </row>
    <row r="120" spans="1:130" s="246" customFormat="1" ht="26.25" customHeight="1" x14ac:dyDescent="0.15">
      <c r="A120" s="1111"/>
      <c r="B120" s="998"/>
      <c r="C120" s="968" t="s">
        <v>438</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392</v>
      </c>
      <c r="AB120" s="1011"/>
      <c r="AC120" s="1011"/>
      <c r="AD120" s="1011"/>
      <c r="AE120" s="1012"/>
      <c r="AF120" s="1013" t="s">
        <v>435</v>
      </c>
      <c r="AG120" s="1011"/>
      <c r="AH120" s="1011"/>
      <c r="AI120" s="1011"/>
      <c r="AJ120" s="1012"/>
      <c r="AK120" s="1013" t="s">
        <v>433</v>
      </c>
      <c r="AL120" s="1011"/>
      <c r="AM120" s="1011"/>
      <c r="AN120" s="1011"/>
      <c r="AO120" s="1012"/>
      <c r="AP120" s="1014" t="s">
        <v>237</v>
      </c>
      <c r="AQ120" s="1015"/>
      <c r="AR120" s="1015"/>
      <c r="AS120" s="1015"/>
      <c r="AT120" s="1016"/>
      <c r="AU120" s="1041" t="s">
        <v>464</v>
      </c>
      <c r="AV120" s="1042"/>
      <c r="AW120" s="1042"/>
      <c r="AX120" s="1042"/>
      <c r="AY120" s="1043"/>
      <c r="AZ120" s="992" t="s">
        <v>465</v>
      </c>
      <c r="BA120" s="941"/>
      <c r="BB120" s="941"/>
      <c r="BC120" s="941"/>
      <c r="BD120" s="941"/>
      <c r="BE120" s="941"/>
      <c r="BF120" s="941"/>
      <c r="BG120" s="941"/>
      <c r="BH120" s="941"/>
      <c r="BI120" s="941"/>
      <c r="BJ120" s="941"/>
      <c r="BK120" s="941"/>
      <c r="BL120" s="941"/>
      <c r="BM120" s="941"/>
      <c r="BN120" s="941"/>
      <c r="BO120" s="941"/>
      <c r="BP120" s="942"/>
      <c r="BQ120" s="978">
        <v>6183503</v>
      </c>
      <c r="BR120" s="979"/>
      <c r="BS120" s="979"/>
      <c r="BT120" s="979"/>
      <c r="BU120" s="979"/>
      <c r="BV120" s="979">
        <v>6324281</v>
      </c>
      <c r="BW120" s="979"/>
      <c r="BX120" s="979"/>
      <c r="BY120" s="979"/>
      <c r="BZ120" s="979"/>
      <c r="CA120" s="979">
        <v>8267208</v>
      </c>
      <c r="CB120" s="979"/>
      <c r="CC120" s="979"/>
      <c r="CD120" s="979"/>
      <c r="CE120" s="979"/>
      <c r="CF120" s="993">
        <v>324.2</v>
      </c>
      <c r="CG120" s="994"/>
      <c r="CH120" s="994"/>
      <c r="CI120" s="994"/>
      <c r="CJ120" s="994"/>
      <c r="CK120" s="1059" t="s">
        <v>466</v>
      </c>
      <c r="CL120" s="1060"/>
      <c r="CM120" s="1060"/>
      <c r="CN120" s="1060"/>
      <c r="CO120" s="1061"/>
      <c r="CP120" s="1067" t="s">
        <v>406</v>
      </c>
      <c r="CQ120" s="1068"/>
      <c r="CR120" s="1068"/>
      <c r="CS120" s="1068"/>
      <c r="CT120" s="1068"/>
      <c r="CU120" s="1068"/>
      <c r="CV120" s="1068"/>
      <c r="CW120" s="1068"/>
      <c r="CX120" s="1068"/>
      <c r="CY120" s="1068"/>
      <c r="CZ120" s="1068"/>
      <c r="DA120" s="1068"/>
      <c r="DB120" s="1068"/>
      <c r="DC120" s="1068"/>
      <c r="DD120" s="1068"/>
      <c r="DE120" s="1068"/>
      <c r="DF120" s="1069"/>
      <c r="DG120" s="978">
        <v>2025681</v>
      </c>
      <c r="DH120" s="979"/>
      <c r="DI120" s="979"/>
      <c r="DJ120" s="979"/>
      <c r="DK120" s="979"/>
      <c r="DL120" s="979">
        <v>1841689</v>
      </c>
      <c r="DM120" s="979"/>
      <c r="DN120" s="979"/>
      <c r="DO120" s="979"/>
      <c r="DP120" s="979"/>
      <c r="DQ120" s="979">
        <v>1655357</v>
      </c>
      <c r="DR120" s="979"/>
      <c r="DS120" s="979"/>
      <c r="DT120" s="979"/>
      <c r="DU120" s="979"/>
      <c r="DV120" s="980">
        <v>64.900000000000006</v>
      </c>
      <c r="DW120" s="980"/>
      <c r="DX120" s="980"/>
      <c r="DY120" s="980"/>
      <c r="DZ120" s="981"/>
    </row>
    <row r="121" spans="1:130" s="246" customFormat="1" ht="26.25" customHeight="1" x14ac:dyDescent="0.15">
      <c r="A121" s="1111"/>
      <c r="B121" s="998"/>
      <c r="C121" s="1019" t="s">
        <v>467</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433</v>
      </c>
      <c r="AB121" s="1011"/>
      <c r="AC121" s="1011"/>
      <c r="AD121" s="1011"/>
      <c r="AE121" s="1012"/>
      <c r="AF121" s="1013" t="s">
        <v>392</v>
      </c>
      <c r="AG121" s="1011"/>
      <c r="AH121" s="1011"/>
      <c r="AI121" s="1011"/>
      <c r="AJ121" s="1012"/>
      <c r="AK121" s="1013" t="s">
        <v>392</v>
      </c>
      <c r="AL121" s="1011"/>
      <c r="AM121" s="1011"/>
      <c r="AN121" s="1011"/>
      <c r="AO121" s="1012"/>
      <c r="AP121" s="1014" t="s">
        <v>392</v>
      </c>
      <c r="AQ121" s="1015"/>
      <c r="AR121" s="1015"/>
      <c r="AS121" s="1015"/>
      <c r="AT121" s="1016"/>
      <c r="AU121" s="1044"/>
      <c r="AV121" s="1045"/>
      <c r="AW121" s="1045"/>
      <c r="AX121" s="1045"/>
      <c r="AY121" s="1046"/>
      <c r="AZ121" s="1001" t="s">
        <v>468</v>
      </c>
      <c r="BA121" s="1002"/>
      <c r="BB121" s="1002"/>
      <c r="BC121" s="1002"/>
      <c r="BD121" s="1002"/>
      <c r="BE121" s="1002"/>
      <c r="BF121" s="1002"/>
      <c r="BG121" s="1002"/>
      <c r="BH121" s="1002"/>
      <c r="BI121" s="1002"/>
      <c r="BJ121" s="1002"/>
      <c r="BK121" s="1002"/>
      <c r="BL121" s="1002"/>
      <c r="BM121" s="1002"/>
      <c r="BN121" s="1002"/>
      <c r="BO121" s="1002"/>
      <c r="BP121" s="1003"/>
      <c r="BQ121" s="971">
        <v>20800</v>
      </c>
      <c r="BR121" s="972"/>
      <c r="BS121" s="972"/>
      <c r="BT121" s="972"/>
      <c r="BU121" s="972"/>
      <c r="BV121" s="972">
        <v>20800</v>
      </c>
      <c r="BW121" s="972"/>
      <c r="BX121" s="972"/>
      <c r="BY121" s="972"/>
      <c r="BZ121" s="972"/>
      <c r="CA121" s="972">
        <v>18071</v>
      </c>
      <c r="CB121" s="972"/>
      <c r="CC121" s="972"/>
      <c r="CD121" s="972"/>
      <c r="CE121" s="972"/>
      <c r="CF121" s="966">
        <v>0.7</v>
      </c>
      <c r="CG121" s="967"/>
      <c r="CH121" s="967"/>
      <c r="CI121" s="967"/>
      <c r="CJ121" s="967"/>
      <c r="CK121" s="1062"/>
      <c r="CL121" s="1063"/>
      <c r="CM121" s="1063"/>
      <c r="CN121" s="1063"/>
      <c r="CO121" s="1064"/>
      <c r="CP121" s="1072" t="s">
        <v>469</v>
      </c>
      <c r="CQ121" s="1073"/>
      <c r="CR121" s="1073"/>
      <c r="CS121" s="1073"/>
      <c r="CT121" s="1073"/>
      <c r="CU121" s="1073"/>
      <c r="CV121" s="1073"/>
      <c r="CW121" s="1073"/>
      <c r="CX121" s="1073"/>
      <c r="CY121" s="1073"/>
      <c r="CZ121" s="1073"/>
      <c r="DA121" s="1073"/>
      <c r="DB121" s="1073"/>
      <c r="DC121" s="1073"/>
      <c r="DD121" s="1073"/>
      <c r="DE121" s="1073"/>
      <c r="DF121" s="1074"/>
      <c r="DG121" s="971" t="s">
        <v>392</v>
      </c>
      <c r="DH121" s="972"/>
      <c r="DI121" s="972"/>
      <c r="DJ121" s="972"/>
      <c r="DK121" s="972"/>
      <c r="DL121" s="972" t="s">
        <v>442</v>
      </c>
      <c r="DM121" s="972"/>
      <c r="DN121" s="972"/>
      <c r="DO121" s="972"/>
      <c r="DP121" s="972"/>
      <c r="DQ121" s="972" t="s">
        <v>392</v>
      </c>
      <c r="DR121" s="972"/>
      <c r="DS121" s="972"/>
      <c r="DT121" s="972"/>
      <c r="DU121" s="972"/>
      <c r="DV121" s="973" t="s">
        <v>435</v>
      </c>
      <c r="DW121" s="973"/>
      <c r="DX121" s="973"/>
      <c r="DY121" s="973"/>
      <c r="DZ121" s="974"/>
    </row>
    <row r="122" spans="1:130" s="246" customFormat="1" ht="26.25" customHeight="1" x14ac:dyDescent="0.15">
      <c r="A122" s="1111"/>
      <c r="B122" s="998"/>
      <c r="C122" s="968" t="s">
        <v>450</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392</v>
      </c>
      <c r="AB122" s="1011"/>
      <c r="AC122" s="1011"/>
      <c r="AD122" s="1011"/>
      <c r="AE122" s="1012"/>
      <c r="AF122" s="1013" t="s">
        <v>433</v>
      </c>
      <c r="AG122" s="1011"/>
      <c r="AH122" s="1011"/>
      <c r="AI122" s="1011"/>
      <c r="AJ122" s="1012"/>
      <c r="AK122" s="1013" t="s">
        <v>435</v>
      </c>
      <c r="AL122" s="1011"/>
      <c r="AM122" s="1011"/>
      <c r="AN122" s="1011"/>
      <c r="AO122" s="1012"/>
      <c r="AP122" s="1014" t="s">
        <v>433</v>
      </c>
      <c r="AQ122" s="1015"/>
      <c r="AR122" s="1015"/>
      <c r="AS122" s="1015"/>
      <c r="AT122" s="1016"/>
      <c r="AU122" s="1044"/>
      <c r="AV122" s="1045"/>
      <c r="AW122" s="1045"/>
      <c r="AX122" s="1045"/>
      <c r="AY122" s="1046"/>
      <c r="AZ122" s="1026" t="s">
        <v>470</v>
      </c>
      <c r="BA122" s="1017"/>
      <c r="BB122" s="1017"/>
      <c r="BC122" s="1017"/>
      <c r="BD122" s="1017"/>
      <c r="BE122" s="1017"/>
      <c r="BF122" s="1017"/>
      <c r="BG122" s="1017"/>
      <c r="BH122" s="1017"/>
      <c r="BI122" s="1017"/>
      <c r="BJ122" s="1017"/>
      <c r="BK122" s="1017"/>
      <c r="BL122" s="1017"/>
      <c r="BM122" s="1017"/>
      <c r="BN122" s="1017"/>
      <c r="BO122" s="1017"/>
      <c r="BP122" s="1018"/>
      <c r="BQ122" s="1049">
        <v>4570864</v>
      </c>
      <c r="BR122" s="1050"/>
      <c r="BS122" s="1050"/>
      <c r="BT122" s="1050"/>
      <c r="BU122" s="1050"/>
      <c r="BV122" s="1050">
        <v>4370405</v>
      </c>
      <c r="BW122" s="1050"/>
      <c r="BX122" s="1050"/>
      <c r="BY122" s="1050"/>
      <c r="BZ122" s="1050"/>
      <c r="CA122" s="1050">
        <v>4209098</v>
      </c>
      <c r="CB122" s="1050"/>
      <c r="CC122" s="1050"/>
      <c r="CD122" s="1050"/>
      <c r="CE122" s="1050"/>
      <c r="CF122" s="1070">
        <v>165.1</v>
      </c>
      <c r="CG122" s="1071"/>
      <c r="CH122" s="1071"/>
      <c r="CI122" s="1071"/>
      <c r="CJ122" s="1071"/>
      <c r="CK122" s="1062"/>
      <c r="CL122" s="1063"/>
      <c r="CM122" s="1063"/>
      <c r="CN122" s="1063"/>
      <c r="CO122" s="1064"/>
      <c r="CP122" s="1072" t="s">
        <v>471</v>
      </c>
      <c r="CQ122" s="1073"/>
      <c r="CR122" s="1073"/>
      <c r="CS122" s="1073"/>
      <c r="CT122" s="1073"/>
      <c r="CU122" s="1073"/>
      <c r="CV122" s="1073"/>
      <c r="CW122" s="1073"/>
      <c r="CX122" s="1073"/>
      <c r="CY122" s="1073"/>
      <c r="CZ122" s="1073"/>
      <c r="DA122" s="1073"/>
      <c r="DB122" s="1073"/>
      <c r="DC122" s="1073"/>
      <c r="DD122" s="1073"/>
      <c r="DE122" s="1073"/>
      <c r="DF122" s="1074"/>
      <c r="DG122" s="971" t="s">
        <v>392</v>
      </c>
      <c r="DH122" s="972"/>
      <c r="DI122" s="972"/>
      <c r="DJ122" s="972"/>
      <c r="DK122" s="972"/>
      <c r="DL122" s="972" t="s">
        <v>392</v>
      </c>
      <c r="DM122" s="972"/>
      <c r="DN122" s="972"/>
      <c r="DO122" s="972"/>
      <c r="DP122" s="972"/>
      <c r="DQ122" s="972" t="s">
        <v>442</v>
      </c>
      <c r="DR122" s="972"/>
      <c r="DS122" s="972"/>
      <c r="DT122" s="972"/>
      <c r="DU122" s="972"/>
      <c r="DV122" s="973" t="s">
        <v>433</v>
      </c>
      <c r="DW122" s="973"/>
      <c r="DX122" s="973"/>
      <c r="DY122" s="973"/>
      <c r="DZ122" s="974"/>
    </row>
    <row r="123" spans="1:130" s="246" customFormat="1" ht="26.25" customHeight="1" x14ac:dyDescent="0.15">
      <c r="A123" s="1111"/>
      <c r="B123" s="998"/>
      <c r="C123" s="968" t="s">
        <v>456</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433</v>
      </c>
      <c r="AB123" s="1011"/>
      <c r="AC123" s="1011"/>
      <c r="AD123" s="1011"/>
      <c r="AE123" s="1012"/>
      <c r="AF123" s="1013" t="s">
        <v>392</v>
      </c>
      <c r="AG123" s="1011"/>
      <c r="AH123" s="1011"/>
      <c r="AI123" s="1011"/>
      <c r="AJ123" s="1012"/>
      <c r="AK123" s="1013" t="s">
        <v>392</v>
      </c>
      <c r="AL123" s="1011"/>
      <c r="AM123" s="1011"/>
      <c r="AN123" s="1011"/>
      <c r="AO123" s="1012"/>
      <c r="AP123" s="1014" t="s">
        <v>392</v>
      </c>
      <c r="AQ123" s="1015"/>
      <c r="AR123" s="1015"/>
      <c r="AS123" s="1015"/>
      <c r="AT123" s="1016"/>
      <c r="AU123" s="1047"/>
      <c r="AV123" s="1048"/>
      <c r="AW123" s="1048"/>
      <c r="AX123" s="1048"/>
      <c r="AY123" s="1048"/>
      <c r="AZ123" s="277" t="s">
        <v>188</v>
      </c>
      <c r="BA123" s="277"/>
      <c r="BB123" s="277"/>
      <c r="BC123" s="277"/>
      <c r="BD123" s="277"/>
      <c r="BE123" s="277"/>
      <c r="BF123" s="277"/>
      <c r="BG123" s="277"/>
      <c r="BH123" s="277"/>
      <c r="BI123" s="277"/>
      <c r="BJ123" s="277"/>
      <c r="BK123" s="277"/>
      <c r="BL123" s="277"/>
      <c r="BM123" s="277"/>
      <c r="BN123" s="277"/>
      <c r="BO123" s="1027" t="s">
        <v>472</v>
      </c>
      <c r="BP123" s="1058"/>
      <c r="BQ123" s="1117">
        <v>10775167</v>
      </c>
      <c r="BR123" s="1118"/>
      <c r="BS123" s="1118"/>
      <c r="BT123" s="1118"/>
      <c r="BU123" s="1118"/>
      <c r="BV123" s="1118">
        <v>10715486</v>
      </c>
      <c r="BW123" s="1118"/>
      <c r="BX123" s="1118"/>
      <c r="BY123" s="1118"/>
      <c r="BZ123" s="1118"/>
      <c r="CA123" s="1118">
        <v>12494377</v>
      </c>
      <c r="CB123" s="1118"/>
      <c r="CC123" s="1118"/>
      <c r="CD123" s="1118"/>
      <c r="CE123" s="1118"/>
      <c r="CF123" s="1051"/>
      <c r="CG123" s="1052"/>
      <c r="CH123" s="1052"/>
      <c r="CI123" s="1052"/>
      <c r="CJ123" s="1053"/>
      <c r="CK123" s="1062"/>
      <c r="CL123" s="1063"/>
      <c r="CM123" s="1063"/>
      <c r="CN123" s="1063"/>
      <c r="CO123" s="1064"/>
      <c r="CP123" s="1072" t="s">
        <v>473</v>
      </c>
      <c r="CQ123" s="1073"/>
      <c r="CR123" s="1073"/>
      <c r="CS123" s="1073"/>
      <c r="CT123" s="1073"/>
      <c r="CU123" s="1073"/>
      <c r="CV123" s="1073"/>
      <c r="CW123" s="1073"/>
      <c r="CX123" s="1073"/>
      <c r="CY123" s="1073"/>
      <c r="CZ123" s="1073"/>
      <c r="DA123" s="1073"/>
      <c r="DB123" s="1073"/>
      <c r="DC123" s="1073"/>
      <c r="DD123" s="1073"/>
      <c r="DE123" s="1073"/>
      <c r="DF123" s="1074"/>
      <c r="DG123" s="1010" t="s">
        <v>392</v>
      </c>
      <c r="DH123" s="1011"/>
      <c r="DI123" s="1011"/>
      <c r="DJ123" s="1011"/>
      <c r="DK123" s="1012"/>
      <c r="DL123" s="1013" t="s">
        <v>392</v>
      </c>
      <c r="DM123" s="1011"/>
      <c r="DN123" s="1011"/>
      <c r="DO123" s="1011"/>
      <c r="DP123" s="1012"/>
      <c r="DQ123" s="1013" t="s">
        <v>433</v>
      </c>
      <c r="DR123" s="1011"/>
      <c r="DS123" s="1011"/>
      <c r="DT123" s="1011"/>
      <c r="DU123" s="1012"/>
      <c r="DV123" s="1014" t="s">
        <v>237</v>
      </c>
      <c r="DW123" s="1015"/>
      <c r="DX123" s="1015"/>
      <c r="DY123" s="1015"/>
      <c r="DZ123" s="1016"/>
    </row>
    <row r="124" spans="1:130" s="246" customFormat="1" ht="26.25" customHeight="1" thickBot="1" x14ac:dyDescent="0.2">
      <c r="A124" s="1111"/>
      <c r="B124" s="998"/>
      <c r="C124" s="968" t="s">
        <v>459</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433</v>
      </c>
      <c r="AB124" s="1011"/>
      <c r="AC124" s="1011"/>
      <c r="AD124" s="1011"/>
      <c r="AE124" s="1012"/>
      <c r="AF124" s="1013" t="s">
        <v>392</v>
      </c>
      <c r="AG124" s="1011"/>
      <c r="AH124" s="1011"/>
      <c r="AI124" s="1011"/>
      <c r="AJ124" s="1012"/>
      <c r="AK124" s="1013" t="s">
        <v>392</v>
      </c>
      <c r="AL124" s="1011"/>
      <c r="AM124" s="1011"/>
      <c r="AN124" s="1011"/>
      <c r="AO124" s="1012"/>
      <c r="AP124" s="1014" t="s">
        <v>433</v>
      </c>
      <c r="AQ124" s="1015"/>
      <c r="AR124" s="1015"/>
      <c r="AS124" s="1015"/>
      <c r="AT124" s="1016"/>
      <c r="AU124" s="1113" t="s">
        <v>474</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t="s">
        <v>237</v>
      </c>
      <c r="BR124" s="1080"/>
      <c r="BS124" s="1080"/>
      <c r="BT124" s="1080"/>
      <c r="BU124" s="1080"/>
      <c r="BV124" s="1080" t="s">
        <v>392</v>
      </c>
      <c r="BW124" s="1080"/>
      <c r="BX124" s="1080"/>
      <c r="BY124" s="1080"/>
      <c r="BZ124" s="1080"/>
      <c r="CA124" s="1080" t="s">
        <v>392</v>
      </c>
      <c r="CB124" s="1080"/>
      <c r="CC124" s="1080"/>
      <c r="CD124" s="1080"/>
      <c r="CE124" s="1080"/>
      <c r="CF124" s="1081"/>
      <c r="CG124" s="1082"/>
      <c r="CH124" s="1082"/>
      <c r="CI124" s="1082"/>
      <c r="CJ124" s="1083"/>
      <c r="CK124" s="1065"/>
      <c r="CL124" s="1065"/>
      <c r="CM124" s="1065"/>
      <c r="CN124" s="1065"/>
      <c r="CO124" s="1066"/>
      <c r="CP124" s="1072" t="s">
        <v>475</v>
      </c>
      <c r="CQ124" s="1073"/>
      <c r="CR124" s="1073"/>
      <c r="CS124" s="1073"/>
      <c r="CT124" s="1073"/>
      <c r="CU124" s="1073"/>
      <c r="CV124" s="1073"/>
      <c r="CW124" s="1073"/>
      <c r="CX124" s="1073"/>
      <c r="CY124" s="1073"/>
      <c r="CZ124" s="1073"/>
      <c r="DA124" s="1073"/>
      <c r="DB124" s="1073"/>
      <c r="DC124" s="1073"/>
      <c r="DD124" s="1073"/>
      <c r="DE124" s="1073"/>
      <c r="DF124" s="1074"/>
      <c r="DG124" s="1057" t="s">
        <v>237</v>
      </c>
      <c r="DH124" s="1036"/>
      <c r="DI124" s="1036"/>
      <c r="DJ124" s="1036"/>
      <c r="DK124" s="1037"/>
      <c r="DL124" s="1035" t="s">
        <v>237</v>
      </c>
      <c r="DM124" s="1036"/>
      <c r="DN124" s="1036"/>
      <c r="DO124" s="1036"/>
      <c r="DP124" s="1037"/>
      <c r="DQ124" s="1035" t="s">
        <v>237</v>
      </c>
      <c r="DR124" s="1036"/>
      <c r="DS124" s="1036"/>
      <c r="DT124" s="1036"/>
      <c r="DU124" s="1037"/>
      <c r="DV124" s="1038" t="s">
        <v>392</v>
      </c>
      <c r="DW124" s="1039"/>
      <c r="DX124" s="1039"/>
      <c r="DY124" s="1039"/>
      <c r="DZ124" s="1040"/>
    </row>
    <row r="125" spans="1:130" s="246" customFormat="1" ht="26.25" customHeight="1" x14ac:dyDescent="0.15">
      <c r="A125" s="1111"/>
      <c r="B125" s="998"/>
      <c r="C125" s="968" t="s">
        <v>461</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237</v>
      </c>
      <c r="AB125" s="1011"/>
      <c r="AC125" s="1011"/>
      <c r="AD125" s="1011"/>
      <c r="AE125" s="1012"/>
      <c r="AF125" s="1013" t="s">
        <v>237</v>
      </c>
      <c r="AG125" s="1011"/>
      <c r="AH125" s="1011"/>
      <c r="AI125" s="1011"/>
      <c r="AJ125" s="1012"/>
      <c r="AK125" s="1013" t="s">
        <v>237</v>
      </c>
      <c r="AL125" s="1011"/>
      <c r="AM125" s="1011"/>
      <c r="AN125" s="1011"/>
      <c r="AO125" s="1012"/>
      <c r="AP125" s="1014" t="s">
        <v>237</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476</v>
      </c>
      <c r="CL125" s="1060"/>
      <c r="CM125" s="1060"/>
      <c r="CN125" s="1060"/>
      <c r="CO125" s="1061"/>
      <c r="CP125" s="992" t="s">
        <v>477</v>
      </c>
      <c r="CQ125" s="941"/>
      <c r="CR125" s="941"/>
      <c r="CS125" s="941"/>
      <c r="CT125" s="941"/>
      <c r="CU125" s="941"/>
      <c r="CV125" s="941"/>
      <c r="CW125" s="941"/>
      <c r="CX125" s="941"/>
      <c r="CY125" s="941"/>
      <c r="CZ125" s="941"/>
      <c r="DA125" s="941"/>
      <c r="DB125" s="941"/>
      <c r="DC125" s="941"/>
      <c r="DD125" s="941"/>
      <c r="DE125" s="941"/>
      <c r="DF125" s="942"/>
      <c r="DG125" s="978" t="s">
        <v>237</v>
      </c>
      <c r="DH125" s="979"/>
      <c r="DI125" s="979"/>
      <c r="DJ125" s="979"/>
      <c r="DK125" s="979"/>
      <c r="DL125" s="979" t="s">
        <v>237</v>
      </c>
      <c r="DM125" s="979"/>
      <c r="DN125" s="979"/>
      <c r="DO125" s="979"/>
      <c r="DP125" s="979"/>
      <c r="DQ125" s="979" t="s">
        <v>237</v>
      </c>
      <c r="DR125" s="979"/>
      <c r="DS125" s="979"/>
      <c r="DT125" s="979"/>
      <c r="DU125" s="979"/>
      <c r="DV125" s="980" t="s">
        <v>237</v>
      </c>
      <c r="DW125" s="980"/>
      <c r="DX125" s="980"/>
      <c r="DY125" s="980"/>
      <c r="DZ125" s="981"/>
    </row>
    <row r="126" spans="1:130" s="246" customFormat="1" ht="26.25" customHeight="1" thickBot="1" x14ac:dyDescent="0.2">
      <c r="A126" s="1111"/>
      <c r="B126" s="998"/>
      <c r="C126" s="968" t="s">
        <v>463</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237</v>
      </c>
      <c r="AB126" s="1011"/>
      <c r="AC126" s="1011"/>
      <c r="AD126" s="1011"/>
      <c r="AE126" s="1012"/>
      <c r="AF126" s="1013" t="s">
        <v>237</v>
      </c>
      <c r="AG126" s="1011"/>
      <c r="AH126" s="1011"/>
      <c r="AI126" s="1011"/>
      <c r="AJ126" s="1012"/>
      <c r="AK126" s="1013" t="s">
        <v>237</v>
      </c>
      <c r="AL126" s="1011"/>
      <c r="AM126" s="1011"/>
      <c r="AN126" s="1011"/>
      <c r="AO126" s="1012"/>
      <c r="AP126" s="1014" t="s">
        <v>237</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478</v>
      </c>
      <c r="CQ126" s="1002"/>
      <c r="CR126" s="1002"/>
      <c r="CS126" s="1002"/>
      <c r="CT126" s="1002"/>
      <c r="CU126" s="1002"/>
      <c r="CV126" s="1002"/>
      <c r="CW126" s="1002"/>
      <c r="CX126" s="1002"/>
      <c r="CY126" s="1002"/>
      <c r="CZ126" s="1002"/>
      <c r="DA126" s="1002"/>
      <c r="DB126" s="1002"/>
      <c r="DC126" s="1002"/>
      <c r="DD126" s="1002"/>
      <c r="DE126" s="1002"/>
      <c r="DF126" s="1003"/>
      <c r="DG126" s="971" t="s">
        <v>237</v>
      </c>
      <c r="DH126" s="972"/>
      <c r="DI126" s="972"/>
      <c r="DJ126" s="972"/>
      <c r="DK126" s="972"/>
      <c r="DL126" s="972" t="s">
        <v>237</v>
      </c>
      <c r="DM126" s="972"/>
      <c r="DN126" s="972"/>
      <c r="DO126" s="972"/>
      <c r="DP126" s="972"/>
      <c r="DQ126" s="972" t="s">
        <v>392</v>
      </c>
      <c r="DR126" s="972"/>
      <c r="DS126" s="972"/>
      <c r="DT126" s="972"/>
      <c r="DU126" s="972"/>
      <c r="DV126" s="973" t="s">
        <v>392</v>
      </c>
      <c r="DW126" s="973"/>
      <c r="DX126" s="973"/>
      <c r="DY126" s="973"/>
      <c r="DZ126" s="974"/>
    </row>
    <row r="127" spans="1:130" s="246" customFormat="1" ht="26.25" customHeight="1" x14ac:dyDescent="0.15">
      <c r="A127" s="1112"/>
      <c r="B127" s="1000"/>
      <c r="C127" s="1054" t="s">
        <v>479</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237</v>
      </c>
      <c r="AB127" s="1011"/>
      <c r="AC127" s="1011"/>
      <c r="AD127" s="1011"/>
      <c r="AE127" s="1012"/>
      <c r="AF127" s="1013" t="s">
        <v>237</v>
      </c>
      <c r="AG127" s="1011"/>
      <c r="AH127" s="1011"/>
      <c r="AI127" s="1011"/>
      <c r="AJ127" s="1012"/>
      <c r="AK127" s="1013" t="s">
        <v>237</v>
      </c>
      <c r="AL127" s="1011"/>
      <c r="AM127" s="1011"/>
      <c r="AN127" s="1011"/>
      <c r="AO127" s="1012"/>
      <c r="AP127" s="1014" t="s">
        <v>237</v>
      </c>
      <c r="AQ127" s="1015"/>
      <c r="AR127" s="1015"/>
      <c r="AS127" s="1015"/>
      <c r="AT127" s="1016"/>
      <c r="AU127" s="282"/>
      <c r="AV127" s="282"/>
      <c r="AW127" s="282"/>
      <c r="AX127" s="1084" t="s">
        <v>480</v>
      </c>
      <c r="AY127" s="1085"/>
      <c r="AZ127" s="1085"/>
      <c r="BA127" s="1085"/>
      <c r="BB127" s="1085"/>
      <c r="BC127" s="1085"/>
      <c r="BD127" s="1085"/>
      <c r="BE127" s="1086"/>
      <c r="BF127" s="1087" t="s">
        <v>481</v>
      </c>
      <c r="BG127" s="1085"/>
      <c r="BH127" s="1085"/>
      <c r="BI127" s="1085"/>
      <c r="BJ127" s="1085"/>
      <c r="BK127" s="1085"/>
      <c r="BL127" s="1086"/>
      <c r="BM127" s="1087" t="s">
        <v>482</v>
      </c>
      <c r="BN127" s="1085"/>
      <c r="BO127" s="1085"/>
      <c r="BP127" s="1085"/>
      <c r="BQ127" s="1085"/>
      <c r="BR127" s="1085"/>
      <c r="BS127" s="1086"/>
      <c r="BT127" s="1087" t="s">
        <v>483</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484</v>
      </c>
      <c r="CQ127" s="1002"/>
      <c r="CR127" s="1002"/>
      <c r="CS127" s="1002"/>
      <c r="CT127" s="1002"/>
      <c r="CU127" s="1002"/>
      <c r="CV127" s="1002"/>
      <c r="CW127" s="1002"/>
      <c r="CX127" s="1002"/>
      <c r="CY127" s="1002"/>
      <c r="CZ127" s="1002"/>
      <c r="DA127" s="1002"/>
      <c r="DB127" s="1002"/>
      <c r="DC127" s="1002"/>
      <c r="DD127" s="1002"/>
      <c r="DE127" s="1002"/>
      <c r="DF127" s="1003"/>
      <c r="DG127" s="971" t="s">
        <v>392</v>
      </c>
      <c r="DH127" s="972"/>
      <c r="DI127" s="972"/>
      <c r="DJ127" s="972"/>
      <c r="DK127" s="972"/>
      <c r="DL127" s="972" t="s">
        <v>392</v>
      </c>
      <c r="DM127" s="972"/>
      <c r="DN127" s="972"/>
      <c r="DO127" s="972"/>
      <c r="DP127" s="972"/>
      <c r="DQ127" s="972" t="s">
        <v>237</v>
      </c>
      <c r="DR127" s="972"/>
      <c r="DS127" s="972"/>
      <c r="DT127" s="972"/>
      <c r="DU127" s="972"/>
      <c r="DV127" s="973" t="s">
        <v>237</v>
      </c>
      <c r="DW127" s="973"/>
      <c r="DX127" s="973"/>
      <c r="DY127" s="973"/>
      <c r="DZ127" s="974"/>
    </row>
    <row r="128" spans="1:130" s="246" customFormat="1" ht="26.25" customHeight="1" thickBot="1" x14ac:dyDescent="0.2">
      <c r="A128" s="1095" t="s">
        <v>485</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486</v>
      </c>
      <c r="X128" s="1097"/>
      <c r="Y128" s="1097"/>
      <c r="Z128" s="1098"/>
      <c r="AA128" s="1099">
        <v>1500</v>
      </c>
      <c r="AB128" s="1100"/>
      <c r="AC128" s="1100"/>
      <c r="AD128" s="1100"/>
      <c r="AE128" s="1101"/>
      <c r="AF128" s="1102" t="s">
        <v>237</v>
      </c>
      <c r="AG128" s="1100"/>
      <c r="AH128" s="1100"/>
      <c r="AI128" s="1100"/>
      <c r="AJ128" s="1101"/>
      <c r="AK128" s="1102">
        <v>2729</v>
      </c>
      <c r="AL128" s="1100"/>
      <c r="AM128" s="1100"/>
      <c r="AN128" s="1100"/>
      <c r="AO128" s="1101"/>
      <c r="AP128" s="1103"/>
      <c r="AQ128" s="1104"/>
      <c r="AR128" s="1104"/>
      <c r="AS128" s="1104"/>
      <c r="AT128" s="1105"/>
      <c r="AU128" s="282"/>
      <c r="AV128" s="282"/>
      <c r="AW128" s="282"/>
      <c r="AX128" s="940" t="s">
        <v>487</v>
      </c>
      <c r="AY128" s="941"/>
      <c r="AZ128" s="941"/>
      <c r="BA128" s="941"/>
      <c r="BB128" s="941"/>
      <c r="BC128" s="941"/>
      <c r="BD128" s="941"/>
      <c r="BE128" s="942"/>
      <c r="BF128" s="1106" t="s">
        <v>237</v>
      </c>
      <c r="BG128" s="1107"/>
      <c r="BH128" s="1107"/>
      <c r="BI128" s="1107"/>
      <c r="BJ128" s="1107"/>
      <c r="BK128" s="1107"/>
      <c r="BL128" s="1108"/>
      <c r="BM128" s="1106">
        <v>15</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488</v>
      </c>
      <c r="CQ128" s="1089"/>
      <c r="CR128" s="1089"/>
      <c r="CS128" s="1089"/>
      <c r="CT128" s="1089"/>
      <c r="CU128" s="1089"/>
      <c r="CV128" s="1089"/>
      <c r="CW128" s="1089"/>
      <c r="CX128" s="1089"/>
      <c r="CY128" s="1089"/>
      <c r="CZ128" s="1089"/>
      <c r="DA128" s="1089"/>
      <c r="DB128" s="1089"/>
      <c r="DC128" s="1089"/>
      <c r="DD128" s="1089"/>
      <c r="DE128" s="1089"/>
      <c r="DF128" s="1090"/>
      <c r="DG128" s="1091">
        <v>7924</v>
      </c>
      <c r="DH128" s="1092"/>
      <c r="DI128" s="1092"/>
      <c r="DJ128" s="1092"/>
      <c r="DK128" s="1092"/>
      <c r="DL128" s="1092">
        <v>6641</v>
      </c>
      <c r="DM128" s="1092"/>
      <c r="DN128" s="1092"/>
      <c r="DO128" s="1092"/>
      <c r="DP128" s="1092"/>
      <c r="DQ128" s="1092">
        <v>5372</v>
      </c>
      <c r="DR128" s="1092"/>
      <c r="DS128" s="1092"/>
      <c r="DT128" s="1092"/>
      <c r="DU128" s="1092"/>
      <c r="DV128" s="1093">
        <v>0.2</v>
      </c>
      <c r="DW128" s="1093"/>
      <c r="DX128" s="1093"/>
      <c r="DY128" s="1093"/>
      <c r="DZ128" s="1094"/>
    </row>
    <row r="129" spans="1:131" s="246" customFormat="1" ht="26.25" customHeight="1" x14ac:dyDescent="0.15">
      <c r="A129" s="982" t="s">
        <v>108</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489</v>
      </c>
      <c r="X129" s="1126"/>
      <c r="Y129" s="1126"/>
      <c r="Z129" s="1127"/>
      <c r="AA129" s="1010">
        <v>2951942</v>
      </c>
      <c r="AB129" s="1011"/>
      <c r="AC129" s="1011"/>
      <c r="AD129" s="1011"/>
      <c r="AE129" s="1012"/>
      <c r="AF129" s="1013">
        <v>2963928</v>
      </c>
      <c r="AG129" s="1011"/>
      <c r="AH129" s="1011"/>
      <c r="AI129" s="1011"/>
      <c r="AJ129" s="1012"/>
      <c r="AK129" s="1013">
        <v>2946802</v>
      </c>
      <c r="AL129" s="1011"/>
      <c r="AM129" s="1011"/>
      <c r="AN129" s="1011"/>
      <c r="AO129" s="1012"/>
      <c r="AP129" s="1128"/>
      <c r="AQ129" s="1129"/>
      <c r="AR129" s="1129"/>
      <c r="AS129" s="1129"/>
      <c r="AT129" s="1130"/>
      <c r="AU129" s="284"/>
      <c r="AV129" s="284"/>
      <c r="AW129" s="284"/>
      <c r="AX129" s="1119" t="s">
        <v>490</v>
      </c>
      <c r="AY129" s="1002"/>
      <c r="AZ129" s="1002"/>
      <c r="BA129" s="1002"/>
      <c r="BB129" s="1002"/>
      <c r="BC129" s="1002"/>
      <c r="BD129" s="1002"/>
      <c r="BE129" s="1003"/>
      <c r="BF129" s="1120" t="s">
        <v>491</v>
      </c>
      <c r="BG129" s="1121"/>
      <c r="BH129" s="1121"/>
      <c r="BI129" s="1121"/>
      <c r="BJ129" s="1121"/>
      <c r="BK129" s="1121"/>
      <c r="BL129" s="1122"/>
      <c r="BM129" s="1120">
        <v>20</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2" t="s">
        <v>492</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493</v>
      </c>
      <c r="X130" s="1126"/>
      <c r="Y130" s="1126"/>
      <c r="Z130" s="1127"/>
      <c r="AA130" s="1010">
        <v>373687</v>
      </c>
      <c r="AB130" s="1011"/>
      <c r="AC130" s="1011"/>
      <c r="AD130" s="1011"/>
      <c r="AE130" s="1012"/>
      <c r="AF130" s="1013">
        <v>388188</v>
      </c>
      <c r="AG130" s="1011"/>
      <c r="AH130" s="1011"/>
      <c r="AI130" s="1011"/>
      <c r="AJ130" s="1012"/>
      <c r="AK130" s="1013">
        <v>396763</v>
      </c>
      <c r="AL130" s="1011"/>
      <c r="AM130" s="1011"/>
      <c r="AN130" s="1011"/>
      <c r="AO130" s="1012"/>
      <c r="AP130" s="1128"/>
      <c r="AQ130" s="1129"/>
      <c r="AR130" s="1129"/>
      <c r="AS130" s="1129"/>
      <c r="AT130" s="1130"/>
      <c r="AU130" s="284"/>
      <c r="AV130" s="284"/>
      <c r="AW130" s="284"/>
      <c r="AX130" s="1119" t="s">
        <v>494</v>
      </c>
      <c r="AY130" s="1002"/>
      <c r="AZ130" s="1002"/>
      <c r="BA130" s="1002"/>
      <c r="BB130" s="1002"/>
      <c r="BC130" s="1002"/>
      <c r="BD130" s="1002"/>
      <c r="BE130" s="1003"/>
      <c r="BF130" s="1156">
        <v>2.8</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495</v>
      </c>
      <c r="X131" s="1164"/>
      <c r="Y131" s="1164"/>
      <c r="Z131" s="1165"/>
      <c r="AA131" s="1057">
        <v>2578255</v>
      </c>
      <c r="AB131" s="1036"/>
      <c r="AC131" s="1036"/>
      <c r="AD131" s="1036"/>
      <c r="AE131" s="1037"/>
      <c r="AF131" s="1035">
        <v>2575740</v>
      </c>
      <c r="AG131" s="1036"/>
      <c r="AH131" s="1036"/>
      <c r="AI131" s="1036"/>
      <c r="AJ131" s="1037"/>
      <c r="AK131" s="1035">
        <v>2550039</v>
      </c>
      <c r="AL131" s="1036"/>
      <c r="AM131" s="1036"/>
      <c r="AN131" s="1036"/>
      <c r="AO131" s="1037"/>
      <c r="AP131" s="1166"/>
      <c r="AQ131" s="1167"/>
      <c r="AR131" s="1167"/>
      <c r="AS131" s="1167"/>
      <c r="AT131" s="1168"/>
      <c r="AU131" s="284"/>
      <c r="AV131" s="284"/>
      <c r="AW131" s="284"/>
      <c r="AX131" s="1138" t="s">
        <v>496</v>
      </c>
      <c r="AY131" s="1089"/>
      <c r="AZ131" s="1089"/>
      <c r="BA131" s="1089"/>
      <c r="BB131" s="1089"/>
      <c r="BC131" s="1089"/>
      <c r="BD131" s="1089"/>
      <c r="BE131" s="1090"/>
      <c r="BF131" s="1139" t="s">
        <v>497</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5" t="s">
        <v>498</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499</v>
      </c>
      <c r="W132" s="1149"/>
      <c r="X132" s="1149"/>
      <c r="Y132" s="1149"/>
      <c r="Z132" s="1150"/>
      <c r="AA132" s="1151">
        <v>4.5376039219999997</v>
      </c>
      <c r="AB132" s="1152"/>
      <c r="AC132" s="1152"/>
      <c r="AD132" s="1152"/>
      <c r="AE132" s="1153"/>
      <c r="AF132" s="1154">
        <v>2.9214128760000002</v>
      </c>
      <c r="AG132" s="1152"/>
      <c r="AH132" s="1152"/>
      <c r="AI132" s="1152"/>
      <c r="AJ132" s="1153"/>
      <c r="AK132" s="1154">
        <v>1.2167657039999999</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500</v>
      </c>
      <c r="W133" s="1132"/>
      <c r="X133" s="1132"/>
      <c r="Y133" s="1132"/>
      <c r="Z133" s="1133"/>
      <c r="AA133" s="1134">
        <v>5.4</v>
      </c>
      <c r="AB133" s="1135"/>
      <c r="AC133" s="1135"/>
      <c r="AD133" s="1135"/>
      <c r="AE133" s="1136"/>
      <c r="AF133" s="1134">
        <v>4.2</v>
      </c>
      <c r="AG133" s="1135"/>
      <c r="AH133" s="1135"/>
      <c r="AI133" s="1135"/>
      <c r="AJ133" s="1136"/>
      <c r="AK133" s="1134">
        <v>2.8</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oPxxEFybfE9Y/aalQ5U7UbrW1lDf8l6u8xxYBTrPcAFX3PiGn169kT0vxGI3xmwhEOnX9rCwhkmsAICppaulvw==" saltValue="XYEHkqSl3ZZqSTFW0Spyt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10"/>
  <sheetViews>
    <sheetView showGridLines="0" view="pageBreakPreview" topLeftCell="AJ57" zoomScale="85" zoomScaleNormal="85" zoomScaleSheetLayoutView="85" workbookViewId="0">
      <selection activeCell="BD73" sqref="BD73"/>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501</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igjtSlJK5KqicK5YQueU0E/n0iRTNHb1/0/51QCTYEfYepXEWVhXGaJ0/5CT6ME34+2Tq2+8s+uEyvIeT3/mhA==" saltValue="5XRGfDoagsM3EDjplh2P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103"/>
  <sheetViews>
    <sheetView showGridLines="0" topLeftCell="X67" zoomScale="70" zoomScaleNormal="7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6qIqPq8Vt4M+b4RLnSVTxsYyIJjseFZnPrVJDEGvPaAnz0Dk52WVWuoZHcqoFQJyIwtT2rWLUvdQLufH6L8WqA==" saltValue="QmOHO31xjoZf/6ns0EAcag==" spinCount="100000" sheet="1" objects="1" scenarios="1"/>
  <dataConsolidate/>
  <phoneticPr fontId="2"/>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4"/>
  <sheetViews>
    <sheetView showGridLines="0" view="pageBreakPreview" topLeftCell="A25" zoomScale="70" zoomScaleSheetLayoutView="70" workbookViewId="0">
      <selection activeCell="AE43" sqref="AE43"/>
    </sheetView>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503</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504</v>
      </c>
      <c r="AP7" s="303"/>
      <c r="AQ7" s="304" t="s">
        <v>505</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506</v>
      </c>
      <c r="AQ8" s="310" t="s">
        <v>507</v>
      </c>
      <c r="AR8" s="311" t="s">
        <v>508</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509</v>
      </c>
      <c r="AL9" s="1175"/>
      <c r="AM9" s="1175"/>
      <c r="AN9" s="1176"/>
      <c r="AO9" s="312">
        <v>924586</v>
      </c>
      <c r="AP9" s="312">
        <v>132614</v>
      </c>
      <c r="AQ9" s="313">
        <v>168530</v>
      </c>
      <c r="AR9" s="314">
        <v>-21.3</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510</v>
      </c>
      <c r="AL10" s="1175"/>
      <c r="AM10" s="1175"/>
      <c r="AN10" s="1176"/>
      <c r="AO10" s="315">
        <v>59121</v>
      </c>
      <c r="AP10" s="315">
        <v>8480</v>
      </c>
      <c r="AQ10" s="316">
        <v>21048</v>
      </c>
      <c r="AR10" s="317">
        <v>-59.7</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511</v>
      </c>
      <c r="AL11" s="1175"/>
      <c r="AM11" s="1175"/>
      <c r="AN11" s="1176"/>
      <c r="AO11" s="315">
        <v>124008</v>
      </c>
      <c r="AP11" s="315">
        <v>17787</v>
      </c>
      <c r="AQ11" s="316">
        <v>26640</v>
      </c>
      <c r="AR11" s="317">
        <v>-33.200000000000003</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512</v>
      </c>
      <c r="AL12" s="1175"/>
      <c r="AM12" s="1175"/>
      <c r="AN12" s="1176"/>
      <c r="AO12" s="315" t="s">
        <v>513</v>
      </c>
      <c r="AP12" s="315" t="s">
        <v>513</v>
      </c>
      <c r="AQ12" s="316">
        <v>1878</v>
      </c>
      <c r="AR12" s="317" t="s">
        <v>513</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514</v>
      </c>
      <c r="AL13" s="1175"/>
      <c r="AM13" s="1175"/>
      <c r="AN13" s="1176"/>
      <c r="AO13" s="315" t="s">
        <v>513</v>
      </c>
      <c r="AP13" s="315" t="s">
        <v>513</v>
      </c>
      <c r="AQ13" s="316" t="s">
        <v>513</v>
      </c>
      <c r="AR13" s="317" t="s">
        <v>513</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515</v>
      </c>
      <c r="AL14" s="1175"/>
      <c r="AM14" s="1175"/>
      <c r="AN14" s="1176"/>
      <c r="AO14" s="315">
        <v>47693</v>
      </c>
      <c r="AP14" s="315">
        <v>6841</v>
      </c>
      <c r="AQ14" s="316">
        <v>7469</v>
      </c>
      <c r="AR14" s="317">
        <v>-8.4</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516</v>
      </c>
      <c r="AL15" s="1175"/>
      <c r="AM15" s="1175"/>
      <c r="AN15" s="1176"/>
      <c r="AO15" s="315">
        <v>122817</v>
      </c>
      <c r="AP15" s="315">
        <v>17616</v>
      </c>
      <c r="AQ15" s="316">
        <v>4705</v>
      </c>
      <c r="AR15" s="317">
        <v>274.39999999999998</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517</v>
      </c>
      <c r="AL16" s="1178"/>
      <c r="AM16" s="1178"/>
      <c r="AN16" s="1179"/>
      <c r="AO16" s="315">
        <v>-92738</v>
      </c>
      <c r="AP16" s="315">
        <v>-13301</v>
      </c>
      <c r="AQ16" s="316">
        <v>-16375</v>
      </c>
      <c r="AR16" s="317">
        <v>-18.8</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188</v>
      </c>
      <c r="AL17" s="1178"/>
      <c r="AM17" s="1178"/>
      <c r="AN17" s="1179"/>
      <c r="AO17" s="315">
        <v>1185487</v>
      </c>
      <c r="AP17" s="315">
        <v>170035</v>
      </c>
      <c r="AQ17" s="316">
        <v>213894</v>
      </c>
      <c r="AR17" s="317">
        <v>-20.5</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518</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519</v>
      </c>
      <c r="AP20" s="323" t="s">
        <v>520</v>
      </c>
      <c r="AQ20" s="324" t="s">
        <v>521</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522</v>
      </c>
      <c r="AL21" s="1170"/>
      <c r="AM21" s="1170"/>
      <c r="AN21" s="1171"/>
      <c r="AO21" s="327">
        <v>15.06</v>
      </c>
      <c r="AP21" s="328">
        <v>19.28</v>
      </c>
      <c r="AQ21" s="329">
        <v>-4.22</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523</v>
      </c>
      <c r="AL22" s="1170"/>
      <c r="AM22" s="1170"/>
      <c r="AN22" s="1171"/>
      <c r="AO22" s="332">
        <v>98.6</v>
      </c>
      <c r="AP22" s="333">
        <v>95</v>
      </c>
      <c r="AQ22" s="334">
        <v>3.6</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526</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504</v>
      </c>
      <c r="AP30" s="303"/>
      <c r="AQ30" s="304" t="s">
        <v>505</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506</v>
      </c>
      <c r="AQ31" s="310" t="s">
        <v>507</v>
      </c>
      <c r="AR31" s="311" t="s">
        <v>508</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527</v>
      </c>
      <c r="AL32" s="1186"/>
      <c r="AM32" s="1186"/>
      <c r="AN32" s="1187"/>
      <c r="AO32" s="342">
        <v>169566</v>
      </c>
      <c r="AP32" s="342">
        <v>24321</v>
      </c>
      <c r="AQ32" s="343">
        <v>102582</v>
      </c>
      <c r="AR32" s="344">
        <v>-76.3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528</v>
      </c>
      <c r="AL33" s="1186"/>
      <c r="AM33" s="1186"/>
      <c r="AN33" s="1187"/>
      <c r="AO33" s="342" t="s">
        <v>513</v>
      </c>
      <c r="AP33" s="342" t="s">
        <v>513</v>
      </c>
      <c r="AQ33" s="343" t="s">
        <v>513</v>
      </c>
      <c r="AR33" s="344" t="s">
        <v>513</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529</v>
      </c>
      <c r="AL34" s="1186"/>
      <c r="AM34" s="1186"/>
      <c r="AN34" s="1187"/>
      <c r="AO34" s="342" t="s">
        <v>513</v>
      </c>
      <c r="AP34" s="342" t="s">
        <v>513</v>
      </c>
      <c r="AQ34" s="343" t="s">
        <v>513</v>
      </c>
      <c r="AR34" s="344" t="s">
        <v>513</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530</v>
      </c>
      <c r="AL35" s="1186"/>
      <c r="AM35" s="1186"/>
      <c r="AN35" s="1187"/>
      <c r="AO35" s="342">
        <v>213631</v>
      </c>
      <c r="AP35" s="342">
        <v>30641</v>
      </c>
      <c r="AQ35" s="343">
        <v>28843</v>
      </c>
      <c r="AR35" s="344">
        <v>6.2</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531</v>
      </c>
      <c r="AL36" s="1186"/>
      <c r="AM36" s="1186"/>
      <c r="AN36" s="1187"/>
      <c r="AO36" s="342">
        <v>47323</v>
      </c>
      <c r="AP36" s="342">
        <v>6788</v>
      </c>
      <c r="AQ36" s="343">
        <v>2374</v>
      </c>
      <c r="AR36" s="344">
        <v>185.9</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532</v>
      </c>
      <c r="AL37" s="1186"/>
      <c r="AM37" s="1186"/>
      <c r="AN37" s="1187"/>
      <c r="AO37" s="342" t="s">
        <v>513</v>
      </c>
      <c r="AP37" s="342" t="s">
        <v>513</v>
      </c>
      <c r="AQ37" s="343">
        <v>1030</v>
      </c>
      <c r="AR37" s="344" t="s">
        <v>513</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533</v>
      </c>
      <c r="AL38" s="1189"/>
      <c r="AM38" s="1189"/>
      <c r="AN38" s="1190"/>
      <c r="AO38" s="345" t="s">
        <v>513</v>
      </c>
      <c r="AP38" s="345" t="s">
        <v>513</v>
      </c>
      <c r="AQ38" s="346">
        <v>19</v>
      </c>
      <c r="AR38" s="334" t="s">
        <v>513</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534</v>
      </c>
      <c r="AL39" s="1189"/>
      <c r="AM39" s="1189"/>
      <c r="AN39" s="1190"/>
      <c r="AO39" s="342">
        <v>-2729</v>
      </c>
      <c r="AP39" s="342">
        <v>-391</v>
      </c>
      <c r="AQ39" s="343">
        <v>-3618</v>
      </c>
      <c r="AR39" s="344">
        <v>-89.2</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535</v>
      </c>
      <c r="AL40" s="1186"/>
      <c r="AM40" s="1186"/>
      <c r="AN40" s="1187"/>
      <c r="AO40" s="342">
        <v>-396763</v>
      </c>
      <c r="AP40" s="342">
        <v>-56908</v>
      </c>
      <c r="AQ40" s="343">
        <v>-102150</v>
      </c>
      <c r="AR40" s="344">
        <v>-44.3</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302</v>
      </c>
      <c r="AL41" s="1192"/>
      <c r="AM41" s="1192"/>
      <c r="AN41" s="1193"/>
      <c r="AO41" s="342">
        <v>31028</v>
      </c>
      <c r="AP41" s="342">
        <v>4450</v>
      </c>
      <c r="AQ41" s="343">
        <v>29081</v>
      </c>
      <c r="AR41" s="344">
        <v>-84.7</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536</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538</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504</v>
      </c>
      <c r="AN49" s="1182" t="s">
        <v>539</v>
      </c>
      <c r="AO49" s="1183"/>
      <c r="AP49" s="1183"/>
      <c r="AQ49" s="1183"/>
      <c r="AR49" s="118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540</v>
      </c>
      <c r="AO50" s="359" t="s">
        <v>541</v>
      </c>
      <c r="AP50" s="360" t="s">
        <v>542</v>
      </c>
      <c r="AQ50" s="361" t="s">
        <v>543</v>
      </c>
      <c r="AR50" s="362" t="s">
        <v>544</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545</v>
      </c>
      <c r="AL51" s="355"/>
      <c r="AM51" s="363">
        <v>3917558</v>
      </c>
      <c r="AN51" s="364">
        <v>525988</v>
      </c>
      <c r="AO51" s="365">
        <v>266.8</v>
      </c>
      <c r="AP51" s="366">
        <v>119685</v>
      </c>
      <c r="AQ51" s="367">
        <v>0</v>
      </c>
      <c r="AR51" s="368">
        <v>266.8</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546</v>
      </c>
      <c r="AM52" s="371">
        <v>965608</v>
      </c>
      <c r="AN52" s="372">
        <v>129647</v>
      </c>
      <c r="AO52" s="373">
        <v>14.6</v>
      </c>
      <c r="AP52" s="374">
        <v>68464</v>
      </c>
      <c r="AQ52" s="375">
        <v>18.399999999999999</v>
      </c>
      <c r="AR52" s="376">
        <v>-3.8</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547</v>
      </c>
      <c r="AL53" s="355"/>
      <c r="AM53" s="363">
        <v>4844773</v>
      </c>
      <c r="AN53" s="364">
        <v>656651</v>
      </c>
      <c r="AO53" s="365">
        <v>24.8</v>
      </c>
      <c r="AP53" s="366">
        <v>245039</v>
      </c>
      <c r="AQ53" s="367">
        <v>104.7</v>
      </c>
      <c r="AR53" s="368">
        <v>-79.900000000000006</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546</v>
      </c>
      <c r="AM54" s="371">
        <v>1855793</v>
      </c>
      <c r="AN54" s="372">
        <v>251531</v>
      </c>
      <c r="AO54" s="373">
        <v>94</v>
      </c>
      <c r="AP54" s="374">
        <v>108922</v>
      </c>
      <c r="AQ54" s="375">
        <v>59.1</v>
      </c>
      <c r="AR54" s="376">
        <v>34.9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548</v>
      </c>
      <c r="AL55" s="355"/>
      <c r="AM55" s="363">
        <v>6425994</v>
      </c>
      <c r="AN55" s="364">
        <v>882086</v>
      </c>
      <c r="AO55" s="365">
        <v>34.299999999999997</v>
      </c>
      <c r="AP55" s="366">
        <v>237994</v>
      </c>
      <c r="AQ55" s="367">
        <v>-2.9</v>
      </c>
      <c r="AR55" s="368">
        <v>37.200000000000003</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546</v>
      </c>
      <c r="AM56" s="371">
        <v>962763</v>
      </c>
      <c r="AN56" s="372">
        <v>132157</v>
      </c>
      <c r="AO56" s="373">
        <v>-47.5</v>
      </c>
      <c r="AP56" s="374">
        <v>110361</v>
      </c>
      <c r="AQ56" s="375">
        <v>1.3</v>
      </c>
      <c r="AR56" s="376">
        <v>-48.8</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549</v>
      </c>
      <c r="AL57" s="355"/>
      <c r="AM57" s="363">
        <v>7054203</v>
      </c>
      <c r="AN57" s="364">
        <v>987569</v>
      </c>
      <c r="AO57" s="365">
        <v>12</v>
      </c>
      <c r="AP57" s="366">
        <v>267911</v>
      </c>
      <c r="AQ57" s="367">
        <v>12.6</v>
      </c>
      <c r="AR57" s="368">
        <v>-0.6</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546</v>
      </c>
      <c r="AM58" s="371">
        <v>2371086</v>
      </c>
      <c r="AN58" s="372">
        <v>331945</v>
      </c>
      <c r="AO58" s="373">
        <v>151.19999999999999</v>
      </c>
      <c r="AP58" s="374">
        <v>106425</v>
      </c>
      <c r="AQ58" s="375">
        <v>-3.6</v>
      </c>
      <c r="AR58" s="376">
        <v>154.80000000000001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550</v>
      </c>
      <c r="AL59" s="355"/>
      <c r="AM59" s="363">
        <v>9027231</v>
      </c>
      <c r="AN59" s="364">
        <v>1294784</v>
      </c>
      <c r="AO59" s="365">
        <v>31.1</v>
      </c>
      <c r="AP59" s="366">
        <v>228215</v>
      </c>
      <c r="AQ59" s="367">
        <v>-14.8</v>
      </c>
      <c r="AR59" s="368">
        <v>45.9</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546</v>
      </c>
      <c r="AM60" s="371">
        <v>2307297</v>
      </c>
      <c r="AN60" s="372">
        <v>330938</v>
      </c>
      <c r="AO60" s="373">
        <v>-0.3</v>
      </c>
      <c r="AP60" s="374">
        <v>117571</v>
      </c>
      <c r="AQ60" s="375">
        <v>10.5</v>
      </c>
      <c r="AR60" s="376">
        <v>-10.8</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551</v>
      </c>
      <c r="AL61" s="377"/>
      <c r="AM61" s="378">
        <v>6253952</v>
      </c>
      <c r="AN61" s="379">
        <v>869416</v>
      </c>
      <c r="AO61" s="380">
        <v>73.8</v>
      </c>
      <c r="AP61" s="381">
        <v>219769</v>
      </c>
      <c r="AQ61" s="382">
        <v>19.899999999999999</v>
      </c>
      <c r="AR61" s="368">
        <v>53.9</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546</v>
      </c>
      <c r="AM62" s="371">
        <v>1692509</v>
      </c>
      <c r="AN62" s="372">
        <v>235244</v>
      </c>
      <c r="AO62" s="373">
        <v>42.4</v>
      </c>
      <c r="AP62" s="374">
        <v>102349</v>
      </c>
      <c r="AQ62" s="375">
        <v>17.100000000000001</v>
      </c>
      <c r="AR62" s="376">
        <v>25.3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CkupMeUHPpF3M+zmKHpHgCqRM9HLIE3ctUb+GGoKDjA+Dc8wE0icxJQgfoeGuYzkUMHHaphskPgbg6NL6t6yzQ==" saltValue="kyN4PC8pMMgCMgZ/I9T4o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32"/>
  <sheetViews>
    <sheetView showGridLines="0" zoomScale="70" zoomScaleNormal="70" zoomScaleSheetLayoutView="55" workbookViewId="0">
      <selection activeCell="BI101" sqref="BI101"/>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6ISRQqvcGa4koakHOhui2iIj3zyo6JYs4ANOFfcQj/azrex9Z5TnZizb2fdLZwMjhKV4tBcrHP9gRZytnFU6rw==" saltValue="Uz65m/Bjmdc9lJovLceP9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32"/>
  <sheetViews>
    <sheetView showGridLines="0" topLeftCell="A79" zoomScale="60" zoomScaleNormal="60" zoomScaleSheetLayoutView="55" workbookViewId="0">
      <selection activeCell="AD102" sqref="AD102"/>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y4HH3u+4M+ZdPfB8LJPJsXDkVIonf+AtjAhdnYY+kY367jlHkBTmFA1D06UxmWCv+K8jH2/PpUj3dLZej40oGw==" saltValue="oxLflqFYevJgUG8Y+V97Z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A4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194" t="s">
        <v>3</v>
      </c>
      <c r="D47" s="1194"/>
      <c r="E47" s="1195"/>
      <c r="F47" s="11">
        <v>104.2</v>
      </c>
      <c r="G47" s="12">
        <v>121.5</v>
      </c>
      <c r="H47" s="12">
        <v>124.06</v>
      </c>
      <c r="I47" s="12">
        <v>111.75</v>
      </c>
      <c r="J47" s="13">
        <v>163.94</v>
      </c>
    </row>
    <row r="48" spans="2:10" ht="57.75" customHeight="1" x14ac:dyDescent="0.15">
      <c r="B48" s="14"/>
      <c r="C48" s="1196" t="s">
        <v>4</v>
      </c>
      <c r="D48" s="1196"/>
      <c r="E48" s="1197"/>
      <c r="F48" s="15">
        <v>50.17</v>
      </c>
      <c r="G48" s="16">
        <v>8.85</v>
      </c>
      <c r="H48" s="16">
        <v>47.96</v>
      </c>
      <c r="I48" s="16">
        <v>96.69</v>
      </c>
      <c r="J48" s="17">
        <v>25.1</v>
      </c>
    </row>
    <row r="49" spans="2:10" ht="57.75" customHeight="1" thickBot="1" x14ac:dyDescent="0.2">
      <c r="B49" s="18"/>
      <c r="C49" s="1198" t="s">
        <v>5</v>
      </c>
      <c r="D49" s="1198"/>
      <c r="E49" s="1199"/>
      <c r="F49" s="19">
        <v>9.6199999999999992</v>
      </c>
      <c r="G49" s="20" t="s">
        <v>560</v>
      </c>
      <c r="H49" s="20">
        <v>34.950000000000003</v>
      </c>
      <c r="I49" s="20">
        <v>10.26</v>
      </c>
      <c r="J49" s="21" t="s">
        <v>561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cNjlmniQOEET6H4TpzFH4XO82HUCnNJx9uSsc6gHaJwEaOYwPH5yUdBzrSv5kGrplionurCmXBy2bq+g/cRK/A==" saltValue="GE4JibyJkSsFKk1F73rj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2020-03-09T05:36:33Z</cp:lastPrinted>
  <dcterms:created xsi:type="dcterms:W3CDTF">2020-02-10T02:43:50Z</dcterms:created>
  <dcterms:modified xsi:type="dcterms:W3CDTF">2020-09-18T00:05:31Z</dcterms:modified>
  <cp:category/>
</cp:coreProperties>
</file>