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9870" yWindow="-15" windowWidth="9930" windowHeight="7110" tabRatio="740"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W38" i="10"/>
  <c r="BW39" i="10" s="1"/>
  <c r="BW40" i="10" s="1"/>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<sst xmlns="http://schemas.openxmlformats.org/spreadsheetml/2006/main" count="1077" uniqueCount="605">
  <si>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</si>
  <si>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</si>
  <si>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</si>
  <si>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</si>
  <si>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</si>
  <si>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</si>
  <si>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</si>
  <si>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</si>
  <si>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</si>
  <si>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</si>
  <si>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</si>
  <si>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</si>
  <si>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</si>
  <si>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</si>
  <si>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</si>
  <si>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</si>
  <si>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</si>
  <si>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</si>
  <si>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</si>
  <si>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</si>
  <si>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</si>
  <si>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</si>
  <si>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</si>
  <si>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</si>
  <si>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</si>
  <si>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</si>
  <si>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</si>
  <si>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</si>
  <si>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</si>
  <si>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</si>
  <si>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</si>
  <si>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</si>
  <si>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</si>
  <si>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</si>
  <si>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</si>
  <si>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</si>
  <si>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</si>
  <si>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</si>
  <si>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</si>
  <si>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</si>
  <si>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</si>
  <si>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</si>
  <si>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</si>
  <si>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</si>
  <si>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</si>
  <si>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</si>
  <si>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</si>
  <si>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</si>
  <si>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</si>
  <si>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</si>
  <si>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</si>
  <si>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</si>
  <si>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</si>
  <si>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</si>
  <si>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</si>
  <si>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</si>
  <si>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</si>
  <si>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</si>
  <si>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</si>
  <si>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</si>
  <si>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</si>
  <si>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</si>
  <si>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</si>
  <si>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</si>
  <si>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</si>
  <si>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</si>
  <si>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</si>
  <si>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</si>
  <si>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</si>
  <si>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</si>
  <si>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</si>
  <si>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</si>
  <si>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</si>
  <si>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</si>
  <si>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</si>
  <si>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</si>
  <si>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</si>
  <si>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</si>
  <si>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</si>
  <si>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</si>
  <si>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</si>
  <si>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</si>
  <si>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</si>
  <si>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</si>
  <si>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</si>
  <si>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</si>
  <si>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</si>
  <si>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</si>
  <si>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</si>
  <si>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</si>
  <si>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</si>
  <si>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</si>
  <si>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</si>
  <si>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</si>
  <si>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</si>
  <si>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</si>
  <si>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</si>
  <si>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</si>
  <si>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磐梯町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</si>
  <si>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</si>
  <si>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</si>
  <si>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</si>
  <si>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</si>
  <si>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</si>
  <si>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</si>
  <si>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</si>
  <si>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</si>
  <si>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</si>
  <si>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</si>
  <si>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</si>
  <si>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</si>
  <si>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</si>
  <si>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</si>
  <si>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</si>
  <si>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</si>
  <si>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</si>
  <si>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</si>
  <si>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</si>
  <si>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</si>
  <si>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</si>
  <si>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</si>
  <si>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</si>
  <si>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</si>
  <si>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</si>
  <si>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</si>
  <si>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</si>
  <si>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</si>
  <si>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</si>
  <si>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</si>
  <si>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</si>
  <si>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</si>
  <si>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</si>
  <si>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</si>
  <si>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</si>
  <si>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</si>
  <si>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</si>
  <si>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</si>
  <si>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</si>
  <si>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</si>
  <si>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</si>
  <si>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</si>
  <si>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</si>
  <si>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</si>
  <si>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</si>
  <si>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</si>
  <si>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</si>
  <si>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</si>
  <si>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</si>
  <si>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</si>
  <si>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4"/>
  </si>
  <si>
    <t>うち日本人(％)</t>
    <phoneticPr fontId="5"/>
  </si>
  <si>
    <t>-0.9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</si>
  <si>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</si>
  <si>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</si>
  <si>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</si>
  <si>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</si>
  <si>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</si>
  <si>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</si>
  <si>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</si>
  <si>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</si>
  <si>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</si>
  <si>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</si>
  <si>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</si>
  <si>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</si>
  <si>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</si>
  <si>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</si>
  <si>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</si>
  <si>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</si>
  <si>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</si>
  <si>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</si>
  <si>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</si>
  <si>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</si>
  <si>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</si>
  <si>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</si>
  <si>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</si>
  <si>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</si>
  <si>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</si>
  <si>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</si>
  <si>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</si>
  <si>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</si>
  <si>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</si>
  <si>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</si>
  <si>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</si>
  <si>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</si>
  <si>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</si>
  <si>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</si>
  <si>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</si>
  <si>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</si>
  <si>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</si>
  <si>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</si>
  <si>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</si>
  <si>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</si>
  <si>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</si>
  <si>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</si>
  <si>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</si>
  <si>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</si>
  <si>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</si>
  <si>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</si>
  <si>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</si>
  <si>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</si>
  <si>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</si>
  <si>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</si>
  <si>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</si>
  <si>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</si>
  <si>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</si>
  <si>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</si>
  <si>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</si>
  <si>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</si>
  <si>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</si>
  <si>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福島県磐梯町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</si>
  <si>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</si>
  <si>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</si>
  <si>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</si>
  <si>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</si>
  <si>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</si>
  <si>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</si>
  <si>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</si>
  <si>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</si>
  <si>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</si>
  <si>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</si>
  <si>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</si>
  <si>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</si>
  <si>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</si>
  <si>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</si>
  <si>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</si>
  <si>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</si>
  <si>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</si>
  <si>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</si>
  <si>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</si>
  <si>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</si>
  <si>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</si>
  <si>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</si>
  <si>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</si>
  <si>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</si>
  <si>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</si>
  <si>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</si>
  <si>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</si>
  <si>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</si>
  <si>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</si>
  <si>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</si>
  <si>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</si>
  <si>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</si>
  <si>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</si>
  <si>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</si>
  <si>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</si>
  <si>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</si>
  <si>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</si>
  <si>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</si>
  <si>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</si>
  <si>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</si>
  <si>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</si>
  <si>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</si>
  <si>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</si>
  <si>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</si>
  <si>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</si>
  <si>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</si>
  <si>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</si>
  <si>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</si>
  <si>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</si>
  <si>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</si>
  <si>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</si>
  <si>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</si>
  <si>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</si>
  <si>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</si>
  <si>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</si>
  <si>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</si>
  <si>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</si>
  <si>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t>
    <phoneticPr fontId="5"/>
  </si>
  <si>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</si>
  <si>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</si>
  <si>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</si>
  <si>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</si>
  <si>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</si>
  <si>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</si>
  <si>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</si>
  <si>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</si>
  <si>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</si>
  <si>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</si>
  <si>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</si>
  <si>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</si>
  <si>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</si>
  <si>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</si>
  <si>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</si>
  <si>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</si>
  <si>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</si>
  <si>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</si>
  <si>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</si>
  <si>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</si>
  <si>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</si>
  <si>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</si>
  <si>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</si>
  <si>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</si>
  <si>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</si>
  <si>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</si>
  <si>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</si>
  <si>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</si>
  <si>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</si>
  <si>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</si>
  <si>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</si>
  <si>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</si>
  <si>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</si>
  <si>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</si>
  <si>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</si>
  <si>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</si>
  <si>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</si>
  <si>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</si>
  <si>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</si>
  <si>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</si>
  <si>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</si>
  <si>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</si>
  <si>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</si>
  <si>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</si>
  <si>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</si>
  <si>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</si>
  <si>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</si>
  <si>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</si>
  <si>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</si>
  <si>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</si>
  <si>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</si>
  <si>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</si>
  <si>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</si>
  <si>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</si>
  <si>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</si>
  <si>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</si>
  <si>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</si>
  <si>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</si>
  <si>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</si>
  <si>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</si>
  <si>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</si>
  <si>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</si>
  <si>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</si>
  <si>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</si>
  <si>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</si>
  <si>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</si>
  <si>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</si>
  <si>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</si>
  <si>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</si>
  <si>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</si>
  <si>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</si>
  <si>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</si>
  <si>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</si>
  <si>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</si>
  <si>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</si>
  <si>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</si>
  <si>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</si>
  <si>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</si>
  <si>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</si>
  <si>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</si>
  <si>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</si>
  <si>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</si>
  <si>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</si>
  <si>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</si>
  <si>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</si>
  <si>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</si>
  <si>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</si>
  <si>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</si>
  <si>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</si>
  <si>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</si>
  <si>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</si>
  <si>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</si>
  <si>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</si>
  <si>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福島県磐梯町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</si>
  <si>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</si>
  <si>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</si>
  <si>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</si>
  <si>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</si>
  <si>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</si>
  <si>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</si>
  <si>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</si>
  <si>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</si>
  <si>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</si>
  <si>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</si>
  <si>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</si>
  <si>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</si>
  <si>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</si>
  <si>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</si>
  <si>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</si>
  <si>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</si>
  <si>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</si>
  <si>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</si>
  <si>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</si>
  <si>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</si>
  <si>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公団分収造林特別会計</t>
    <phoneticPr fontId="5"/>
  </si>
  <si>
    <t>七ツ森地区下水道事業特別会計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</si>
  <si>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</si>
  <si>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</si>
  <si>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</si>
  <si>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</si>
  <si>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</si>
  <si>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</si>
  <si>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</si>
  <si>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</si>
  <si>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</si>
  <si>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</si>
  <si>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</si>
  <si>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</si>
  <si>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</si>
  <si>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</si>
  <si>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</si>
  <si>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</si>
  <si>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</si>
  <si>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</si>
  <si>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</si>
  <si>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</si>
  <si>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公共下水道特別会計</t>
    <phoneticPr fontId="5"/>
  </si>
  <si>
    <t>農業集落排水事業特別会計</t>
    <phoneticPr fontId="5"/>
  </si>
  <si>
    <t>林業集落排水事業特別会計</t>
    <phoneticPr fontId="5"/>
  </si>
  <si>
    <t>個別生活排水事業特別会計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</si>
  <si>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</si>
  <si>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</si>
  <si>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</si>
  <si>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</si>
  <si>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</si>
  <si>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</si>
  <si>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</si>
  <si>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</si>
  <si>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</si>
  <si>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</si>
  <si>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</si>
  <si>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</si>
  <si>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</si>
  <si>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</si>
  <si>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</si>
  <si>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</si>
  <si>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</si>
  <si>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</si>
  <si>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</si>
  <si>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</si>
  <si>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</si>
  <si>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</si>
  <si>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</si>
  <si>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</si>
  <si>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</si>
  <si>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</si>
  <si>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</si>
  <si>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</si>
  <si>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</si>
  <si>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</si>
  <si>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</si>
  <si>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</si>
  <si>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</si>
  <si>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</si>
  <si>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</si>
  <si>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</si>
  <si>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</si>
  <si>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</si>
  <si>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</si>
  <si>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</si>
  <si>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</si>
  <si>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</si>
  <si>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</si>
  <si>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</si>
  <si>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</si>
  <si>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</si>
  <si>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</si>
  <si>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</si>
  <si>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</si>
  <si>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</si>
  <si>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</si>
  <si>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</si>
  <si>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</si>
  <si>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</si>
  <si>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</si>
  <si>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</si>
  <si>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</si>
  <si>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</si>
  <si>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</si>
  <si>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</si>
  <si>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</si>
  <si>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林業集落排水事業特別会計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</si>
  <si>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</si>
  <si>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</si>
  <si>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</si>
  <si>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</si>
  <si>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</si>
  <si>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</si>
  <si>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</si>
  <si>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</si>
  <si>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</si>
  <si>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</si>
  <si>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</si>
  <si>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</si>
  <si>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</si>
  <si>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</si>
  <si>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</si>
  <si>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</si>
  <si>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</si>
  <si>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</si>
  <si>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</si>
  <si>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</si>
  <si>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</si>
  <si>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</si>
  <si>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</si>
  <si>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</si>
  <si>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</si>
  <si>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</si>
  <si>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</si>
  <si>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</si>
  <si>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</si>
  <si>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</si>
  <si>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</si>
  <si>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</si>
  <si>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</si>
  <si>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</si>
  <si>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</si>
  <si>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</si>
  <si>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</si>
  <si>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</si>
  <si>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</si>
  <si>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</si>
  <si>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</si>
  <si>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</si>
  <si>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</si>
  <si>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</si>
  <si>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</si>
  <si>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</si>
  <si>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</si>
  <si>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</si>
  <si>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</si>
  <si>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</si>
  <si>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</si>
  <si>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</si>
  <si>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</si>
  <si>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</si>
  <si>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</si>
  <si>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</si>
  <si>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</si>
  <si>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</si>
  <si>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</si>
  <si>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</si>
  <si>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</si>
  <si>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</si>
  <si>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</si>
  <si>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</si>
  <si>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</si>
  <si>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</si>
  <si>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</si>
  <si>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</si>
  <si>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</si>
  <si>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</si>
  <si>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</si>
  <si>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</si>
  <si>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</si>
  <si>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</si>
  <si>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</si>
  <si>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</si>
  <si>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</si>
  <si>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</si>
  <si>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</si>
  <si>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</si>
  <si>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</si>
  <si>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</si>
  <si>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</si>
  <si>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</si>
  <si>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</si>
  <si>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0.78</t>
  </si>
  <si>
    <t>▲ 3.58</t>
  </si>
  <si>
    <t>▲ 2.78</t>
  </si>
  <si>
    <t>一般会計</t>
  </si>
  <si>
    <t>介護保険特別会計</t>
  </si>
  <si>
    <t>簡易水道特別会計</t>
  </si>
  <si>
    <t>国民健康保険特別会計</t>
  </si>
  <si>
    <t>公団分収造林特別会計</t>
  </si>
  <si>
    <t>後期高齢者医療特別会計</t>
  </si>
  <si>
    <t>七ツ森地区下水道事業特別会計</t>
  </si>
  <si>
    <t>公共下水道特別会計</t>
  </si>
  <si>
    <t>その他会計（赤字）</t>
  </si>
  <si>
    <t>その他会計（黒字）</t>
  </si>
  <si>
    <t>H25末</t>
    <phoneticPr fontId="5"/>
  </si>
  <si>
    <t>H26末</t>
    <phoneticPr fontId="5"/>
  </si>
  <si>
    <t>H27末</t>
    <phoneticPr fontId="5"/>
  </si>
  <si>
    <t>H28末</t>
    <phoneticPr fontId="5"/>
  </si>
  <si>
    <t>H29末</t>
    <phoneticPr fontId="5"/>
  </si>
  <si>
    <t>会津地方広域市町村圏整備組合一般会計</t>
    <rPh sb="0" eb="2">
      <t>アイヅ</t>
    </rPh>
    <rPh sb="2" eb="4">
      <t>チホウ</t>
    </rPh>
    <rPh sb="4" eb="6">
      <t>コウイキ</t>
    </rPh>
    <rPh sb="6" eb="9">
      <t>シチョウソン</t>
    </rPh>
    <rPh sb="9" eb="10">
      <t>ケン</t>
    </rPh>
    <rPh sb="10" eb="12">
      <t>セイビ</t>
    </rPh>
    <rPh sb="12" eb="14">
      <t>クミアイ</t>
    </rPh>
    <rPh sb="14" eb="16">
      <t>イッパン</t>
    </rPh>
    <rPh sb="16" eb="18">
      <t>カイケイ</t>
    </rPh>
    <phoneticPr fontId="2"/>
  </si>
  <si>
    <t>会津地方広域市町村圏整備組合水道用水供給事業会計</t>
    <rPh sb="0" eb="2">
      <t>アイヅ</t>
    </rPh>
    <rPh sb="2" eb="4">
      <t>チホウ</t>
    </rPh>
    <rPh sb="4" eb="6">
      <t>コウイキ</t>
    </rPh>
    <rPh sb="6" eb="9">
      <t>シチョウソン</t>
    </rPh>
    <rPh sb="9" eb="10">
      <t>ケン</t>
    </rPh>
    <rPh sb="10" eb="12">
      <t>セイビ</t>
    </rPh>
    <rPh sb="12" eb="14">
      <t>クミアイ</t>
    </rPh>
    <rPh sb="14" eb="17">
      <t>スイドウヨウ</t>
    </rPh>
    <rPh sb="17" eb="18">
      <t>スイ</t>
    </rPh>
    <rPh sb="18" eb="20">
      <t>キョウキュウ</t>
    </rPh>
    <rPh sb="20" eb="22">
      <t>ジギョウ</t>
    </rPh>
    <rPh sb="22" eb="24">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</si>
  <si>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</si>
  <si>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</si>
  <si>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</si>
  <si>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</si>
  <si>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福島県市町村総合事務組合自治会館管理とくべ迂回系</t>
    <rPh sb="0" eb="3">
      <t>フクシマケン</t>
    </rPh>
    <rPh sb="3" eb="6">
      <t>シチョウソン</t>
    </rPh>
    <rPh sb="6" eb="8">
      <t>ソウゴウ</t>
    </rPh>
    <rPh sb="8" eb="10">
      <t>ジム</t>
    </rPh>
    <rPh sb="10" eb="12">
      <t>クミアイ</t>
    </rPh>
    <rPh sb="12" eb="14">
      <t>ジチ</t>
    </rPh>
    <rPh sb="14" eb="16">
      <t>カイカン</t>
    </rPh>
    <rPh sb="16" eb="18">
      <t>カンリ</t>
    </rPh>
    <rPh sb="21" eb="23">
      <t>ウカイ</t>
    </rPh>
    <rPh sb="23" eb="24">
      <t>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</si>
  <si>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</si>
  <si>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</si>
  <si>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磐梯町外一市二町一ケ村組合</t>
    <rPh sb="0" eb="3">
      <t>バンダイマチ</t>
    </rPh>
    <rPh sb="3" eb="4">
      <t>ソト</t>
    </rPh>
    <rPh sb="4" eb="5">
      <t>イチ</t>
    </rPh>
    <rPh sb="5" eb="6">
      <t>シ</t>
    </rPh>
    <rPh sb="6" eb="8">
      <t>ニチョウ</t>
    </rPh>
    <rPh sb="8" eb="9">
      <t>イチ</t>
    </rPh>
    <rPh sb="10" eb="11">
      <t>ムラ</t>
    </rPh>
    <rPh sb="11" eb="13">
      <t>クミアイ</t>
    </rPh>
    <phoneticPr fontId="2"/>
  </si>
  <si>
    <t>磐梯清水平開発株式会社</t>
    <rPh sb="0" eb="2">
      <t>バンダイ</t>
    </rPh>
    <rPh sb="2" eb="4">
      <t>シミズ</t>
    </rPh>
    <rPh sb="4" eb="5">
      <t>タイラ</t>
    </rPh>
    <rPh sb="5" eb="7">
      <t>カイハツ</t>
    </rPh>
    <rPh sb="7" eb="9">
      <t>カブシキ</t>
    </rPh>
    <rPh sb="9" eb="11">
      <t>カイシャ</t>
    </rPh>
    <phoneticPr fontId="2"/>
  </si>
  <si>
    <t>株式会社会津嶺の里</t>
    <rPh sb="0" eb="2">
      <t>カブシキ</t>
    </rPh>
    <rPh sb="2" eb="4">
      <t>カイシャ</t>
    </rPh>
    <rPh sb="4" eb="6">
      <t>アイヅ</t>
    </rPh>
    <rPh sb="6" eb="7">
      <t>レイ</t>
    </rPh>
    <rPh sb="8" eb="9">
      <t>サト</t>
    </rPh>
    <phoneticPr fontId="2"/>
  </si>
  <si>
    <t>会津若松地方土地開発公社</t>
    <rPh sb="0" eb="4">
      <t>アイヅワカマツ</t>
    </rPh>
    <rPh sb="4" eb="6">
      <t>チホウ</t>
    </rPh>
    <rPh sb="6" eb="8">
      <t>トチ</t>
    </rPh>
    <rPh sb="8" eb="10">
      <t>カイハツ</t>
    </rPh>
    <rPh sb="10" eb="12">
      <t>コウシャ</t>
    </rPh>
    <phoneticPr fontId="2"/>
  </si>
  <si>
    <t>地域福祉基金</t>
    <rPh sb="0" eb="2">
      <t>チイキ</t>
    </rPh>
    <rPh sb="2" eb="4">
      <t>フクシ</t>
    </rPh>
    <rPh sb="4" eb="6">
      <t>キキン</t>
    </rPh>
    <phoneticPr fontId="2"/>
  </si>
  <si>
    <t>ゆめ夢基金</t>
    <rPh sb="2" eb="3">
      <t>ユメ</t>
    </rPh>
    <rPh sb="3" eb="5">
      <t>キキン</t>
    </rPh>
    <phoneticPr fontId="2"/>
  </si>
  <si>
    <t>保健医療福祉施設等整備基金</t>
    <rPh sb="0" eb="2">
      <t>ホケン</t>
    </rPh>
    <rPh sb="2" eb="4">
      <t>イリョウ</t>
    </rPh>
    <rPh sb="4" eb="6">
      <t>フクシ</t>
    </rPh>
    <rPh sb="6" eb="8">
      <t>シセツ</t>
    </rPh>
    <rPh sb="8" eb="9">
      <t>トウ</t>
    </rPh>
    <rPh sb="9" eb="11">
      <t>セイビ</t>
    </rPh>
    <rPh sb="11" eb="13">
      <t>キキン</t>
    </rPh>
    <phoneticPr fontId="2"/>
  </si>
  <si>
    <t>青少年育成金</t>
    <rPh sb="0" eb="3">
      <t>セイショウネン</t>
    </rPh>
    <rPh sb="3" eb="5">
      <t>イクセイ</t>
    </rPh>
    <rPh sb="5" eb="6">
      <t>キン</t>
    </rPh>
    <phoneticPr fontId="2"/>
  </si>
  <si>
    <t>ふるさと基金</t>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</si>
  <si>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</si>
  <si>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</si>
  <si>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</si>
  <si>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</si>
  <si>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</si>
  <si>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</si>
  <si>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</si>
  <si>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</si>
  <si>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</si>
  <si>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</si>
  <si>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</si>
  <si>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</si>
  <si>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が単年度で減少したが、類似団体と比べて非常に高い傾向にある。しかしながら有形固定資産減価償却率は類似団体より低い。近年、施設の除却とともに新たな公共施設を集約建設したことにより、減価償却率が類似団体内平均値以下で推移しているが、公共施設建設の際起債を借入しているため将来負担比率が上昇している。将来負担比率が類似平均を大幅に上回っているため、今後は、建設事業に伴う起債借入を抑制し行財政改革による財政の健全化に取り組み、将来負担比率の減少をさせる取り組みが必要である。</t>
    <rPh sb="0" eb="2">
      <t>ショウライ</t>
    </rPh>
    <rPh sb="2" eb="4">
      <t>フタン</t>
    </rPh>
    <rPh sb="4" eb="6">
      <t>ヒリツ</t>
    </rPh>
    <rPh sb="7" eb="10">
      <t>タンネンド</t>
    </rPh>
    <rPh sb="11" eb="13">
      <t>ゲンショウ</t>
    </rPh>
    <rPh sb="17" eb="19">
      <t>ルイジ</t>
    </rPh>
    <rPh sb="19" eb="21">
      <t>ダンタイ</t>
    </rPh>
    <rPh sb="22" eb="23">
      <t>クラ</t>
    </rPh>
    <rPh sb="25" eb="27">
      <t>ヒジョウ</t>
    </rPh>
    <rPh sb="28" eb="29">
      <t>タカ</t>
    </rPh>
    <rPh sb="30" eb="32">
      <t>ケイコウ</t>
    </rPh>
    <rPh sb="42" eb="44">
      <t>ユウケイ</t>
    </rPh>
    <rPh sb="44" eb="46">
      <t>コテイ</t>
    </rPh>
    <rPh sb="46" eb="48">
      <t>シサン</t>
    </rPh>
    <rPh sb="48" eb="50">
      <t>ゲンカ</t>
    </rPh>
    <rPh sb="50" eb="52">
      <t>ショウキャク</t>
    </rPh>
    <rPh sb="52" eb="53">
      <t>リツ</t>
    </rPh>
    <rPh sb="54" eb="56">
      <t>ルイジ</t>
    </rPh>
    <rPh sb="56" eb="58">
      <t>ダンタイ</t>
    </rPh>
    <rPh sb="60" eb="61">
      <t>ヒク</t>
    </rPh>
    <rPh sb="63" eb="65">
      <t>キンネン</t>
    </rPh>
    <rPh sb="66" eb="68">
      <t>シセツ</t>
    </rPh>
    <rPh sb="69" eb="71">
      <t>ジョキャク</t>
    </rPh>
    <rPh sb="75" eb="76">
      <t>アラ</t>
    </rPh>
    <rPh sb="78" eb="80">
      <t>コウキョウ</t>
    </rPh>
    <rPh sb="80" eb="82">
      <t>シセツ</t>
    </rPh>
    <rPh sb="83" eb="85">
      <t>シュウヤク</t>
    </rPh>
    <rPh sb="85" eb="87">
      <t>ケンセツ</t>
    </rPh>
    <rPh sb="95" eb="97">
      <t>ゲンカ</t>
    </rPh>
    <rPh sb="97" eb="99">
      <t>ショウキャク</t>
    </rPh>
    <rPh sb="99" eb="100">
      <t>リツ</t>
    </rPh>
    <rPh sb="101" eb="103">
      <t>ルイジ</t>
    </rPh>
    <rPh sb="103" eb="105">
      <t>ダンタイ</t>
    </rPh>
    <rPh sb="105" eb="106">
      <t>ナイ</t>
    </rPh>
    <rPh sb="106" eb="109">
      <t>ヘイキンチ</t>
    </rPh>
    <rPh sb="109" eb="111">
      <t>イカ</t>
    </rPh>
    <rPh sb="112" eb="114">
      <t>スイイ</t>
    </rPh>
    <rPh sb="120" eb="124">
      <t>コウキョウシセツ</t>
    </rPh>
    <rPh sb="124" eb="126">
      <t>ケンセツ</t>
    </rPh>
    <rPh sb="127" eb="128">
      <t>サイ</t>
    </rPh>
    <rPh sb="128" eb="130">
      <t>キサイ</t>
    </rPh>
    <rPh sb="131" eb="133">
      <t>カリイレ</t>
    </rPh>
    <rPh sb="139" eb="141">
      <t>ショウライ</t>
    </rPh>
    <rPh sb="141" eb="143">
      <t>フタン</t>
    </rPh>
    <rPh sb="143" eb="145">
      <t>ヒリツ</t>
    </rPh>
    <rPh sb="146" eb="148">
      <t>ジョウショウ</t>
    </rPh>
    <rPh sb="153" eb="159">
      <t>ショウライフタンヒリツ</t>
    </rPh>
    <rPh sb="160" eb="162">
      <t>ルイジ</t>
    </rPh>
    <rPh sb="162" eb="164">
      <t>ヘイキン</t>
    </rPh>
    <rPh sb="165" eb="167">
      <t>オオハバ</t>
    </rPh>
    <rPh sb="168" eb="170">
      <t>ウワマワ</t>
    </rPh>
    <rPh sb="177" eb="179">
      <t>コンゴ</t>
    </rPh>
    <rPh sb="181" eb="183">
      <t>ケンセツ</t>
    </rPh>
    <rPh sb="183" eb="185">
      <t>ジギョウ</t>
    </rPh>
    <rPh sb="186" eb="187">
      <t>トモナ</t>
    </rPh>
    <rPh sb="188" eb="190">
      <t>キサイ</t>
    </rPh>
    <rPh sb="190" eb="192">
      <t>カリイレ</t>
    </rPh>
    <rPh sb="193" eb="195">
      <t>ヨクセイ</t>
    </rPh>
    <rPh sb="196" eb="197">
      <t>ギョウ</t>
    </rPh>
    <rPh sb="197" eb="199">
      <t>ザイセイ</t>
    </rPh>
    <rPh sb="199" eb="201">
      <t>カイカク</t>
    </rPh>
    <rPh sb="204" eb="206">
      <t>ザイセイ</t>
    </rPh>
    <rPh sb="207" eb="210">
      <t>ケンゼンカ</t>
    </rPh>
    <rPh sb="211" eb="212">
      <t>ト</t>
    </rPh>
    <rPh sb="213" eb="214">
      <t>ク</t>
    </rPh>
    <rPh sb="216" eb="218">
      <t>ショウライ</t>
    </rPh>
    <rPh sb="218" eb="220">
      <t>フタン</t>
    </rPh>
    <rPh sb="220" eb="222">
      <t>ヒリツ</t>
    </rPh>
    <rPh sb="223" eb="225">
      <t>ゲンショウ</t>
    </rPh>
    <rPh sb="229" eb="230">
      <t>ト</t>
    </rPh>
    <rPh sb="231" eb="232">
      <t>ク</t>
    </rPh>
    <rPh sb="234" eb="236">
      <t>ヒツヨウ</t>
    </rPh>
    <phoneticPr fontId="5"/>
  </si>
  <si>
    <t>将来負担比率は、類似団体と比較して高いものの、実質公債費比率は低くなっている。これは、多額の起債をかかえているものの、償還額において交付税措置等を受けており、自主財源による償還負担額が低いためである。今後も、借入額自体の抑制をはかり、借り入れる際には償還に有利な条件なものに限定し、後年度の負担軽減に努めるものとする。</t>
    <rPh sb="0" eb="4">
      <t>ショウライフタン</t>
    </rPh>
    <rPh sb="4" eb="6">
      <t>ヒリツ</t>
    </rPh>
    <rPh sb="8" eb="10">
      <t>ルイジ</t>
    </rPh>
    <rPh sb="10" eb="12">
      <t>ダンタイ</t>
    </rPh>
    <rPh sb="13" eb="15">
      <t>ヒカク</t>
    </rPh>
    <rPh sb="17" eb="18">
      <t>タカ</t>
    </rPh>
    <rPh sb="23" eb="25">
      <t>ジッシツ</t>
    </rPh>
    <rPh sb="25" eb="27">
      <t>コウサイ</t>
    </rPh>
    <rPh sb="27" eb="28">
      <t>ヒ</t>
    </rPh>
    <rPh sb="28" eb="30">
      <t>ヒリツ</t>
    </rPh>
    <rPh sb="31" eb="32">
      <t>ヒク</t>
    </rPh>
    <rPh sb="43" eb="45">
      <t>タガク</t>
    </rPh>
    <rPh sb="46" eb="48">
      <t>キサイ</t>
    </rPh>
    <rPh sb="59" eb="61">
      <t>ショウカン</t>
    </rPh>
    <rPh sb="61" eb="62">
      <t>ガク</t>
    </rPh>
    <rPh sb="66" eb="69">
      <t>コウフゼイ</t>
    </rPh>
    <rPh sb="69" eb="71">
      <t>ソチ</t>
    </rPh>
    <rPh sb="71" eb="72">
      <t>トウ</t>
    </rPh>
    <rPh sb="73" eb="74">
      <t>ウ</t>
    </rPh>
    <rPh sb="79" eb="81">
      <t>ジシュ</t>
    </rPh>
    <rPh sb="81" eb="83">
      <t>ザイゲン</t>
    </rPh>
    <rPh sb="86" eb="88">
      <t>ショウカン</t>
    </rPh>
    <rPh sb="88" eb="90">
      <t>フタン</t>
    </rPh>
    <rPh sb="90" eb="91">
      <t>ガク</t>
    </rPh>
    <rPh sb="92" eb="93">
      <t>ヒク</t>
    </rPh>
    <rPh sb="100" eb="102">
      <t>コンゴ</t>
    </rPh>
    <rPh sb="104" eb="106">
      <t>カリイレ</t>
    </rPh>
    <rPh sb="106" eb="107">
      <t>ガク</t>
    </rPh>
    <rPh sb="107" eb="109">
      <t>ジタイ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</si>
</sst>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272886</c:v>
                </c:pt>
                <c:pt idx="1">
                  <c:v>245039</c:v>
                </c:pt>
                <c:pt idx="2">
                  <c:v>237994</c:v>
                </c:pt>
                <c:pt idx="3">
                  <c:v>267911</c:v>
                </c:pt>
                <c:pt idx="4">
                  <c:v>228215</c:v>
                </c:pt>
              </c:numCache>
            </c:numRef>
          </c:val>
          <c:smooth val="0"/>
          <c:extLst xmlns:c16r2="http://schemas.microsoft.com/office/drawing/2015/06/chart">
            <c:ext xmlns:c16="http://schemas.microsoft.com/office/drawing/2014/chart" uri="{C3380CC4-5D6E-409C-BE32-E72D297353CC}">
              <c16:uniqueId val="{00000000-9F4C-4F14-8FDA-F033A47306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318264</c:v>
                </c:pt>
                <c:pt idx="1">
                  <c:v>757575</c:v>
                </c:pt>
                <c:pt idx="2">
                  <c:v>235928</c:v>
                </c:pt>
                <c:pt idx="3">
                  <c:v>220933</c:v>
                </c:pt>
                <c:pt idx="4">
                  <c:v>182209</c:v>
                </c:pt>
              </c:numCache>
            </c:numRef>
          </c:val>
          <c:smooth val="0"/>
          <c:extLst xmlns:c16r2="http://schemas.microsoft.com/office/drawing/2015/06/chart">
            <c:ext xmlns:c16="http://schemas.microsoft.com/office/drawing/2014/chart" uri="{C3380CC4-5D6E-409C-BE32-E72D297353CC}">
              <c16:uniqueId val="{00000001-9F4C-4F14-8FDA-F033A473063A}"/>
            </c:ext>
          </c:extLst>
        </c:ser>
        <c:dLbls>
          <c:showLegendKey val="0"/>
          <c:showVal val="0"/>
          <c:showCatName val="0"/>
          <c:showSerName val="0"/>
          <c:showPercent val="0"/>
          <c:showBubbleSize val="0"/>
        </c:dLbls>
        <c:marker val="1"/>
        <c:smooth val="0"/>
        <c:axId val="106207488"/>
        <c:axId val="106213760"/>
      </c:lineChart>
      <c:catAx>
        <c:axId val="1062074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213760"/>
        <c:crosses val="autoZero"/>
        <c:auto val="1"/>
        <c:lblAlgn val="ctr"/>
        <c:lblOffset val="100"/>
        <c:tickLblSkip val="1"/>
        <c:tickMarkSkip val="1"/>
        <c:noMultiLvlLbl val="0"/>
      </c:catAx>
      <c:valAx>
        <c:axId val="10621376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207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9.65</c:v>
                </c:pt>
                <c:pt idx="1">
                  <c:v>8.75</c:v>
                </c:pt>
                <c:pt idx="2">
                  <c:v>6.22</c:v>
                </c:pt>
                <c:pt idx="3">
                  <c:v>6.53</c:v>
                </c:pt>
                <c:pt idx="4">
                  <c:v>5.31</c:v>
                </c:pt>
              </c:numCache>
            </c:numRef>
          </c:val>
          <c:extLst xmlns:c16r2="http://schemas.microsoft.com/office/drawing/2015/06/chart">
            <c:ext xmlns:c16="http://schemas.microsoft.com/office/drawing/2014/chart" uri="{C3380CC4-5D6E-409C-BE32-E72D297353CC}">
              <c16:uniqueId val="{00000000-6E00-46D1-844A-18B3DE0A2E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36.11</c:v>
                </c:pt>
                <c:pt idx="1">
                  <c:v>33.4</c:v>
                </c:pt>
                <c:pt idx="2">
                  <c:v>32.9</c:v>
                </c:pt>
                <c:pt idx="3">
                  <c:v>30.37</c:v>
                </c:pt>
                <c:pt idx="4">
                  <c:v>38.979999999999997</c:v>
                </c:pt>
              </c:numCache>
            </c:numRef>
          </c:val>
          <c:extLst xmlns:c16r2="http://schemas.microsoft.com/office/drawing/2015/06/chart">
            <c:ext xmlns:c16="http://schemas.microsoft.com/office/drawing/2014/chart" uri="{C3380CC4-5D6E-409C-BE32-E72D297353CC}">
              <c16:uniqueId val="{00000001-6E00-46D1-844A-18B3DE0A2E75}"/>
            </c:ext>
          </c:extLst>
        </c:ser>
        <c:dLbls>
          <c:showLegendKey val="0"/>
          <c:showVal val="0"/>
          <c:showCatName val="0"/>
          <c:showSerName val="0"/>
          <c:showPercent val="0"/>
          <c:showBubbleSize val="0"/>
        </c:dLbls>
        <c:gapWidth val="250"/>
        <c:overlap val="100"/>
        <c:axId val="121608064"/>
        <c:axId val="1216102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0.37</c:v>
                </c:pt>
                <c:pt idx="1">
                  <c:v>-0.78</c:v>
                </c:pt>
                <c:pt idx="2">
                  <c:v>-3.58</c:v>
                </c:pt>
                <c:pt idx="3">
                  <c:v>-2.78</c:v>
                </c:pt>
                <c:pt idx="4">
                  <c:v>7.86</c:v>
                </c:pt>
              </c:numCache>
            </c:numRef>
          </c:val>
          <c:smooth val="0"/>
          <c:extLst xmlns:c16r2="http://schemas.microsoft.com/office/drawing/2015/06/chart">
            <c:ext xmlns:c16="http://schemas.microsoft.com/office/drawing/2014/chart" uri="{C3380CC4-5D6E-409C-BE32-E72D297353CC}">
              <c16:uniqueId val="{00000002-6E00-46D1-844A-18B3DE0A2E75}"/>
            </c:ext>
          </c:extLst>
        </c:ser>
        <c:dLbls>
          <c:showLegendKey val="0"/>
          <c:showVal val="0"/>
          <c:showCatName val="0"/>
          <c:showSerName val="0"/>
          <c:showPercent val="0"/>
          <c:showBubbleSize val="0"/>
        </c:dLbls>
        <c:marker val="1"/>
        <c:smooth val="0"/>
        <c:axId val="121608064"/>
        <c:axId val="121610240"/>
      </c:lineChart>
      <c:catAx>
        <c:axId val="121608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1610240"/>
        <c:crosses val="autoZero"/>
        <c:auto val="1"/>
        <c:lblAlgn val="ctr"/>
        <c:lblOffset val="100"/>
        <c:tickLblSkip val="1"/>
        <c:tickMarkSkip val="1"/>
        <c:noMultiLvlLbl val="0"/>
      </c:catAx>
      <c:valAx>
        <c:axId val="121610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608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78FF-47E4-9AFE-0AC85103B9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8FF-47E4-9AFE-0AC85103B9D9}"/>
            </c:ext>
          </c:extLst>
        </c:ser>
        <c:ser>
          <c:idx val="2"/>
          <c:order val="2"/>
          <c:tx>
            <c:strRef>
              <c:f>データシート!$A$29</c:f>
              <c:strCache>
                <c:ptCount val="1"/>
                <c:pt idx="0">
                  <c:v>公共下水道特別会計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78FF-47E4-9AFE-0AC85103B9D9}"/>
            </c:ext>
          </c:extLst>
        </c:ser>
        <c:ser>
          <c:idx val="3"/>
          <c:order val="3"/>
          <c:tx>
            <c:strRef>
              <c:f>データシート!$A$30</c:f>
              <c:strCache>
                <c:ptCount val="1"/>
                <c:pt idx="0">
                  <c:v>七ツ森地区下水道事業特別会計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78FF-47E4-9AFE-0AC85103B9D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0.02</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78FF-47E4-9AFE-0AC85103B9D9}"/>
            </c:ext>
          </c:extLst>
        </c:ser>
        <c:ser>
          <c:idx val="5"/>
          <c:order val="5"/>
          <c:tx>
            <c:strRef>
              <c:f>データシート!$A$32</c:f>
              <c:strCache>
                <c:ptCount val="1"/>
                <c:pt idx="0">
                  <c:v>公団分収造林特別会計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78FF-47E4-9AFE-0AC85103B9D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3.68</c:v>
                </c:pt>
                <c:pt idx="2">
                  <c:v>#N/A</c:v>
                </c:pt>
                <c:pt idx="3">
                  <c:v>3.49</c:v>
                </c:pt>
                <c:pt idx="4">
                  <c:v>#N/A</c:v>
                </c:pt>
                <c:pt idx="5">
                  <c:v>3.17</c:v>
                </c:pt>
                <c:pt idx="6">
                  <c:v>#N/A</c:v>
                </c:pt>
                <c:pt idx="7">
                  <c:v>1.59</c:v>
                </c:pt>
                <c:pt idx="8">
                  <c:v>#N/A</c:v>
                </c:pt>
                <c:pt idx="9">
                  <c:v>0.35</c:v>
                </c:pt>
              </c:numCache>
            </c:numRef>
          </c:val>
          <c:extLst xmlns:c16r2="http://schemas.microsoft.com/office/drawing/2015/06/chart">
            <c:ext xmlns:c16="http://schemas.microsoft.com/office/drawing/2014/chart" uri="{C3380CC4-5D6E-409C-BE32-E72D297353CC}">
              <c16:uniqueId val="{00000006-78FF-47E4-9AFE-0AC85103B9D9}"/>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1.17</c:v>
                </c:pt>
                <c:pt idx="2">
                  <c:v>#N/A</c:v>
                </c:pt>
                <c:pt idx="3">
                  <c:v>1.0900000000000001</c:v>
                </c:pt>
                <c:pt idx="4">
                  <c:v>#N/A</c:v>
                </c:pt>
                <c:pt idx="5">
                  <c:v>0.49</c:v>
                </c:pt>
                <c:pt idx="6">
                  <c:v>#N/A</c:v>
                </c:pt>
                <c:pt idx="7">
                  <c:v>0.33</c:v>
                </c:pt>
                <c:pt idx="8">
                  <c:v>#N/A</c:v>
                </c:pt>
                <c:pt idx="9">
                  <c:v>0.67</c:v>
                </c:pt>
              </c:numCache>
            </c:numRef>
          </c:val>
          <c:extLst xmlns:c16r2="http://schemas.microsoft.com/office/drawing/2015/06/chart">
            <c:ext xmlns:c16="http://schemas.microsoft.com/office/drawing/2014/chart" uri="{C3380CC4-5D6E-409C-BE32-E72D297353CC}">
              <c16:uniqueId val="{00000007-78FF-47E4-9AFE-0AC85103B9D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0.6</c:v>
                </c:pt>
                <c:pt idx="2">
                  <c:v>#N/A</c:v>
                </c:pt>
                <c:pt idx="3">
                  <c:v>0.72</c:v>
                </c:pt>
                <c:pt idx="4">
                  <c:v>#N/A</c:v>
                </c:pt>
                <c:pt idx="5">
                  <c:v>0.79</c:v>
                </c:pt>
                <c:pt idx="6">
                  <c:v>#N/A</c:v>
                </c:pt>
                <c:pt idx="7">
                  <c:v>0.51</c:v>
                </c:pt>
                <c:pt idx="8">
                  <c:v>#N/A</c:v>
                </c:pt>
                <c:pt idx="9">
                  <c:v>0.72</c:v>
                </c:pt>
              </c:numCache>
            </c:numRef>
          </c:val>
          <c:extLst xmlns:c16r2="http://schemas.microsoft.com/office/drawing/2015/06/chart">
            <c:ext xmlns:c16="http://schemas.microsoft.com/office/drawing/2014/chart" uri="{C3380CC4-5D6E-409C-BE32-E72D297353CC}">
              <c16:uniqueId val="{00000008-78FF-47E4-9AFE-0AC85103B9D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9.64</c:v>
                </c:pt>
                <c:pt idx="2">
                  <c:v>#N/A</c:v>
                </c:pt>
                <c:pt idx="3">
                  <c:v>8.74</c:v>
                </c:pt>
                <c:pt idx="4">
                  <c:v>#N/A</c:v>
                </c:pt>
                <c:pt idx="5">
                  <c:v>6.21</c:v>
                </c:pt>
                <c:pt idx="6">
                  <c:v>#N/A</c:v>
                </c:pt>
                <c:pt idx="7">
                  <c:v>6.53</c:v>
                </c:pt>
                <c:pt idx="8">
                  <c:v>#N/A</c:v>
                </c:pt>
                <c:pt idx="9">
                  <c:v>5.3</c:v>
                </c:pt>
              </c:numCache>
            </c:numRef>
          </c:val>
          <c:extLst xmlns:c16r2="http://schemas.microsoft.com/office/drawing/2015/06/chart">
            <c:ext xmlns:c16="http://schemas.microsoft.com/office/drawing/2014/chart" uri="{C3380CC4-5D6E-409C-BE32-E72D297353CC}">
              <c16:uniqueId val="{00000009-78FF-47E4-9AFE-0AC85103B9D9}"/>
            </c:ext>
          </c:extLst>
        </c:ser>
        <c:dLbls>
          <c:showLegendKey val="0"/>
          <c:showVal val="0"/>
          <c:showCatName val="0"/>
          <c:showSerName val="0"/>
          <c:showPercent val="0"/>
          <c:showBubbleSize val="0"/>
        </c:dLbls>
        <c:gapWidth val="150"/>
        <c:overlap val="100"/>
        <c:axId val="122065280"/>
        <c:axId val="122066816"/>
      </c:barChart>
      <c:catAx>
        <c:axId val="122065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066816"/>
        <c:crosses val="autoZero"/>
        <c:auto val="1"/>
        <c:lblAlgn val="ctr"/>
        <c:lblOffset val="100"/>
        <c:tickLblSkip val="1"/>
        <c:tickMarkSkip val="1"/>
        <c:noMultiLvlLbl val="0"/>
      </c:catAx>
      <c:valAx>
        <c:axId val="122066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0652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468</c:v>
                </c:pt>
                <c:pt idx="5">
                  <c:v>511</c:v>
                </c:pt>
                <c:pt idx="8">
                  <c:v>509</c:v>
                </c:pt>
                <c:pt idx="11">
                  <c:v>490</c:v>
                </c:pt>
                <c:pt idx="14">
                  <c:v>512</c:v>
                </c:pt>
              </c:numCache>
            </c:numRef>
          </c:val>
          <c:extLst xmlns:c16r2="http://schemas.microsoft.com/office/drawing/2015/06/chart">
            <c:ext xmlns:c16="http://schemas.microsoft.com/office/drawing/2014/chart" uri="{C3380CC4-5D6E-409C-BE32-E72D297353CC}">
              <c16:uniqueId val="{00000000-BD57-4A46-8EC7-99E4496F14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BD57-4A46-8EC7-99E4496F14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14</c:v>
                </c:pt>
                <c:pt idx="3">
                  <c:v>13</c:v>
                </c:pt>
                <c:pt idx="6">
                  <c:v>12</c:v>
                </c:pt>
                <c:pt idx="9">
                  <c:v>1</c:v>
                </c:pt>
                <c:pt idx="12">
                  <c:v>1</c:v>
                </c:pt>
              </c:numCache>
            </c:numRef>
          </c:val>
          <c:extLst xmlns:c16r2="http://schemas.microsoft.com/office/drawing/2015/06/chart">
            <c:ext xmlns:c16="http://schemas.microsoft.com/office/drawing/2014/chart" uri="{C3380CC4-5D6E-409C-BE32-E72D297353CC}">
              <c16:uniqueId val="{00000002-BD57-4A46-8EC7-99E4496F14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c:v>
                </c:pt>
                <c:pt idx="3">
                  <c:v>4</c:v>
                </c:pt>
                <c:pt idx="6">
                  <c:v>3</c:v>
                </c:pt>
                <c:pt idx="9">
                  <c:v>2</c:v>
                </c:pt>
                <c:pt idx="12">
                  <c:v>2</c:v>
                </c:pt>
              </c:numCache>
            </c:numRef>
          </c:val>
          <c:extLst xmlns:c16r2="http://schemas.microsoft.com/office/drawing/2015/06/chart">
            <c:ext xmlns:c16="http://schemas.microsoft.com/office/drawing/2014/chart" uri="{C3380CC4-5D6E-409C-BE32-E72D297353CC}">
              <c16:uniqueId val="{00000003-BD57-4A46-8EC7-99E4496F14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127</c:v>
                </c:pt>
                <c:pt idx="3">
                  <c:v>113</c:v>
                </c:pt>
                <c:pt idx="6">
                  <c:v>100</c:v>
                </c:pt>
                <c:pt idx="9">
                  <c:v>118</c:v>
                </c:pt>
                <c:pt idx="12">
                  <c:v>121</c:v>
                </c:pt>
              </c:numCache>
            </c:numRef>
          </c:val>
          <c:extLst xmlns:c16r2="http://schemas.microsoft.com/office/drawing/2015/06/chart">
            <c:ext xmlns:c16="http://schemas.microsoft.com/office/drawing/2014/chart" uri="{C3380CC4-5D6E-409C-BE32-E72D297353CC}">
              <c16:uniqueId val="{00000004-BD57-4A46-8EC7-99E4496F14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D57-4A46-8EC7-99E4496F14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D57-4A46-8EC7-99E4496F14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371</c:v>
                </c:pt>
                <c:pt idx="3">
                  <c:v>444</c:v>
                </c:pt>
                <c:pt idx="6">
                  <c:v>502</c:v>
                </c:pt>
                <c:pt idx="9">
                  <c:v>502</c:v>
                </c:pt>
                <c:pt idx="12">
                  <c:v>540</c:v>
                </c:pt>
              </c:numCache>
            </c:numRef>
          </c:val>
          <c:extLst xmlns:c16r2="http://schemas.microsoft.com/office/drawing/2015/06/chart">
            <c:ext xmlns:c16="http://schemas.microsoft.com/office/drawing/2014/chart" uri="{C3380CC4-5D6E-409C-BE32-E72D297353CC}">
              <c16:uniqueId val="{00000007-BD57-4A46-8EC7-99E4496F14AD}"/>
            </c:ext>
          </c:extLst>
        </c:ser>
        <c:dLbls>
          <c:showLegendKey val="0"/>
          <c:showVal val="0"/>
          <c:showCatName val="0"/>
          <c:showSerName val="0"/>
          <c:showPercent val="0"/>
          <c:showBubbleSize val="0"/>
        </c:dLbls>
        <c:gapWidth val="100"/>
        <c:overlap val="100"/>
        <c:axId val="104075648"/>
        <c:axId val="104077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48</c:v>
                </c:pt>
                <c:pt idx="2">
                  <c:v>#N/A</c:v>
                </c:pt>
                <c:pt idx="3">
                  <c:v>#N/A</c:v>
                </c:pt>
                <c:pt idx="4">
                  <c:v>64</c:v>
                </c:pt>
                <c:pt idx="5">
                  <c:v>#N/A</c:v>
                </c:pt>
                <c:pt idx="6">
                  <c:v>#N/A</c:v>
                </c:pt>
                <c:pt idx="7">
                  <c:v>108</c:v>
                </c:pt>
                <c:pt idx="8">
                  <c:v>#N/A</c:v>
                </c:pt>
                <c:pt idx="9">
                  <c:v>#N/A</c:v>
                </c:pt>
                <c:pt idx="10">
                  <c:v>133</c:v>
                </c:pt>
                <c:pt idx="11">
                  <c:v>#N/A</c:v>
                </c:pt>
                <c:pt idx="12">
                  <c:v>#N/A</c:v>
                </c:pt>
                <c:pt idx="13">
                  <c:v>152</c:v>
                </c:pt>
                <c:pt idx="14">
                  <c:v>#N/A</c:v>
                </c:pt>
              </c:numCache>
            </c:numRef>
          </c:val>
          <c:smooth val="0"/>
          <c:extLst xmlns:c16r2="http://schemas.microsoft.com/office/drawing/2015/06/chart">
            <c:ext xmlns:c16="http://schemas.microsoft.com/office/drawing/2014/chart" uri="{C3380CC4-5D6E-409C-BE32-E72D297353CC}">
              <c16:uniqueId val="{00000008-BD57-4A46-8EC7-99E4496F14AD}"/>
            </c:ext>
          </c:extLst>
        </c:ser>
        <c:dLbls>
          <c:showLegendKey val="0"/>
          <c:showVal val="0"/>
          <c:showCatName val="0"/>
          <c:showSerName val="0"/>
          <c:showPercent val="0"/>
          <c:showBubbleSize val="0"/>
        </c:dLbls>
        <c:marker val="1"/>
        <c:smooth val="0"/>
        <c:axId val="104075648"/>
        <c:axId val="104077184"/>
      </c:lineChart>
      <c:catAx>
        <c:axId val="10407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4077184"/>
        <c:crosses val="autoZero"/>
        <c:auto val="1"/>
        <c:lblAlgn val="ctr"/>
        <c:lblOffset val="100"/>
        <c:tickLblSkip val="1"/>
        <c:tickMarkSkip val="1"/>
        <c:noMultiLvlLbl val="0"/>
      </c:catAx>
      <c:valAx>
        <c:axId val="104077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07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5261</c:v>
                </c:pt>
                <c:pt idx="5">
                  <c:v>6043</c:v>
                </c:pt>
                <c:pt idx="8">
                  <c:v>5816</c:v>
                </c:pt>
                <c:pt idx="11">
                  <c:v>5852</c:v>
                </c:pt>
                <c:pt idx="14">
                  <c:v>5742</c:v>
                </c:pt>
              </c:numCache>
            </c:numRef>
          </c:val>
          <c:extLst xmlns:c16r2="http://schemas.microsoft.com/office/drawing/2015/06/chart">
            <c:ext xmlns:c16="http://schemas.microsoft.com/office/drawing/2014/chart" uri="{C3380CC4-5D6E-409C-BE32-E72D297353CC}">
              <c16:uniqueId val="{00000000-939C-4E9A-AB06-513EF6FE2F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296</c:v>
                </c:pt>
                <c:pt idx="5">
                  <c:v>265</c:v>
                </c:pt>
                <c:pt idx="8">
                  <c:v>228</c:v>
                </c:pt>
                <c:pt idx="11">
                  <c:v>191</c:v>
                </c:pt>
                <c:pt idx="14">
                  <c:v>20</c:v>
                </c:pt>
              </c:numCache>
            </c:numRef>
          </c:val>
          <c:extLst xmlns:c16r2="http://schemas.microsoft.com/office/drawing/2015/06/chart">
            <c:ext xmlns:c16="http://schemas.microsoft.com/office/drawing/2014/chart" uri="{C3380CC4-5D6E-409C-BE32-E72D297353CC}">
              <c16:uniqueId val="{00000001-939C-4E9A-AB06-513EF6FE2F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1458</c:v>
                </c:pt>
                <c:pt idx="5">
                  <c:v>1434</c:v>
                </c:pt>
                <c:pt idx="8">
                  <c:v>1265</c:v>
                </c:pt>
                <c:pt idx="11">
                  <c:v>1223</c:v>
                </c:pt>
                <c:pt idx="14">
                  <c:v>1342</c:v>
                </c:pt>
              </c:numCache>
            </c:numRef>
          </c:val>
          <c:extLst xmlns:c16r2="http://schemas.microsoft.com/office/drawing/2015/06/chart">
            <c:ext xmlns:c16="http://schemas.microsoft.com/office/drawing/2014/chart" uri="{C3380CC4-5D6E-409C-BE32-E72D297353CC}">
              <c16:uniqueId val="{00000002-939C-4E9A-AB06-513EF6FE2F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39C-4E9A-AB06-513EF6FE2F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39C-4E9A-AB06-513EF6FE2F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39C-4E9A-AB06-513EF6FE2F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556</c:v>
                </c:pt>
                <c:pt idx="3">
                  <c:v>547</c:v>
                </c:pt>
                <c:pt idx="6">
                  <c:v>537</c:v>
                </c:pt>
                <c:pt idx="9">
                  <c:v>445</c:v>
                </c:pt>
                <c:pt idx="12">
                  <c:v>436</c:v>
                </c:pt>
              </c:numCache>
            </c:numRef>
          </c:val>
          <c:extLst xmlns:c16r2="http://schemas.microsoft.com/office/drawing/2015/06/chart">
            <c:ext xmlns:c16="http://schemas.microsoft.com/office/drawing/2014/chart" uri="{C3380CC4-5D6E-409C-BE32-E72D297353CC}">
              <c16:uniqueId val="{00000006-939C-4E9A-AB06-513EF6FE2F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249</c:v>
                </c:pt>
                <c:pt idx="3">
                  <c:v>140</c:v>
                </c:pt>
                <c:pt idx="6">
                  <c:v>119</c:v>
                </c:pt>
                <c:pt idx="9">
                  <c:v>299</c:v>
                </c:pt>
                <c:pt idx="12">
                  <c:v>180</c:v>
                </c:pt>
              </c:numCache>
            </c:numRef>
          </c:val>
          <c:extLst xmlns:c16r2="http://schemas.microsoft.com/office/drawing/2015/06/chart">
            <c:ext xmlns:c16="http://schemas.microsoft.com/office/drawing/2014/chart" uri="{C3380CC4-5D6E-409C-BE32-E72D297353CC}">
              <c16:uniqueId val="{00000007-939C-4E9A-AB06-513EF6FE2F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1405</c:v>
                </c:pt>
                <c:pt idx="3">
                  <c:v>1318</c:v>
                </c:pt>
                <c:pt idx="6">
                  <c:v>1224</c:v>
                </c:pt>
                <c:pt idx="9">
                  <c:v>1334</c:v>
                </c:pt>
                <c:pt idx="12">
                  <c:v>1285</c:v>
                </c:pt>
              </c:numCache>
            </c:numRef>
          </c:val>
          <c:extLst xmlns:c16r2="http://schemas.microsoft.com/office/drawing/2015/06/chart">
            <c:ext xmlns:c16="http://schemas.microsoft.com/office/drawing/2014/chart" uri="{C3380CC4-5D6E-409C-BE32-E72D297353CC}">
              <c16:uniqueId val="{00000008-939C-4E9A-AB06-513EF6FE2F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16</c:v>
                </c:pt>
                <c:pt idx="3">
                  <c:v>8</c:v>
                </c:pt>
                <c:pt idx="6">
                  <c:v>0</c:v>
                </c:pt>
                <c:pt idx="9">
                  <c:v>0</c:v>
                </c:pt>
                <c:pt idx="12">
                  <c:v>0</c:v>
                </c:pt>
              </c:numCache>
            </c:numRef>
          </c:val>
          <c:extLst xmlns:c16r2="http://schemas.microsoft.com/office/drawing/2015/06/chart">
            <c:ext xmlns:c16="http://schemas.microsoft.com/office/drawing/2014/chart" uri="{C3380CC4-5D6E-409C-BE32-E72D297353CC}">
              <c16:uniqueId val="{00000009-939C-4E9A-AB06-513EF6FE2F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5060</c:v>
                </c:pt>
                <c:pt idx="3">
                  <c:v>6627</c:v>
                </c:pt>
                <c:pt idx="6">
                  <c:v>6679</c:v>
                </c:pt>
                <c:pt idx="9">
                  <c:v>6603</c:v>
                </c:pt>
                <c:pt idx="12">
                  <c:v>6552</c:v>
                </c:pt>
              </c:numCache>
            </c:numRef>
          </c:val>
          <c:extLst xmlns:c16r2="http://schemas.microsoft.com/office/drawing/2015/06/chart">
            <c:ext xmlns:c16="http://schemas.microsoft.com/office/drawing/2014/chart" uri="{C3380CC4-5D6E-409C-BE32-E72D297353CC}">
              <c16:uniqueId val="{0000000A-939C-4E9A-AB06-513EF6FE2FBC}"/>
            </c:ext>
          </c:extLst>
        </c:ser>
        <c:dLbls>
          <c:showLegendKey val="0"/>
          <c:showVal val="0"/>
          <c:showCatName val="0"/>
          <c:showSerName val="0"/>
          <c:showPercent val="0"/>
          <c:showBubbleSize val="0"/>
        </c:dLbls>
        <c:gapWidth val="100"/>
        <c:overlap val="100"/>
        <c:axId val="121856000"/>
        <c:axId val="1218579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271</c:v>
                </c:pt>
                <c:pt idx="2">
                  <c:v>#N/A</c:v>
                </c:pt>
                <c:pt idx="3">
                  <c:v>#N/A</c:v>
                </c:pt>
                <c:pt idx="4">
                  <c:v>899</c:v>
                </c:pt>
                <c:pt idx="5">
                  <c:v>#N/A</c:v>
                </c:pt>
                <c:pt idx="6">
                  <c:v>#N/A</c:v>
                </c:pt>
                <c:pt idx="7">
                  <c:v>1251</c:v>
                </c:pt>
                <c:pt idx="8">
                  <c:v>#N/A</c:v>
                </c:pt>
                <c:pt idx="9">
                  <c:v>#N/A</c:v>
                </c:pt>
                <c:pt idx="10">
                  <c:v>1415</c:v>
                </c:pt>
                <c:pt idx="11">
                  <c:v>#N/A</c:v>
                </c:pt>
                <c:pt idx="12">
                  <c:v>#N/A</c:v>
                </c:pt>
                <c:pt idx="13">
                  <c:v>1347</c:v>
                </c:pt>
                <c:pt idx="14">
                  <c:v>#N/A</c:v>
                </c:pt>
              </c:numCache>
            </c:numRef>
          </c:val>
          <c:smooth val="0"/>
          <c:extLst xmlns:c16r2="http://schemas.microsoft.com/office/drawing/2015/06/chart">
            <c:ext xmlns:c16="http://schemas.microsoft.com/office/drawing/2014/chart" uri="{C3380CC4-5D6E-409C-BE32-E72D297353CC}">
              <c16:uniqueId val="{0000000B-939C-4E9A-AB06-513EF6FE2FBC}"/>
            </c:ext>
          </c:extLst>
        </c:ser>
        <c:dLbls>
          <c:showLegendKey val="0"/>
          <c:showVal val="0"/>
          <c:showCatName val="0"/>
          <c:showSerName val="0"/>
          <c:showPercent val="0"/>
          <c:showBubbleSize val="0"/>
        </c:dLbls>
        <c:marker val="1"/>
        <c:smooth val="0"/>
        <c:axId val="121856000"/>
        <c:axId val="121857920"/>
      </c:lineChart>
      <c:catAx>
        <c:axId val="121856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1857920"/>
        <c:crosses val="autoZero"/>
        <c:auto val="1"/>
        <c:lblAlgn val="ctr"/>
        <c:lblOffset val="100"/>
        <c:tickLblSkip val="1"/>
        <c:tickMarkSkip val="1"/>
        <c:noMultiLvlLbl val="0"/>
      </c:catAx>
      <c:valAx>
        <c:axId val="121857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856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708</c:v>
                </c:pt>
                <c:pt idx="1">
                  <c:v>644</c:v>
                </c:pt>
                <c:pt idx="2">
                  <c:v>838</c:v>
                </c:pt>
              </c:numCache>
            </c:numRef>
          </c:val>
          <c:extLst xmlns:c16r2="http://schemas.microsoft.com/office/drawing/2015/06/chart">
            <c:ext xmlns:c16="http://schemas.microsoft.com/office/drawing/2014/chart" uri="{C3380CC4-5D6E-409C-BE32-E72D297353CC}">
              <c16:uniqueId val="{00000000-5283-4490-8F1B-B98A56A7DD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60</c:v>
                </c:pt>
                <c:pt idx="1">
                  <c:v>60</c:v>
                </c:pt>
                <c:pt idx="2">
                  <c:v>60</c:v>
                </c:pt>
              </c:numCache>
            </c:numRef>
          </c:val>
          <c:extLst xmlns:c16r2="http://schemas.microsoft.com/office/drawing/2015/06/chart">
            <c:ext xmlns:c16="http://schemas.microsoft.com/office/drawing/2014/chart" uri="{C3380CC4-5D6E-409C-BE32-E72D297353CC}">
              <c16:uniqueId val="{00000001-5283-4490-8F1B-B98A56A7DD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406</c:v>
                </c:pt>
                <c:pt idx="1">
                  <c:v>341</c:v>
                </c:pt>
                <c:pt idx="2">
                  <c:v>299</c:v>
                </c:pt>
              </c:numCache>
            </c:numRef>
          </c:val>
          <c:extLst xmlns:c16r2="http://schemas.microsoft.com/office/drawing/2015/06/chart">
            <c:ext xmlns:c16="http://schemas.microsoft.com/office/drawing/2014/chart" uri="{C3380CC4-5D6E-409C-BE32-E72D297353CC}">
              <c16:uniqueId val="{00000002-5283-4490-8F1B-B98A56A7DD49}"/>
            </c:ext>
          </c:extLst>
        </c:ser>
        <c:dLbls>
          <c:showLegendKey val="0"/>
          <c:showVal val="0"/>
          <c:showCatName val="0"/>
          <c:showSerName val="0"/>
          <c:showPercent val="0"/>
          <c:showBubbleSize val="0"/>
        </c:dLbls>
        <c:gapWidth val="120"/>
        <c:overlap val="100"/>
        <c:axId val="122383360"/>
        <c:axId val="122389248"/>
      </c:barChart>
      <c:catAx>
        <c:axId val="122383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2389248"/>
        <c:crosses val="autoZero"/>
        <c:auto val="1"/>
        <c:lblAlgn val="ctr"/>
        <c:lblOffset val="100"/>
        <c:tickLblSkip val="1"/>
        <c:tickMarkSkip val="1"/>
        <c:noMultiLvlLbl val="0"/>
      </c:catAx>
      <c:valAx>
        <c:axId val="1223892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2383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{B15C2B5B-5F3E-4ABA-90A1-0E221343A4C6}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175-4271-923D-73055EB181B8}"/>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{6193999E-5A54-4585-A622-EC8D0D2BAF3A}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175-4271-923D-73055EB181B8}"/>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{4F4DC9D3-2A8D-4F78-AA3C-066AABBA3A1F}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175-4271-923D-73055EB181B8}"/>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{88B2F5D6-8B6C-461B-BE6B-EB329820EF89}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175-4271-923D-73055EB181B8}"/>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{BC1E0DAD-3D58-48D2-855B-BCC6CC61BCF6}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175-4271-923D-73055EB181B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{4B592A99-CDFA-4B14-B7AA-99A3DC567EDA}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175-4271-923D-73055EB181B8}"/>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{8CD1EA26-35AB-42E9-A838-741B61EBB470}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175-4271-923D-73055EB181B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{60E983BB-0F4B-4F70-B8B7-FCFB96EA2B8E}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175-4271-923D-73055EB181B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{0BD75A87-6E2A-4FDE-AB60-3D0C7055CE34}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175-4271-923D-73055EB181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46.4</c:v>
                </c:pt>
                <c:pt idx="24">
                  <c:v>48</c:v>
                </c:pt>
                <c:pt idx="32">
                  <c:v>47.3</c:v>
                </c:pt>
              </c:numCache>
            </c:numRef>
          </c:xVal>
          <c:yVal>
            <c:numRef>
              <c:f>公会計指標分析・財政指標組合せ分析表!$BP$51:$DC$51</c:f>
              <c:numCache>
                <c:formatCode>#,##0.0;"▲ "#,##0.0</c:formatCode>
                <c:ptCount val="40"/>
                <c:pt idx="16">
                  <c:v>75.599999999999994</c:v>
                </c:pt>
                <c:pt idx="24">
                  <c:v>86.2</c:v>
                </c:pt>
                <c:pt idx="32">
                  <c:v>81.900000000000006</c:v>
                </c:pt>
              </c:numCache>
            </c:numRef>
          </c:yVal>
          <c:smooth val="0"/>
          <c:extLst xmlns:c16r2="http://schemas.microsoft.com/office/drawing/2015/06/chart">
            <c:ext xmlns:c16="http://schemas.microsoft.com/office/drawing/2014/chart" uri="{C3380CC4-5D6E-409C-BE32-E72D297353CC}">
              <c16:uniqueId val="{00000009-B175-4271-923D-73055EB181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{73BB3EE4-7C2C-405D-94B5-E8F17B07644E}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175-4271-923D-73055EB181B8}"/>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{0AC4674B-DD71-493D-8EB6-39F11F954E49}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175-4271-923D-73055EB181B8}"/>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{4697D116-4A30-4762-AE45-FAE1F5891F89}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175-4271-923D-73055EB181B8}"/>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{FCEA2EB7-6CC7-4768-9D5A-E35F49295F0E}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175-4271-923D-73055EB181B8}"/>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{43BC9742-72DA-4A68-9423-CAA3C42F01F6}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175-4271-923D-73055EB181B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{F6391FC0-FFD6-4ADC-A336-F07FD976922B}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175-4271-923D-73055EB181B8}"/>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{F10B213E-34F1-4C15-A778-7899FC93EBE6}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175-4271-923D-73055EB181B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{04072450-B492-448A-B839-28FFEEFCC927}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175-4271-923D-73055EB181B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{4984DE94-2117-4025-89A2-555470C39479}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175-4271-923D-73055EB181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57.5</c:v>
                </c:pt>
                <c:pt idx="24">
                  <c:v>58.4</c:v>
                </c:pt>
                <c:pt idx="32">
                  <c:v>60.8</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B175-4271-923D-73055EB181B8}"/>
            </c:ext>
          </c:extLst>
        </c:ser>
        <c:dLbls>
          <c:showLegendKey val="0"/>
          <c:showVal val="1"/>
          <c:showCatName val="0"/>
          <c:showSerName val="0"/>
          <c:showPercent val="0"/>
          <c:showBubbleSize val="0"/>
        </c:dLbls>
        <c:axId val="122256768"/>
        <c:axId val="122263040"/>
      </c:scatterChart>
      <c:valAx>
        <c:axId val="122256768"/>
        <c:scaling>
          <c:orientation val="minMax"/>
          <c:max val="62"/>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263040"/>
        <c:crosses val="autoZero"/>
        <c:crossBetween val="midCat"/>
      </c:valAx>
      <c:valAx>
        <c:axId val="122263040"/>
        <c:scaling>
          <c:orientation val="minMax"/>
          <c:max val="101"/>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256768"/>
        <c:crosses val="autoZero"/>
        <c:crossBetween val="midCat"/>
        <c:majorUnit val="1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{FA3E5130-EDDE-47B6-8337-933D9A89E5DF}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F2B-4F14-B11E-8A6B1355502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{4BC2A42E-CE2C-462E-B13D-462D318B5046}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2B-4F14-B11E-8A6B1355502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{4E4E1044-ACB4-428E-B962-3BD471A20532}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2B-4F14-B11E-8A6B1355502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{AF20378A-2B5C-48E0-842D-864A66A0B161}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2B-4F14-B11E-8A6B1355502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{F3E41D7F-5C70-40CB-A973-59F552F5B76C}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2B-4F14-B11E-8A6B1355502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{046717F9-759A-48DB-AC20-3CB1C2240F13}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F2B-4F14-B11E-8A6B1355502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{F7EA9D9F-E742-418A-9E95-A54EF590E13E}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F2B-4F14-B11E-8A6B1355502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{E3278F30-6E0C-4A5F-95A3-CD568DE06744}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F2B-4F14-B11E-8A6B1355502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{09508CD5-5EC1-451D-8E0D-2168A2D8D4F2}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F2B-4F14-B11E-8A6B1355502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2.8</c:v>
                </c:pt>
                <c:pt idx="8">
                  <c:v>3.2</c:v>
                </c:pt>
                <c:pt idx="16">
                  <c:v>4.4000000000000004</c:v>
                </c:pt>
                <c:pt idx="24">
                  <c:v>6.1</c:v>
                </c:pt>
                <c:pt idx="32">
                  <c:v>7.9</c:v>
                </c:pt>
              </c:numCache>
            </c:numRef>
          </c:xVal>
          <c:yVal>
            <c:numRef>
              <c:f>公会計指標分析・財政指標組合せ分析表!$BP$73:$DC$73</c:f>
              <c:numCache>
                <c:formatCode>#,##0.0;"▲ "#,##0.0</c:formatCode>
                <c:ptCount val="40"/>
                <c:pt idx="0">
                  <c:v>17</c:v>
                </c:pt>
                <c:pt idx="8">
                  <c:v>53.5</c:v>
                </c:pt>
                <c:pt idx="16">
                  <c:v>75.599999999999994</c:v>
                </c:pt>
                <c:pt idx="24">
                  <c:v>86.2</c:v>
                </c:pt>
                <c:pt idx="32">
                  <c:v>81.900000000000006</c:v>
                </c:pt>
              </c:numCache>
            </c:numRef>
          </c:yVal>
          <c:smooth val="0"/>
          <c:extLst xmlns:c16r2="http://schemas.microsoft.com/office/drawing/2015/06/chart">
            <c:ext xmlns:c16="http://schemas.microsoft.com/office/drawing/2014/chart" uri="{C3380CC4-5D6E-409C-BE32-E72D297353CC}">
              <c16:uniqueId val="{00000009-0F2B-4F14-B11E-8A6B1355502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{D615FF4D-970A-4F3D-B20C-7E94F75CC042}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F2B-4F14-B11E-8A6B1355502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{166FC11E-7562-4337-850B-E796F0171729}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2B-4F14-B11E-8A6B1355502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{E0747FBC-7923-41F3-B087-AECFC801EE09}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2B-4F14-B11E-8A6B1355502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{BDA9898F-E55D-4F46-B58E-29B93F3780D4}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2B-4F14-B11E-8A6B1355502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{CB37CF00-6ADF-48C2-9323-1A1A8D743E1E}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2B-4F14-B11E-8A6B1355502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{6E64BAA7-6459-4529-A4C6-61D779E20D30}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F2B-4F14-B11E-8A6B1355502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{419E2ED2-0251-44CA-9350-6D7386D9CF0E}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F2B-4F14-B11E-8A6B1355502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{340BCE31-0E66-4DC8-896F-9FDCE0A33810}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F2B-4F14-B11E-8A6B1355502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{DFCA866F-2E77-4761-B36F-BBF873315DAD}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F2B-4F14-B11E-8A6B1355502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7.2</c:v>
                </c:pt>
                <c:pt idx="16">
                  <c:v>6</c:v>
                </c:pt>
                <c:pt idx="24">
                  <c:v>5.6</c:v>
                </c:pt>
                <c:pt idx="32">
                  <c:v>5.3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0F2B-4F14-B11E-8A6B13555020}"/>
            </c:ext>
          </c:extLst>
        </c:ser>
        <c:dLbls>
          <c:showLegendKey val="0"/>
          <c:showVal val="1"/>
          <c:showCatName val="0"/>
          <c:showSerName val="0"/>
          <c:showPercent val="0"/>
          <c:showBubbleSize val="0"/>
        </c:dLbls>
        <c:axId val="122764288"/>
        <c:axId val="122778752"/>
      </c:scatterChart>
      <c:valAx>
        <c:axId val="122764288"/>
        <c:scaling>
          <c:orientation val="minMax"/>
          <c:max val="8.4"/>
          <c:min val="2.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778752"/>
        <c:crosses val="autoZero"/>
        <c:crossBetween val="midCat"/>
      </c:valAx>
      <c:valAx>
        <c:axId val="122778752"/>
        <c:scaling>
          <c:orientation val="minMax"/>
          <c:max val="101"/>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764288"/>
        <c:crosses val="autoZero"/>
        <c:crossBetween val="midCat"/>
        <c:majorUnit val="1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元利償還金等</a:t>
          </a:r>
          <a:r>
            <a:rPr kumimoji="1" lang="en-US" altLang="ja-JP" sz="1000">
              <a:latin typeface="ＭＳ ゴシック" pitchFamily="49" charset="-128"/>
              <a:ea typeface="ＭＳ ゴシック" pitchFamily="49" charset="-128"/>
            </a:rPr>
            <a:t>(A)</a:t>
          </a:r>
          <a:r>
            <a:rPr kumimoji="1" lang="ja-JP" altLang="en-US" sz="1000">
              <a:latin typeface="ＭＳ ゴシック" pitchFamily="49" charset="-128"/>
              <a:ea typeface="ＭＳ ゴシック" pitchFamily="49" charset="-128"/>
            </a:rPr>
            <a:t>のうち、元利償還金が</a:t>
          </a:r>
          <a:r>
            <a:rPr kumimoji="1" lang="en-US" altLang="ja-JP" sz="1000">
              <a:latin typeface="ＭＳ ゴシック" pitchFamily="49" charset="-128"/>
              <a:ea typeface="ＭＳ ゴシック" pitchFamily="49" charset="-128"/>
            </a:rPr>
            <a:t>82%</a:t>
          </a:r>
          <a:r>
            <a:rPr kumimoji="1" lang="ja-JP" altLang="en-US" sz="1000">
              <a:latin typeface="ＭＳ ゴシック" pitchFamily="49" charset="-128"/>
              <a:ea typeface="ＭＳ ゴシック" pitchFamily="49" charset="-128"/>
            </a:rPr>
            <a:t>、公営企業債の元利償還金に対する繰入額が</a:t>
          </a:r>
          <a:r>
            <a:rPr kumimoji="1" lang="en-US" altLang="ja-JP" sz="1000">
              <a:latin typeface="ＭＳ ゴシック" pitchFamily="49" charset="-128"/>
              <a:ea typeface="ＭＳ ゴシック" pitchFamily="49" charset="-128"/>
            </a:rPr>
            <a:t>18%</a:t>
          </a:r>
          <a:r>
            <a:rPr kumimoji="1" lang="ja-JP" altLang="en-US" sz="1000">
              <a:latin typeface="ＭＳ ゴシック" pitchFamily="49" charset="-128"/>
              <a:ea typeface="ＭＳ ゴシック" pitchFamily="49" charset="-128"/>
            </a:rPr>
            <a:t>を占めている。元利償還金については、近年投資した大型事業の元金償還が開始されたことから上昇傾向である。</a:t>
          </a:r>
        </a:p>
        <a:p>
          <a:r>
            <a:rPr kumimoji="1" lang="ja-JP" altLang="en-US" sz="1000">
              <a:latin typeface="ＭＳ ゴシック" pitchFamily="49" charset="-128"/>
              <a:ea typeface="ＭＳ ゴシック" pitchFamily="49" charset="-128"/>
            </a:rPr>
            <a:t>　公営企業債の元利償還金に対する繰入額は、下水道事業が主なるものであり、平成</a:t>
          </a:r>
          <a:r>
            <a:rPr kumimoji="1" lang="en-US" altLang="ja-JP" sz="1000">
              <a:latin typeface="ＭＳ ゴシック" pitchFamily="49" charset="-128"/>
              <a:ea typeface="ＭＳ ゴシック" pitchFamily="49" charset="-128"/>
            </a:rPr>
            <a:t>22</a:t>
          </a:r>
          <a:r>
            <a:rPr kumimoji="1" lang="ja-JP" altLang="en-US" sz="1000">
              <a:latin typeface="ＭＳ ゴシック" pitchFamily="49" charset="-128"/>
              <a:ea typeface="ＭＳ ゴシック" pitchFamily="49" charset="-128"/>
            </a:rPr>
            <a:t>年度で整備が完了していることから、徐々に減少していく見込みである。債務負担行為に基づく支出額は、新たな債務負担行為を設定していないため減少している。</a:t>
          </a:r>
        </a:p>
        <a:p>
          <a:r>
            <a:rPr kumimoji="1" lang="ja-JP" altLang="en-US" sz="1000">
              <a:latin typeface="ＭＳ ゴシック" pitchFamily="49" charset="-128"/>
              <a:ea typeface="ＭＳ ゴシック" pitchFamily="49" charset="-128"/>
            </a:rPr>
            <a:t>　分子より控除される算入公債費等</a:t>
          </a:r>
          <a:r>
            <a:rPr kumimoji="1" lang="en-US" altLang="ja-JP" sz="1000">
              <a:latin typeface="ＭＳ ゴシック" pitchFamily="49" charset="-128"/>
              <a:ea typeface="ＭＳ ゴシック" pitchFamily="49" charset="-128"/>
            </a:rPr>
            <a:t>(B)</a:t>
          </a:r>
          <a:r>
            <a:rPr kumimoji="1" lang="ja-JP" altLang="en-US" sz="1000">
              <a:latin typeface="ＭＳ ゴシック" pitchFamily="49" charset="-128"/>
              <a:ea typeface="ＭＳ ゴシック" pitchFamily="49" charset="-128"/>
            </a:rPr>
            <a:t>は、起債借入を元利償還金の</a:t>
          </a:r>
          <a:r>
            <a:rPr kumimoji="1" lang="en-US" altLang="ja-JP" sz="1000">
              <a:latin typeface="ＭＳ ゴシック" pitchFamily="49" charset="-128"/>
              <a:ea typeface="ＭＳ ゴシック" pitchFamily="49" charset="-128"/>
            </a:rPr>
            <a:t>70%</a:t>
          </a:r>
          <a:r>
            <a:rPr kumimoji="1" lang="ja-JP" altLang="en-US" sz="1000">
              <a:latin typeface="ＭＳ ゴシック" pitchFamily="49" charset="-128"/>
              <a:ea typeface="ＭＳ ゴシック" pitchFamily="49" charset="-128"/>
            </a:rPr>
            <a:t>が基準財政需要額に算入される過疎対策事業債を中心に行っているため、償還金の上昇傾向に呼応して上昇している。</a:t>
          </a:r>
        </a:p>
        <a:p>
          <a:r>
            <a:rPr kumimoji="1" lang="ja-JP" altLang="en-US" sz="1000">
              <a:latin typeface="ＭＳ ゴシック" pitchFamily="49" charset="-128"/>
              <a:ea typeface="ＭＳ ゴシック" pitchFamily="49" charset="-128"/>
            </a:rPr>
            <a:t>　実質公債費比率の分子の値は平成</a:t>
          </a:r>
          <a:r>
            <a:rPr kumimoji="1" lang="en-US" altLang="ja-JP" sz="1000">
              <a:latin typeface="ＭＳ ゴシック" pitchFamily="49" charset="-128"/>
              <a:ea typeface="ＭＳ ゴシック" pitchFamily="49" charset="-128"/>
            </a:rPr>
            <a:t>26</a:t>
          </a:r>
          <a:r>
            <a:rPr kumimoji="1" lang="ja-JP" altLang="en-US" sz="1000">
              <a:latin typeface="ＭＳ ゴシック" pitchFamily="49" charset="-128"/>
              <a:ea typeface="ＭＳ ゴシック" pitchFamily="49" charset="-128"/>
            </a:rPr>
            <a:t>年度までは大きく変動していないが、平成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年度以降増加傾向にある。償還額の</a:t>
          </a:r>
          <a:r>
            <a:rPr kumimoji="1" lang="en-US" altLang="ja-JP" sz="1000">
              <a:latin typeface="ＭＳ ゴシック" pitchFamily="49" charset="-128"/>
              <a:ea typeface="ＭＳ ゴシック" pitchFamily="49" charset="-128"/>
            </a:rPr>
            <a:t>70%</a:t>
          </a:r>
          <a:r>
            <a:rPr kumimoji="1" lang="ja-JP" altLang="en-US" sz="1000">
              <a:latin typeface="ＭＳ ゴシック" pitchFamily="49" charset="-128"/>
              <a:ea typeface="ＭＳ ゴシック" pitchFamily="49" charset="-128"/>
            </a:rPr>
            <a:t>が交付税措置される過疎対策事業債といえども、今後は実質公債費比率は確実に上昇するといえるため、事業計画の見直しによる借入抑制を図る必要がある。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将来負担額</a:t>
          </a:r>
          <a:r>
            <a:rPr kumimoji="1" lang="en-US" altLang="ja-JP" sz="900">
              <a:latin typeface="ＭＳ ゴシック" pitchFamily="49" charset="-128"/>
              <a:ea typeface="ＭＳ ゴシック" pitchFamily="49" charset="-128"/>
            </a:rPr>
            <a:t>(A)</a:t>
          </a:r>
          <a:r>
            <a:rPr kumimoji="1" lang="ja-JP" altLang="en-US" sz="900">
              <a:latin typeface="ＭＳ ゴシック" pitchFamily="49" charset="-128"/>
              <a:ea typeface="ＭＳ ゴシック" pitchFamily="49" charset="-128"/>
            </a:rPr>
            <a:t>のうち一般会計等に係る地方債の現在高が</a:t>
          </a:r>
          <a:r>
            <a:rPr kumimoji="1" lang="en-US" altLang="ja-JP" sz="900">
              <a:latin typeface="ＭＳ ゴシック" pitchFamily="49" charset="-128"/>
              <a:ea typeface="ＭＳ ゴシック" pitchFamily="49" charset="-128"/>
            </a:rPr>
            <a:t>76%</a:t>
          </a:r>
          <a:r>
            <a:rPr kumimoji="1" lang="ja-JP" altLang="en-US" sz="900">
              <a:latin typeface="ＭＳ ゴシック" pitchFamily="49" charset="-128"/>
              <a:ea typeface="ＭＳ ゴシック" pitchFamily="49" charset="-128"/>
            </a:rPr>
            <a:t>、公営企業債等繰入見込額が</a:t>
          </a:r>
          <a:r>
            <a:rPr kumimoji="1" lang="en-US" altLang="ja-JP" sz="900">
              <a:latin typeface="ＭＳ ゴシック" pitchFamily="49" charset="-128"/>
              <a:ea typeface="ＭＳ ゴシック" pitchFamily="49" charset="-128"/>
            </a:rPr>
            <a:t>15</a:t>
          </a:r>
          <a:r>
            <a:rPr kumimoji="1" lang="ja-JP" altLang="en-US" sz="900">
              <a:latin typeface="ＭＳ ゴシック" pitchFamily="49" charset="-128"/>
              <a:ea typeface="ＭＳ ゴシック" pitchFamily="49" charset="-128"/>
            </a:rPr>
            <a:t>％、組合等負担見込額及び退職手当負担見込額が</a:t>
          </a:r>
          <a:r>
            <a:rPr kumimoji="1" lang="en-US" altLang="ja-JP" sz="900">
              <a:latin typeface="ＭＳ ゴシック" pitchFamily="49" charset="-128"/>
              <a:ea typeface="ＭＳ ゴシック" pitchFamily="49" charset="-128"/>
            </a:rPr>
            <a:t>9%</a:t>
          </a:r>
          <a:r>
            <a:rPr kumimoji="1" lang="ja-JP" altLang="en-US" sz="900">
              <a:latin typeface="ＭＳ ゴシック" pitchFamily="49" charset="-128"/>
              <a:ea typeface="ＭＳ ゴシック" pitchFamily="49" charset="-128"/>
            </a:rPr>
            <a:t>を占めている。</a:t>
          </a:r>
        </a:p>
        <a:p>
          <a:r>
            <a:rPr kumimoji="1" lang="ja-JP" altLang="en-US" sz="900">
              <a:latin typeface="ＭＳ ゴシック" pitchFamily="49" charset="-128"/>
              <a:ea typeface="ＭＳ ゴシック" pitchFamily="49" charset="-128"/>
            </a:rPr>
            <a:t>　一般会計等に係る地方債の現在高は、平成</a:t>
          </a:r>
          <a:r>
            <a:rPr kumimoji="1" lang="en-US" altLang="ja-JP" sz="900">
              <a:latin typeface="ＭＳ ゴシック" pitchFamily="49" charset="-128"/>
              <a:ea typeface="ＭＳ ゴシック" pitchFamily="49" charset="-128"/>
            </a:rPr>
            <a:t>17</a:t>
          </a:r>
          <a:r>
            <a:rPr kumimoji="1" lang="ja-JP" altLang="en-US" sz="900">
              <a:latin typeface="ＭＳ ゴシック" pitchFamily="49" charset="-128"/>
              <a:ea typeface="ＭＳ ゴシック" pitchFamily="49" charset="-128"/>
            </a:rPr>
            <a:t>年度から平成</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年度にかけて大型事業を継続して実施してきたことから上昇を続けてきたが、平成</a:t>
          </a:r>
          <a:r>
            <a:rPr kumimoji="1" lang="en-US" altLang="ja-JP" sz="900">
              <a:latin typeface="ＭＳ ゴシック" pitchFamily="49" charset="-128"/>
              <a:ea typeface="ＭＳ ゴシック" pitchFamily="49" charset="-128"/>
            </a:rPr>
            <a:t>29</a:t>
          </a:r>
          <a:r>
            <a:rPr kumimoji="1" lang="ja-JP" altLang="en-US" sz="900">
              <a:latin typeface="ＭＳ ゴシック" pitchFamily="49" charset="-128"/>
              <a:ea typeface="ＭＳ ゴシック" pitchFamily="49" charset="-128"/>
            </a:rPr>
            <a:t>年度以降は減少に転じている。</a:t>
          </a:r>
        </a:p>
        <a:p>
          <a:r>
            <a:rPr kumimoji="1" lang="ja-JP" altLang="en-US" sz="900">
              <a:latin typeface="ＭＳ ゴシック" pitchFamily="49" charset="-128"/>
              <a:ea typeface="ＭＳ ゴシック" pitchFamily="49" charset="-128"/>
            </a:rPr>
            <a:t>　公営企業債等繰入見込額は、下水道事業が主なるものであり、平成</a:t>
          </a:r>
          <a:r>
            <a:rPr kumimoji="1" lang="en-US" altLang="ja-JP" sz="900">
              <a:latin typeface="ＭＳ ゴシック" pitchFamily="49" charset="-128"/>
              <a:ea typeface="ＭＳ ゴシック" pitchFamily="49" charset="-128"/>
            </a:rPr>
            <a:t>22</a:t>
          </a:r>
          <a:r>
            <a:rPr kumimoji="1" lang="ja-JP" altLang="en-US" sz="900">
              <a:latin typeface="ＭＳ ゴシック" pitchFamily="49" charset="-128"/>
              <a:ea typeface="ＭＳ ゴシック" pitchFamily="49" charset="-128"/>
            </a:rPr>
            <a:t>年度で整備が完了しており、平成</a:t>
          </a:r>
          <a:r>
            <a:rPr kumimoji="1" lang="en-US" altLang="ja-JP" sz="900">
              <a:latin typeface="ＭＳ ゴシック" pitchFamily="49" charset="-128"/>
              <a:ea typeface="ＭＳ ゴシック" pitchFamily="49" charset="-128"/>
            </a:rPr>
            <a:t>29</a:t>
          </a:r>
          <a:r>
            <a:rPr kumimoji="1" lang="ja-JP" altLang="en-US" sz="900">
              <a:latin typeface="ＭＳ ゴシック" pitchFamily="49" charset="-128"/>
              <a:ea typeface="ＭＳ ゴシック" pitchFamily="49" charset="-128"/>
            </a:rPr>
            <a:t>年度は算入方法の見直しにより増加しているものの、今後は年度をおって逓減していく見込みである。組合等負担見込額は対象となる大きな新規借入がなく償還が進んでいることから減少を続けている。</a:t>
          </a:r>
        </a:p>
        <a:p>
          <a:r>
            <a:rPr kumimoji="1" lang="ja-JP" altLang="en-US" sz="900">
              <a:latin typeface="ＭＳ ゴシック" pitchFamily="49" charset="-128"/>
              <a:ea typeface="ＭＳ ゴシック" pitchFamily="49" charset="-128"/>
            </a:rPr>
            <a:t>　充当可能財源</a:t>
          </a:r>
          <a:r>
            <a:rPr kumimoji="1" lang="en-US" altLang="ja-JP" sz="900">
              <a:latin typeface="ＭＳ ゴシック" pitchFamily="49" charset="-128"/>
              <a:ea typeface="ＭＳ ゴシック" pitchFamily="49" charset="-128"/>
            </a:rPr>
            <a:t>(B)</a:t>
          </a:r>
          <a:r>
            <a:rPr kumimoji="1" lang="ja-JP" altLang="en-US" sz="900">
              <a:latin typeface="ＭＳ ゴシック" pitchFamily="49" charset="-128"/>
              <a:ea typeface="ＭＳ ゴシック" pitchFamily="49" charset="-128"/>
            </a:rPr>
            <a:t>のうち、充当可能基金が</a:t>
          </a:r>
          <a:r>
            <a:rPr kumimoji="1" lang="en-US" altLang="ja-JP" sz="900">
              <a:latin typeface="ＭＳ ゴシック" pitchFamily="49" charset="-128"/>
              <a:ea typeface="ＭＳ ゴシック" pitchFamily="49" charset="-128"/>
            </a:rPr>
            <a:t>19%</a:t>
          </a:r>
          <a:r>
            <a:rPr kumimoji="1" lang="ja-JP" altLang="en-US" sz="900">
              <a:latin typeface="ＭＳ ゴシック" pitchFamily="49" charset="-128"/>
              <a:ea typeface="ＭＳ ゴシック" pitchFamily="49" charset="-128"/>
            </a:rPr>
            <a:t>、基準財政需要額算入見込額が</a:t>
          </a:r>
          <a:r>
            <a:rPr kumimoji="1" lang="en-US" altLang="ja-JP" sz="900">
              <a:latin typeface="ＭＳ ゴシック" pitchFamily="49" charset="-128"/>
              <a:ea typeface="ＭＳ ゴシック" pitchFamily="49" charset="-128"/>
            </a:rPr>
            <a:t>81%</a:t>
          </a:r>
          <a:r>
            <a:rPr kumimoji="1" lang="ja-JP" altLang="en-US" sz="900">
              <a:latin typeface="ＭＳ ゴシック" pitchFamily="49" charset="-128"/>
              <a:ea typeface="ＭＳ ゴシック" pitchFamily="49" charset="-128"/>
            </a:rPr>
            <a:t>を占めている。</a:t>
          </a:r>
        </a:p>
        <a:p>
          <a:r>
            <a:rPr kumimoji="1" lang="ja-JP" altLang="en-US" sz="900">
              <a:latin typeface="ＭＳ ゴシック" pitchFamily="49" charset="-128"/>
              <a:ea typeface="ＭＳ ゴシック" pitchFamily="49" charset="-128"/>
            </a:rPr>
            <a:t>　充当可能基金については、近年は減少傾向であったが、財政改革により積極的に基金積立を実施したため、平成</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年度は増加に転じている。</a:t>
          </a:r>
        </a:p>
        <a:p>
          <a:r>
            <a:rPr kumimoji="1" lang="ja-JP" altLang="en-US" sz="900">
              <a:latin typeface="ＭＳ ゴシック" pitchFamily="49" charset="-128"/>
              <a:ea typeface="ＭＳ ゴシック" pitchFamily="49" charset="-128"/>
            </a:rPr>
            <a:t>　基準財政需要額算入見込額は、起債借入を元利償還金の</a:t>
          </a:r>
          <a:r>
            <a:rPr kumimoji="1" lang="en-US" altLang="ja-JP" sz="900">
              <a:latin typeface="ＭＳ ゴシック" pitchFamily="49" charset="-128"/>
              <a:ea typeface="ＭＳ ゴシック" pitchFamily="49" charset="-128"/>
            </a:rPr>
            <a:t>70%</a:t>
          </a:r>
          <a:r>
            <a:rPr kumimoji="1" lang="ja-JP" altLang="en-US" sz="900">
              <a:latin typeface="ＭＳ ゴシック" pitchFamily="49" charset="-128"/>
              <a:ea typeface="ＭＳ ゴシック" pitchFamily="49" charset="-128"/>
            </a:rPr>
            <a:t>が基準財政需要額に算入される過疎対策事業債を中心に行っており、上昇傾向である。</a:t>
          </a:r>
        </a:p>
        <a:p>
          <a:r>
            <a:rPr kumimoji="1" lang="ja-JP" altLang="en-US" sz="900">
              <a:latin typeface="ＭＳ ゴシック" pitchFamily="49" charset="-128"/>
              <a:ea typeface="ＭＳ ゴシック" pitchFamily="49" charset="-128"/>
            </a:rPr>
            <a:t>　将来負担額</a:t>
          </a:r>
          <a:r>
            <a:rPr kumimoji="1" lang="en-US" altLang="ja-JP" sz="900">
              <a:latin typeface="ＭＳ ゴシック" pitchFamily="49" charset="-128"/>
              <a:ea typeface="ＭＳ ゴシック" pitchFamily="49" charset="-128"/>
            </a:rPr>
            <a:t>(A)</a:t>
          </a:r>
          <a:r>
            <a:rPr kumimoji="1" lang="ja-JP" altLang="en-US" sz="900">
              <a:latin typeface="ＭＳ ゴシック" pitchFamily="49" charset="-128"/>
              <a:ea typeface="ＭＳ ゴシック" pitchFamily="49" charset="-128"/>
            </a:rPr>
            <a:t>の上昇傾向に対し、控除される充当可能財源等（</a:t>
          </a:r>
          <a:r>
            <a:rPr kumimoji="1" lang="en-US" altLang="ja-JP" sz="900">
              <a:latin typeface="ＭＳ ゴシック" pitchFamily="49" charset="-128"/>
              <a:ea typeface="ＭＳ ゴシック" pitchFamily="49" charset="-128"/>
            </a:rPr>
            <a:t>B</a:t>
          </a:r>
          <a:r>
            <a:rPr kumimoji="1" lang="ja-JP" altLang="en-US" sz="900">
              <a:latin typeface="ＭＳ ゴシック" pitchFamily="49" charset="-128"/>
              <a:ea typeface="ＭＳ ゴシック" pitchFamily="49" charset="-128"/>
            </a:rPr>
            <a:t>）のうち基準財政需要額算入見込額が頭打ちの感があり、将来負担比率分子の値は緩やかな上昇傾向と思われる。</a:t>
          </a:r>
        </a:p>
        <a:p>
          <a:r>
            <a:rPr kumimoji="1" lang="ja-JP" altLang="en-US" sz="900">
              <a:latin typeface="ＭＳ ゴシック" pitchFamily="49" charset="-128"/>
              <a:ea typeface="ＭＳ ゴシック" pitchFamily="49" charset="-128"/>
            </a:rPr>
            <a:t>　磐梯町の将来負担は、普通地方交付税によって補てんされているとはいえ、多くの地方債を借り入れているということは事実であり、今後も、地方債、債務負担行為など、将来負担の要因となるべき要素は極力増大させないよう、計画的な財政運営を行わなければ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福島県磐梯町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純繰越金の一部や法人税の増収分、年度末の事業不用額にかかる補正減額分等を財政調整基金に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百万円積立を行なった反面、事業の財源不足を補うため、同基金を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また、特定目的金について史跡環境整備や過疎地域振興などそれぞれの基金の目的に沿った事業に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百万円取り崩して充当している。結果として財政改革の効果もあり、基金全体で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増高が見込まれる公債費に対応するために、公債費以外の歳出をできる限り縮減し、発生した不用額相当は原資として基金に積立てる一方で、事業目的に合致する特定目的金については、積極的に取り崩して活用を検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また、ふるさと納税を原資とするふるさと基金については、制度の活性化をはかり、積立額の増加を目指すものとする。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青少年育成基金：将来の磐梯町に貢献する有為の人材を育成する事業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史跡環境整備基金：史跡の保存・活用をはかる施設及び展示物等の整備並びにその他の環境整備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ふるさと基金：ふるさと寄附金を原資とし、（１）文化財の保全（２）次世代育成支援（３）町の活性化（４）農業振興（５）その他町長が認める事業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・青少年育成基金：小中学校児童生徒を対象としたイベント経費に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・史跡環境整備基金：指定寄付により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百万円増加したものの、史跡慧日寺跡金堂内展示物作成に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百万円充当したことにより、結果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・ふるさと基金：ふるさと納税により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百万増加したものの、姉妹都市事業に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百万円、観光交流施設備品へ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百万充当したことにより、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・青少年育成基金：指定寄付金を原資としているので、寄附者の意志実現のため、基金の目的に合致する事業へ取崩して充当活用していく。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・史跡環境整備基金：平成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年度で史跡慧日寺跡金堂内展示物作成が完了するので、それ以降は、史跡環境整備等に活用するため、指定寄付に基づき積立を行なう。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・ふるさと基金：積極的な制度周知により積立増加をはかるとともに、積立てた原資はそれぞれの目的に合致する事業に充当して活用をはかるものとする。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昨年度からの純繰越金の一部等で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百万円、法人税の増収等で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百万円、年度末の事業不用額相当等で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百万円を積立てた反面、事業の財源不足に対応するために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百万円取り崩しており、結果として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県内の類似団体の実績等を踏まえ、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億円程度を目途に積立てるものとする。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利子分の積立のみで、その他の理由による積立や取崩しはなく、大きな増減は特に生じていない。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年度に償還ピークを迎える地方債償還のため、平成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年度以降に取り崩しを予定している。償還ピーク終了後は、償還計画や県内類似団体実績を勘案し、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億円程度を目途に積立てるものとする。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
3,492
59.77
4,021,434
3,900,137
114,042
2,149,695
6,551,734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低い水準にある。これは全体的な公共施設が少ないことや、近年建設した学校施設、集会施設があり、償却が進んでいなことが要因である。しかしながら、年数経過による老朽化が進んでいる建物も多くあり、建替え等の財源確保が難しいことから、長期的な償却率の上昇が見込まれる。個別施設計画が策定されるので、長期的な公共施設の管理をし、急激な数値上昇を抑制する取組を進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73569</xdr:rowOff>
    </xdr:from>
    <xdr:to>
      <xdr:col>23</xdr:col>
      <xdr:colOff>85090</xdr:colOff>
      <xdr:row>35</xdr:row>
      <xdr:rowOff>77560</xdr:rowOff>
    </xdr:to>
    <xdr:cxnSp macro="">
      <xdr:nvCxnSpPr>
        <xdr:cNvPr id="66" name="直線コネクタ 65"/>
        <xdr:cNvCxnSpPr/>
      </xdr:nvCxnSpPr>
      <xdr:spPr>
        <a:xfrm flipV="1">
          <a:off x="4760595" y="5474244"/>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81387</xdr:rowOff>
    </xdr:from>
    <xdr:ext cx="405111" cy="259045"/>
    <xdr:sp macro="" textlink="">
      <xdr:nvSpPr>
        <xdr:cNvPr id="67" name="有形固定資産減価償却率最小値テキスト"/>
        <xdr:cNvSpPr txBox="1"/>
      </xdr:nvSpPr>
      <xdr:spPr>
        <a:xfrm>
          <a:off x="4813300"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77560</xdr:rowOff>
    </xdr:from>
    <xdr:to>
      <xdr:col>23</xdr:col>
      <xdr:colOff>174625</xdr:colOff>
      <xdr:row>35</xdr:row>
      <xdr:rowOff>77560</xdr:rowOff>
    </xdr:to>
    <xdr:cxnSp macro="">
      <xdr:nvCxnSpPr>
        <xdr:cNvPr id="68" name="直線コネクタ 67"/>
        <xdr:cNvCxnSpPr/>
      </xdr:nvCxnSpPr>
      <xdr:spPr>
        <a:xfrm>
          <a:off x="4673600" y="684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20246</xdr:rowOff>
    </xdr:from>
    <xdr:ext cx="405111" cy="259045"/>
    <xdr:sp macro="" textlink="">
      <xdr:nvSpPr>
        <xdr:cNvPr id="69" name="有形固定資産減価償却率最大値テキスト"/>
        <xdr:cNvSpPr txBox="1"/>
      </xdr:nvSpPr>
      <xdr:spPr>
        <a:xfrm>
          <a:off x="4813300" y="524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73569</xdr:rowOff>
    </xdr:from>
    <xdr:to>
      <xdr:col>23</xdr:col>
      <xdr:colOff>174625</xdr:colOff>
      <xdr:row>27</xdr:row>
      <xdr:rowOff>73569</xdr:rowOff>
    </xdr:to>
    <xdr:cxnSp macro="">
      <xdr:nvCxnSpPr>
        <xdr:cNvPr id="70" name="直線コネクタ 69"/>
        <xdr:cNvCxnSpPr/>
      </xdr:nvCxnSpPr>
      <xdr:spPr>
        <a:xfrm>
          <a:off x="4673600" y="5474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47642</xdr:rowOff>
    </xdr:from>
    <xdr:ext cx="405111" cy="259045"/>
    <xdr:sp macro="" textlink="">
      <xdr:nvSpPr>
        <xdr:cNvPr id="71" name="有形固定資産減価償却率平均値テキスト"/>
        <xdr:cNvSpPr txBox="1"/>
      </xdr:nvSpPr>
      <xdr:spPr>
        <a:xfrm>
          <a:off x="4813300" y="5962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72" name="フローチャート: 判断 71"/>
        <xdr:cNvSpPr/>
      </xdr:nvSpPr>
      <xdr:spPr>
        <a:xfrm>
          <a:off x="47117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98788</xdr:rowOff>
    </xdr:from>
    <xdr:to>
      <xdr:col>19</xdr:col>
      <xdr:colOff>187325</xdr:colOff>
      <xdr:row>32</xdr:row>
      <xdr:rowOff>28938</xdr:rowOff>
    </xdr:to>
    <xdr:sp macro="" textlink="">
      <xdr:nvSpPr>
        <xdr:cNvPr id="73" name="フローチャート: 判断 72"/>
        <xdr:cNvSpPr/>
      </xdr:nvSpPr>
      <xdr:spPr>
        <a:xfrm>
          <a:off x="4000500" y="618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126547</xdr:rowOff>
    </xdr:from>
    <xdr:to>
      <xdr:col>15</xdr:col>
      <xdr:colOff>187325</xdr:colOff>
      <xdr:row>32</xdr:row>
      <xdr:rowOff>56697</xdr:rowOff>
    </xdr:to>
    <xdr:sp macro="" textlink="">
      <xdr:nvSpPr>
        <xdr:cNvPr id="74" name="フローチャート: 判断 73"/>
        <xdr:cNvSpPr/>
      </xdr:nvSpPr>
      <xdr:spPr>
        <a:xfrm>
          <a:off x="3238500" y="621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7529</xdr:rowOff>
    </xdr:from>
    <xdr:to>
      <xdr:col>11</xdr:col>
      <xdr:colOff>187325</xdr:colOff>
      <xdr:row>32</xdr:row>
      <xdr:rowOff>109129</xdr:rowOff>
    </xdr:to>
    <xdr:sp macro="" textlink="">
      <xdr:nvSpPr>
        <xdr:cNvPr id="75" name="フローチャート: 判断 74"/>
        <xdr:cNvSpPr/>
      </xdr:nvSpPr>
      <xdr:spPr>
        <a:xfrm>
          <a:off x="2476500" y="626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98244</xdr:rowOff>
    </xdr:from>
    <xdr:to>
      <xdr:col>23</xdr:col>
      <xdr:colOff>136525</xdr:colOff>
      <xdr:row>34</xdr:row>
      <xdr:rowOff>28394</xdr:rowOff>
    </xdr:to>
    <xdr:sp macro="" textlink="">
      <xdr:nvSpPr>
        <xdr:cNvPr id="81" name="楕円 80"/>
        <xdr:cNvSpPr/>
      </xdr:nvSpPr>
      <xdr:spPr>
        <a:xfrm>
          <a:off x="4711700" y="652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76671</xdr:rowOff>
    </xdr:from>
    <xdr:ext cx="405111" cy="259045"/>
    <xdr:sp macro="" textlink="">
      <xdr:nvSpPr>
        <xdr:cNvPr id="82" name="有形固定資産減価償却率該当値テキスト"/>
        <xdr:cNvSpPr txBox="1"/>
      </xdr:nvSpPr>
      <xdr:spPr>
        <a:xfrm>
          <a:off x="4813300" y="6506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76653</xdr:rowOff>
    </xdr:from>
    <xdr:to>
      <xdr:col>19</xdr:col>
      <xdr:colOff>187325</xdr:colOff>
      <xdr:row>34</xdr:row>
      <xdr:rowOff>6803</xdr:rowOff>
    </xdr:to>
    <xdr:sp macro="" textlink="">
      <xdr:nvSpPr>
        <xdr:cNvPr id="83" name="楕円 82"/>
        <xdr:cNvSpPr/>
      </xdr:nvSpPr>
      <xdr:spPr>
        <a:xfrm>
          <a:off x="4000500" y="65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127453</xdr:rowOff>
    </xdr:from>
    <xdr:to>
      <xdr:col>23</xdr:col>
      <xdr:colOff>85725</xdr:colOff>
      <xdr:row>33</xdr:row>
      <xdr:rowOff>149044</xdr:rowOff>
    </xdr:to>
    <xdr:cxnSp macro="">
      <xdr:nvCxnSpPr>
        <xdr:cNvPr id="84" name="直線コネクタ 83"/>
        <xdr:cNvCxnSpPr/>
      </xdr:nvCxnSpPr>
      <xdr:spPr>
        <a:xfrm>
          <a:off x="4051300" y="6556828"/>
          <a:ext cx="7112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126002</xdr:rowOff>
    </xdr:from>
    <xdr:to>
      <xdr:col>15</xdr:col>
      <xdr:colOff>187325</xdr:colOff>
      <xdr:row>34</xdr:row>
      <xdr:rowOff>56152</xdr:rowOff>
    </xdr:to>
    <xdr:sp macro="" textlink="">
      <xdr:nvSpPr>
        <xdr:cNvPr id="85" name="楕円 84"/>
        <xdr:cNvSpPr/>
      </xdr:nvSpPr>
      <xdr:spPr>
        <a:xfrm>
          <a:off x="3238500" y="655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127453</xdr:rowOff>
    </xdr:from>
    <xdr:to>
      <xdr:col>19</xdr:col>
      <xdr:colOff>136525</xdr:colOff>
      <xdr:row>34</xdr:row>
      <xdr:rowOff>5352</xdr:rowOff>
    </xdr:to>
    <xdr:cxnSp macro="">
      <xdr:nvCxnSpPr>
        <xdr:cNvPr id="86" name="直線コネクタ 85"/>
        <xdr:cNvCxnSpPr/>
      </xdr:nvCxnSpPr>
      <xdr:spPr>
        <a:xfrm flipV="1">
          <a:off x="3289300" y="6556828"/>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45465</xdr:rowOff>
    </xdr:from>
    <xdr:ext cx="405111" cy="259045"/>
    <xdr:sp macro="" textlink="">
      <xdr:nvSpPr>
        <xdr:cNvPr id="87" name="n_1aveValue有形固定資産減価償却率"/>
        <xdr:cNvSpPr txBox="1"/>
      </xdr:nvSpPr>
      <xdr:spPr>
        <a:xfrm>
          <a:off x="3836044" y="596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73224</xdr:rowOff>
    </xdr:from>
    <xdr:ext cx="405111" cy="259045"/>
    <xdr:sp macro="" textlink="">
      <xdr:nvSpPr>
        <xdr:cNvPr id="88" name="n_2aveValue有形固定資産減価償却率"/>
        <xdr:cNvSpPr txBox="1"/>
      </xdr:nvSpPr>
      <xdr:spPr>
        <a:xfrm>
          <a:off x="3086744" y="5988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125656</xdr:rowOff>
    </xdr:from>
    <xdr:ext cx="405111" cy="259045"/>
    <xdr:sp macro="" textlink="">
      <xdr:nvSpPr>
        <xdr:cNvPr id="89" name="n_3aveValue有形固定資産減価償却率"/>
        <xdr:cNvSpPr txBox="1"/>
      </xdr:nvSpPr>
      <xdr:spPr>
        <a:xfrm>
          <a:off x="2324744" y="6040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169380</xdr:rowOff>
    </xdr:from>
    <xdr:ext cx="405111" cy="259045"/>
    <xdr:sp macro="" textlink="">
      <xdr:nvSpPr>
        <xdr:cNvPr id="90" name="n_1mainValue有形固定資産減価償却率"/>
        <xdr:cNvSpPr txBox="1"/>
      </xdr:nvSpPr>
      <xdr:spPr>
        <a:xfrm>
          <a:off x="3836044" y="659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47279</xdr:rowOff>
    </xdr:from>
    <xdr:ext cx="405111" cy="259045"/>
    <xdr:sp macro="" textlink="">
      <xdr:nvSpPr>
        <xdr:cNvPr id="91" name="n_2mainValue有形固定資産減価償却率"/>
        <xdr:cNvSpPr txBox="1"/>
      </xdr:nvSpPr>
      <xdr:spPr>
        <a:xfrm>
          <a:off x="3086744" y="6648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4" name="正方形/長方形 93"/>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[ 1,024.4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度以降の起債借入額が高額であり、類似団体と比較しても高い数値となっている。そうした状況を踏まえ、現在行財政改革に取組み借入額の抑制に努めており、今後６年間程度は高い償還額で推移するが、それ以降ピークとなる償還額も減少に転じる予定であるので、それに呼応して債務償還比率も減少する見込み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今後は、安定的な税収の確保及び人件費の抑制に係る適切な人員配置を中心とし、シビアな財政運営を今後も引き続き取り組む必要がある。</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122781</xdr:rowOff>
    </xdr:from>
    <xdr:to>
      <xdr:col>76</xdr:col>
      <xdr:colOff>21589</xdr:colOff>
      <xdr:row>34</xdr:row>
      <xdr:rowOff>151342</xdr:rowOff>
    </xdr:to>
    <xdr:cxnSp macro="">
      <xdr:nvCxnSpPr>
        <xdr:cNvPr id="120" name="直線コネクタ 119"/>
        <xdr:cNvCxnSpPr/>
      </xdr:nvCxnSpPr>
      <xdr:spPr>
        <a:xfrm flipV="1">
          <a:off x="14793595" y="5523456"/>
          <a:ext cx="1269" cy="122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69458</xdr:rowOff>
    </xdr:from>
    <xdr:ext cx="560923" cy="259045"/>
    <xdr:sp macro="" textlink="">
      <xdr:nvSpPr>
        <xdr:cNvPr id="123" name="債務償還比率最大値テキスト"/>
        <xdr:cNvSpPr txBox="1"/>
      </xdr:nvSpPr>
      <xdr:spPr>
        <a:xfrm>
          <a:off x="14846300" y="52986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122781</xdr:rowOff>
    </xdr:from>
    <xdr:to>
      <xdr:col>76</xdr:col>
      <xdr:colOff>111125</xdr:colOff>
      <xdr:row>27</xdr:row>
      <xdr:rowOff>122781</xdr:rowOff>
    </xdr:to>
    <xdr:cxnSp macro="">
      <xdr:nvCxnSpPr>
        <xdr:cNvPr id="124" name="直線コネクタ 123"/>
        <xdr:cNvCxnSpPr/>
      </xdr:nvCxnSpPr>
      <xdr:spPr>
        <a:xfrm>
          <a:off x="14706600" y="552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142158</xdr:rowOff>
    </xdr:from>
    <xdr:ext cx="469744" cy="259045"/>
    <xdr:sp macro="" textlink="">
      <xdr:nvSpPr>
        <xdr:cNvPr id="125" name="債務償還比率平均値テキスト"/>
        <xdr:cNvSpPr txBox="1"/>
      </xdr:nvSpPr>
      <xdr:spPr>
        <a:xfrm>
          <a:off x="14846300" y="6400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163731</xdr:rowOff>
    </xdr:from>
    <xdr:to>
      <xdr:col>76</xdr:col>
      <xdr:colOff>73025</xdr:colOff>
      <xdr:row>33</xdr:row>
      <xdr:rowOff>93881</xdr:rowOff>
    </xdr:to>
    <xdr:sp macro="" textlink="">
      <xdr:nvSpPr>
        <xdr:cNvPr id="126" name="フローチャート: 判断 125"/>
        <xdr:cNvSpPr/>
      </xdr:nvSpPr>
      <xdr:spPr>
        <a:xfrm>
          <a:off x="14744700" y="642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140102</xdr:rowOff>
    </xdr:from>
    <xdr:to>
      <xdr:col>72</xdr:col>
      <xdr:colOff>123825</xdr:colOff>
      <xdr:row>33</xdr:row>
      <xdr:rowOff>70252</xdr:rowOff>
    </xdr:to>
    <xdr:sp macro="" textlink="">
      <xdr:nvSpPr>
        <xdr:cNvPr id="127" name="フローチャート: 判断 126"/>
        <xdr:cNvSpPr/>
      </xdr:nvSpPr>
      <xdr:spPr>
        <a:xfrm>
          <a:off x="14033500" y="639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71981</xdr:rowOff>
    </xdr:from>
    <xdr:to>
      <xdr:col>76</xdr:col>
      <xdr:colOff>73025</xdr:colOff>
      <xdr:row>28</xdr:row>
      <xdr:rowOff>2131</xdr:rowOff>
    </xdr:to>
    <xdr:sp macro="" textlink="">
      <xdr:nvSpPr>
        <xdr:cNvPr id="133" name="楕円 132"/>
        <xdr:cNvSpPr/>
      </xdr:nvSpPr>
      <xdr:spPr>
        <a:xfrm>
          <a:off x="14744700" y="547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25008</xdr:rowOff>
    </xdr:from>
    <xdr:ext cx="560923" cy="259045"/>
    <xdr:sp macro="" textlink="">
      <xdr:nvSpPr>
        <xdr:cNvPr id="134" name="債務償還比率該当値テキスト"/>
        <xdr:cNvSpPr txBox="1"/>
      </xdr:nvSpPr>
      <xdr:spPr>
        <a:xfrm>
          <a:off x="14846300" y="54256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76658</xdr:rowOff>
    </xdr:from>
    <xdr:to>
      <xdr:col>72</xdr:col>
      <xdr:colOff>123825</xdr:colOff>
      <xdr:row>28</xdr:row>
      <xdr:rowOff>6808</xdr:rowOff>
    </xdr:to>
    <xdr:sp macro="" textlink="">
      <xdr:nvSpPr>
        <xdr:cNvPr id="135" name="楕円 134"/>
        <xdr:cNvSpPr/>
      </xdr:nvSpPr>
      <xdr:spPr>
        <a:xfrm>
          <a:off x="14033500" y="547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122781</xdr:rowOff>
    </xdr:from>
    <xdr:to>
      <xdr:col>76</xdr:col>
      <xdr:colOff>22225</xdr:colOff>
      <xdr:row>27</xdr:row>
      <xdr:rowOff>127458</xdr:rowOff>
    </xdr:to>
    <xdr:cxnSp macro="">
      <xdr:nvCxnSpPr>
        <xdr:cNvPr id="136" name="直線コネクタ 135"/>
        <xdr:cNvCxnSpPr/>
      </xdr:nvCxnSpPr>
      <xdr:spPr>
        <a:xfrm flipV="1">
          <a:off x="14084300" y="5523456"/>
          <a:ext cx="711200" cy="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61379</xdr:rowOff>
    </xdr:from>
    <xdr:ext cx="469744" cy="259045"/>
    <xdr:sp macro="" textlink="">
      <xdr:nvSpPr>
        <xdr:cNvPr id="137" name="n_1aveValue債務償還比率"/>
        <xdr:cNvSpPr txBox="1"/>
      </xdr:nvSpPr>
      <xdr:spPr>
        <a:xfrm>
          <a:off x="13836727" y="649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26</xdr:row>
      <xdr:rowOff>23335</xdr:rowOff>
    </xdr:from>
    <xdr:ext cx="560923" cy="259045"/>
    <xdr:sp macro="" textlink="">
      <xdr:nvSpPr>
        <xdr:cNvPr id="138" name="n_1mainValue債務償還比率"/>
        <xdr:cNvSpPr txBox="1"/>
      </xdr:nvSpPr>
      <xdr:spPr>
        <a:xfrm>
          <a:off x="13791138" y="52525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
3,492
59.77
4,021,434
3,900,137
114,042
2,149,695
6,551,734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41</xdr:row>
      <xdr:rowOff>123825</xdr:rowOff>
    </xdr:to>
    <xdr:cxnSp macro="">
      <xdr:nvCxnSpPr>
        <xdr:cNvPr id="56" name="直線コネクタ 55"/>
        <xdr:cNvCxnSpPr/>
      </xdr:nvCxnSpPr>
      <xdr:spPr>
        <a:xfrm flipV="1">
          <a:off x="4634865" y="584835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127652</xdr:rowOff>
    </xdr:from>
    <xdr:ext cx="405111" cy="259045"/>
    <xdr:sp macro="" textlink="">
      <xdr:nvSpPr>
        <xdr:cNvPr id="57" name="【道路】&#10;有形固定資産減価償却率最小値テキスト"/>
        <xdr:cNvSpPr txBox="1"/>
      </xdr:nvSpPr>
      <xdr:spPr>
        <a:xfrm>
          <a:off x="4673600" y="715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123825</xdr:rowOff>
    </xdr:from>
    <xdr:to>
      <xdr:col>24</xdr:col>
      <xdr:colOff>152400</xdr:colOff>
      <xdr:row>41</xdr:row>
      <xdr:rowOff>123825</xdr:rowOff>
    </xdr:to>
    <xdr:cxnSp macro="">
      <xdr:nvCxnSpPr>
        <xdr:cNvPr id="58" name="直線コネクタ 57"/>
        <xdr:cNvCxnSpPr/>
      </xdr:nvCxnSpPr>
      <xdr:spPr>
        <a:xfrm>
          <a:off x="4546600" y="715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9" name="【道路】&#10;有形固定資産減価償却率最大値テキスト"/>
        <xdr:cNvSpPr txBox="1"/>
      </xdr:nvSpPr>
      <xdr:spPr>
        <a:xfrm>
          <a:off x="46736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60" name="直線コネクタ 59"/>
        <xdr:cNvCxnSpPr/>
      </xdr:nvCxnSpPr>
      <xdr:spPr>
        <a:xfrm>
          <a:off x="4546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101617</xdr:rowOff>
    </xdr:from>
    <xdr:ext cx="405111" cy="259045"/>
    <xdr:sp macro="" textlink="">
      <xdr:nvSpPr>
        <xdr:cNvPr id="61" name="【道路】&#10;有形固定資産減価償却率平均値テキスト"/>
        <xdr:cNvSpPr txBox="1"/>
      </xdr:nvSpPr>
      <xdr:spPr>
        <a:xfrm>
          <a:off x="4673600" y="627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62" name="フローチャート: 判断 61"/>
        <xdr:cNvSpPr/>
      </xdr:nvSpPr>
      <xdr:spPr>
        <a:xfrm>
          <a:off x="4584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3" name="フローチャート: 判断 62"/>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xdr:cNvSpPr/>
      </xdr:nvSpPr>
      <xdr:spPr>
        <a:xfrm>
          <a:off x="2857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156845</xdr:rowOff>
    </xdr:from>
    <xdr:to>
      <xdr:col>10</xdr:col>
      <xdr:colOff>165100</xdr:colOff>
      <xdr:row>38</xdr:row>
      <xdr:rowOff>86995</xdr:rowOff>
    </xdr:to>
    <xdr:sp macro="" textlink="">
      <xdr:nvSpPr>
        <xdr:cNvPr id="65" name="フローチャート: 判断 64"/>
        <xdr:cNvSpPr/>
      </xdr:nvSpPr>
      <xdr:spPr>
        <a:xfrm>
          <a:off x="1968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149225</xdr:rowOff>
    </xdr:from>
    <xdr:to>
      <xdr:col>24</xdr:col>
      <xdr:colOff>114300</xdr:colOff>
      <xdr:row>38</xdr:row>
      <xdr:rowOff>79375</xdr:rowOff>
    </xdr:to>
    <xdr:sp macro="" textlink="">
      <xdr:nvSpPr>
        <xdr:cNvPr id="71" name="楕円 70"/>
        <xdr:cNvSpPr/>
      </xdr:nvSpPr>
      <xdr:spPr>
        <a:xfrm>
          <a:off x="4584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127652</xdr:rowOff>
    </xdr:from>
    <xdr:ext cx="405111" cy="259045"/>
    <xdr:sp macro="" textlink="">
      <xdr:nvSpPr>
        <xdr:cNvPr id="72" name="【道路】&#10;有形固定資産減価償却率該当値テキスト"/>
        <xdr:cNvSpPr txBox="1"/>
      </xdr:nvSpPr>
      <xdr:spPr>
        <a:xfrm>
          <a:off x="4673600"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15875</xdr:rowOff>
    </xdr:from>
    <xdr:to>
      <xdr:col>20</xdr:col>
      <xdr:colOff>38100</xdr:colOff>
      <xdr:row>38</xdr:row>
      <xdr:rowOff>117475</xdr:rowOff>
    </xdr:to>
    <xdr:sp macro="" textlink="">
      <xdr:nvSpPr>
        <xdr:cNvPr id="73" name="楕円 72"/>
        <xdr:cNvSpPr/>
      </xdr:nvSpPr>
      <xdr:spPr>
        <a:xfrm>
          <a:off x="3746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28575</xdr:rowOff>
    </xdr:from>
    <xdr:to>
      <xdr:col>24</xdr:col>
      <xdr:colOff>63500</xdr:colOff>
      <xdr:row>38</xdr:row>
      <xdr:rowOff>66675</xdr:rowOff>
    </xdr:to>
    <xdr:cxnSp macro="">
      <xdr:nvCxnSpPr>
        <xdr:cNvPr id="74" name="直線コネクタ 73"/>
        <xdr:cNvCxnSpPr/>
      </xdr:nvCxnSpPr>
      <xdr:spPr>
        <a:xfrm flipV="1">
          <a:off x="3797300" y="65436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53975</xdr:rowOff>
    </xdr:from>
    <xdr:to>
      <xdr:col>15</xdr:col>
      <xdr:colOff>101600</xdr:colOff>
      <xdr:row>38</xdr:row>
      <xdr:rowOff>155575</xdr:rowOff>
    </xdr:to>
    <xdr:sp macro="" textlink="">
      <xdr:nvSpPr>
        <xdr:cNvPr id="75" name="楕円 74"/>
        <xdr:cNvSpPr/>
      </xdr:nvSpPr>
      <xdr:spPr>
        <a:xfrm>
          <a:off x="2857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66675</xdr:rowOff>
    </xdr:from>
    <xdr:to>
      <xdr:col>19</xdr:col>
      <xdr:colOff>177800</xdr:colOff>
      <xdr:row>38</xdr:row>
      <xdr:rowOff>104775</xdr:rowOff>
    </xdr:to>
    <xdr:cxnSp macro="">
      <xdr:nvCxnSpPr>
        <xdr:cNvPr id="76" name="直線コネクタ 75"/>
        <xdr:cNvCxnSpPr/>
      </xdr:nvCxnSpPr>
      <xdr:spPr>
        <a:xfrm flipV="1">
          <a:off x="2908300" y="65817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50182</xdr:rowOff>
    </xdr:from>
    <xdr:ext cx="405111" cy="259045"/>
    <xdr:sp macro="" textlink="">
      <xdr:nvSpPr>
        <xdr:cNvPr id="77" name="n_1aveValue【道路】&#10;有形固定資産減価償却率"/>
        <xdr:cNvSpPr txBox="1"/>
      </xdr:nvSpPr>
      <xdr:spPr>
        <a:xfrm>
          <a:off x="35820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103522</xdr:rowOff>
    </xdr:from>
    <xdr:ext cx="405111" cy="259045"/>
    <xdr:sp macro="" textlink="">
      <xdr:nvSpPr>
        <xdr:cNvPr id="78" name="n_2aveValue【道路】&#10;有形固定資産減価償却率"/>
        <xdr:cNvSpPr txBox="1"/>
      </xdr:nvSpPr>
      <xdr:spPr>
        <a:xfrm>
          <a:off x="2705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103522</xdr:rowOff>
    </xdr:from>
    <xdr:ext cx="405111" cy="259045"/>
    <xdr:sp macro="" textlink="">
      <xdr:nvSpPr>
        <xdr:cNvPr id="79" name="n_3aveValue【道路】&#10;有形固定資産減価償却率"/>
        <xdr:cNvSpPr txBox="1"/>
      </xdr:nvSpPr>
      <xdr:spPr>
        <a:xfrm>
          <a:off x="1816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108602</xdr:rowOff>
    </xdr:from>
    <xdr:ext cx="405111" cy="259045"/>
    <xdr:sp macro="" textlink="">
      <xdr:nvSpPr>
        <xdr:cNvPr id="80" name="n_1mainValue【道路】&#10;有形固定資産減価償却率"/>
        <xdr:cNvSpPr txBox="1"/>
      </xdr:nvSpPr>
      <xdr:spPr>
        <a:xfrm>
          <a:off x="35820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146702</xdr:rowOff>
    </xdr:from>
    <xdr:ext cx="405111" cy="259045"/>
    <xdr:sp macro="" textlink="">
      <xdr:nvSpPr>
        <xdr:cNvPr id="81" name="n_2mainValue【道路】&#10;有形固定資産減価償却率"/>
        <xdr:cNvSpPr txBox="1"/>
      </xdr:nvSpPr>
      <xdr:spPr>
        <a:xfrm>
          <a:off x="2705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7" name="テキスト ボックス 9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9" name="テキスト ボックス 9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1" name="テキスト ボックス 10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101636</xdr:rowOff>
    </xdr:from>
    <xdr:to>
      <xdr:col>54</xdr:col>
      <xdr:colOff>189865</xdr:colOff>
      <xdr:row>41</xdr:row>
      <xdr:rowOff>148979</xdr:rowOff>
    </xdr:to>
    <xdr:cxnSp macro="">
      <xdr:nvCxnSpPr>
        <xdr:cNvPr id="105" name="直線コネクタ 104"/>
        <xdr:cNvCxnSpPr/>
      </xdr:nvCxnSpPr>
      <xdr:spPr>
        <a:xfrm flipV="1">
          <a:off x="10476865" y="5759486"/>
          <a:ext cx="0" cy="141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152806</xdr:rowOff>
    </xdr:from>
    <xdr:ext cx="469744" cy="259045"/>
    <xdr:sp macro="" textlink="">
      <xdr:nvSpPr>
        <xdr:cNvPr id="106" name="【道路】&#10;一人当たり延長最小値テキスト"/>
        <xdr:cNvSpPr txBox="1"/>
      </xdr:nvSpPr>
      <xdr:spPr>
        <a:xfrm>
          <a:off x="10515600" y="718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148979</xdr:rowOff>
    </xdr:from>
    <xdr:to>
      <xdr:col>55</xdr:col>
      <xdr:colOff>88900</xdr:colOff>
      <xdr:row>41</xdr:row>
      <xdr:rowOff>148979</xdr:rowOff>
    </xdr:to>
    <xdr:cxnSp macro="">
      <xdr:nvCxnSpPr>
        <xdr:cNvPr id="107" name="直線コネクタ 106"/>
        <xdr:cNvCxnSpPr/>
      </xdr:nvCxnSpPr>
      <xdr:spPr>
        <a:xfrm>
          <a:off x="10388600" y="717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48313</xdr:rowOff>
    </xdr:from>
    <xdr:ext cx="599010" cy="259045"/>
    <xdr:sp macro="" textlink="">
      <xdr:nvSpPr>
        <xdr:cNvPr id="108" name="【道路】&#10;一人当たり延長最大値テキスト"/>
        <xdr:cNvSpPr txBox="1"/>
      </xdr:nvSpPr>
      <xdr:spPr>
        <a:xfrm>
          <a:off x="10515600" y="553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101636</xdr:rowOff>
    </xdr:from>
    <xdr:to>
      <xdr:col>55</xdr:col>
      <xdr:colOff>88900</xdr:colOff>
      <xdr:row>33</xdr:row>
      <xdr:rowOff>101636</xdr:rowOff>
    </xdr:to>
    <xdr:cxnSp macro="">
      <xdr:nvCxnSpPr>
        <xdr:cNvPr id="109" name="直線コネクタ 108"/>
        <xdr:cNvCxnSpPr/>
      </xdr:nvCxnSpPr>
      <xdr:spPr>
        <a:xfrm>
          <a:off x="10388600" y="575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96220</xdr:rowOff>
    </xdr:from>
    <xdr:ext cx="534377" cy="259045"/>
    <xdr:sp macro="" textlink="">
      <xdr:nvSpPr>
        <xdr:cNvPr id="110" name="【道路】&#10;一人当たり延長平均値テキスト"/>
        <xdr:cNvSpPr txBox="1"/>
      </xdr:nvSpPr>
      <xdr:spPr>
        <a:xfrm>
          <a:off x="10515600" y="6782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117793</xdr:rowOff>
    </xdr:from>
    <xdr:to>
      <xdr:col>55</xdr:col>
      <xdr:colOff>50800</xdr:colOff>
      <xdr:row>40</xdr:row>
      <xdr:rowOff>47943</xdr:rowOff>
    </xdr:to>
    <xdr:sp macro="" textlink="">
      <xdr:nvSpPr>
        <xdr:cNvPr id="111" name="フローチャート: 判断 110"/>
        <xdr:cNvSpPr/>
      </xdr:nvSpPr>
      <xdr:spPr>
        <a:xfrm>
          <a:off x="10426700" y="680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94186</xdr:rowOff>
    </xdr:from>
    <xdr:to>
      <xdr:col>50</xdr:col>
      <xdr:colOff>165100</xdr:colOff>
      <xdr:row>40</xdr:row>
      <xdr:rowOff>24336</xdr:rowOff>
    </xdr:to>
    <xdr:sp macro="" textlink="">
      <xdr:nvSpPr>
        <xdr:cNvPr id="112" name="フローチャート: 判断 111"/>
        <xdr:cNvSpPr/>
      </xdr:nvSpPr>
      <xdr:spPr>
        <a:xfrm>
          <a:off x="9588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89408</xdr:rowOff>
    </xdr:from>
    <xdr:to>
      <xdr:col>46</xdr:col>
      <xdr:colOff>38100</xdr:colOff>
      <xdr:row>40</xdr:row>
      <xdr:rowOff>19558</xdr:rowOff>
    </xdr:to>
    <xdr:sp macro="" textlink="">
      <xdr:nvSpPr>
        <xdr:cNvPr id="113" name="フローチャート: 判断 112"/>
        <xdr:cNvSpPr/>
      </xdr:nvSpPr>
      <xdr:spPr>
        <a:xfrm>
          <a:off x="8699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84013</xdr:rowOff>
    </xdr:from>
    <xdr:to>
      <xdr:col>41</xdr:col>
      <xdr:colOff>101600</xdr:colOff>
      <xdr:row>40</xdr:row>
      <xdr:rowOff>14163</xdr:rowOff>
    </xdr:to>
    <xdr:sp macro="" textlink="">
      <xdr:nvSpPr>
        <xdr:cNvPr id="114" name="フローチャート: 判断 113"/>
        <xdr:cNvSpPr/>
      </xdr:nvSpPr>
      <xdr:spPr>
        <a:xfrm>
          <a:off x="7810500" y="677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111978</xdr:rowOff>
    </xdr:from>
    <xdr:to>
      <xdr:col>55</xdr:col>
      <xdr:colOff>50800</xdr:colOff>
      <xdr:row>40</xdr:row>
      <xdr:rowOff>42128</xdr:rowOff>
    </xdr:to>
    <xdr:sp macro="" textlink="">
      <xdr:nvSpPr>
        <xdr:cNvPr id="120" name="楕円 119"/>
        <xdr:cNvSpPr/>
      </xdr:nvSpPr>
      <xdr:spPr>
        <a:xfrm>
          <a:off x="10426700" y="67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134855</xdr:rowOff>
    </xdr:from>
    <xdr:ext cx="534377" cy="259045"/>
    <xdr:sp macro="" textlink="">
      <xdr:nvSpPr>
        <xdr:cNvPr id="121" name="【道路】&#10;一人当たり延長該当値テキスト"/>
        <xdr:cNvSpPr txBox="1"/>
      </xdr:nvSpPr>
      <xdr:spPr>
        <a:xfrm>
          <a:off x="10515600" y="664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122319</xdr:rowOff>
    </xdr:from>
    <xdr:to>
      <xdr:col>50</xdr:col>
      <xdr:colOff>165100</xdr:colOff>
      <xdr:row>40</xdr:row>
      <xdr:rowOff>52469</xdr:rowOff>
    </xdr:to>
    <xdr:sp macro="" textlink="">
      <xdr:nvSpPr>
        <xdr:cNvPr id="122" name="楕円 121"/>
        <xdr:cNvSpPr/>
      </xdr:nvSpPr>
      <xdr:spPr>
        <a:xfrm>
          <a:off x="9588500" y="680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162778</xdr:rowOff>
    </xdr:from>
    <xdr:to>
      <xdr:col>55</xdr:col>
      <xdr:colOff>0</xdr:colOff>
      <xdr:row>40</xdr:row>
      <xdr:rowOff>1669</xdr:rowOff>
    </xdr:to>
    <xdr:cxnSp macro="">
      <xdr:nvCxnSpPr>
        <xdr:cNvPr id="123" name="直線コネクタ 122"/>
        <xdr:cNvCxnSpPr/>
      </xdr:nvCxnSpPr>
      <xdr:spPr>
        <a:xfrm flipV="1">
          <a:off x="9639300" y="6849328"/>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127470</xdr:rowOff>
    </xdr:from>
    <xdr:to>
      <xdr:col>46</xdr:col>
      <xdr:colOff>38100</xdr:colOff>
      <xdr:row>40</xdr:row>
      <xdr:rowOff>57620</xdr:rowOff>
    </xdr:to>
    <xdr:sp macro="" textlink="">
      <xdr:nvSpPr>
        <xdr:cNvPr id="124" name="楕円 123"/>
        <xdr:cNvSpPr/>
      </xdr:nvSpPr>
      <xdr:spPr>
        <a:xfrm>
          <a:off x="8699500" y="68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1669</xdr:rowOff>
    </xdr:from>
    <xdr:to>
      <xdr:col>50</xdr:col>
      <xdr:colOff>114300</xdr:colOff>
      <xdr:row>40</xdr:row>
      <xdr:rowOff>6820</xdr:rowOff>
    </xdr:to>
    <xdr:cxnSp macro="">
      <xdr:nvCxnSpPr>
        <xdr:cNvPr id="125" name="直線コネクタ 124"/>
        <xdr:cNvCxnSpPr/>
      </xdr:nvCxnSpPr>
      <xdr:spPr>
        <a:xfrm flipV="1">
          <a:off x="8750300" y="6859669"/>
          <a:ext cx="889000" cy="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40863</xdr:rowOff>
    </xdr:from>
    <xdr:ext cx="534377" cy="259045"/>
    <xdr:sp macro="" textlink="">
      <xdr:nvSpPr>
        <xdr:cNvPr id="126" name="n_1aveValue【道路】&#10;一人当たり延長"/>
        <xdr:cNvSpPr txBox="1"/>
      </xdr:nvSpPr>
      <xdr:spPr>
        <a:xfrm>
          <a:off x="9359411" y="655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36085</xdr:rowOff>
    </xdr:from>
    <xdr:ext cx="534377" cy="259045"/>
    <xdr:sp macro="" textlink="">
      <xdr:nvSpPr>
        <xdr:cNvPr id="127" name="n_2aveValue【道路】&#10;一人当たり延長"/>
        <xdr:cNvSpPr txBox="1"/>
      </xdr:nvSpPr>
      <xdr:spPr>
        <a:xfrm>
          <a:off x="8483111" y="65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30690</xdr:rowOff>
    </xdr:from>
    <xdr:ext cx="534377" cy="259045"/>
    <xdr:sp macro="" textlink="">
      <xdr:nvSpPr>
        <xdr:cNvPr id="128" name="n_3aveValue【道路】&#10;一人当たり延長"/>
        <xdr:cNvSpPr txBox="1"/>
      </xdr:nvSpPr>
      <xdr:spPr>
        <a:xfrm>
          <a:off x="7594111" y="654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43596</xdr:rowOff>
    </xdr:from>
    <xdr:ext cx="534377" cy="259045"/>
    <xdr:sp macro="" textlink="">
      <xdr:nvSpPr>
        <xdr:cNvPr id="129" name="n_1mainValue【道路】&#10;一人当たり延長"/>
        <xdr:cNvSpPr txBox="1"/>
      </xdr:nvSpPr>
      <xdr:spPr>
        <a:xfrm>
          <a:off x="9359411" y="690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48747</xdr:rowOff>
    </xdr:from>
    <xdr:ext cx="534377" cy="259045"/>
    <xdr:sp macro="" textlink="">
      <xdr:nvSpPr>
        <xdr:cNvPr id="130" name="n_2mainValue【道路】&#10;一人当たり延長"/>
        <xdr:cNvSpPr txBox="1"/>
      </xdr:nvSpPr>
      <xdr:spPr>
        <a:xfrm>
          <a:off x="8483111" y="690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1" name="テキスト ボックス 14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2" name="直線コネクタ 14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3" name="テキスト ボックス 14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4" name="直線コネクタ 14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5" name="テキスト ボックス 14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6" name="直線コネクタ 14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7" name="テキスト ボックス 14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8" name="直線コネクタ 14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9" name="テキスト ボックス 14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36576</xdr:rowOff>
    </xdr:from>
    <xdr:to>
      <xdr:col>24</xdr:col>
      <xdr:colOff>62865</xdr:colOff>
      <xdr:row>63</xdr:row>
      <xdr:rowOff>6858</xdr:rowOff>
    </xdr:to>
    <xdr:cxnSp macro="">
      <xdr:nvCxnSpPr>
        <xdr:cNvPr id="153" name="直線コネクタ 152"/>
        <xdr:cNvCxnSpPr/>
      </xdr:nvCxnSpPr>
      <xdr:spPr>
        <a:xfrm flipV="1">
          <a:off x="4634865" y="96377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10685</xdr:rowOff>
    </xdr:from>
    <xdr:ext cx="405111" cy="259045"/>
    <xdr:sp macro="" textlink="">
      <xdr:nvSpPr>
        <xdr:cNvPr id="154" name="【橋りょう・トンネル】&#10;有形固定資産減価償却率最小値テキスト"/>
        <xdr:cNvSpPr txBox="1"/>
      </xdr:nvSpPr>
      <xdr:spPr>
        <a:xfrm>
          <a:off x="4673600" y="1081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6858</xdr:rowOff>
    </xdr:from>
    <xdr:to>
      <xdr:col>24</xdr:col>
      <xdr:colOff>152400</xdr:colOff>
      <xdr:row>63</xdr:row>
      <xdr:rowOff>6858</xdr:rowOff>
    </xdr:to>
    <xdr:cxnSp macro="">
      <xdr:nvCxnSpPr>
        <xdr:cNvPr id="155" name="直線コネクタ 154"/>
        <xdr:cNvCxnSpPr/>
      </xdr:nvCxnSpPr>
      <xdr:spPr>
        <a:xfrm>
          <a:off x="4546600" y="1080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154703</xdr:rowOff>
    </xdr:from>
    <xdr:ext cx="405111" cy="259045"/>
    <xdr:sp macro="" textlink="">
      <xdr:nvSpPr>
        <xdr:cNvPr id="156" name="【橋りょう・トンネル】&#10;有形固定資産減価償却率最大値テキスト"/>
        <xdr:cNvSpPr txBox="1"/>
      </xdr:nvSpPr>
      <xdr:spPr>
        <a:xfrm>
          <a:off x="4673600" y="941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36576</xdr:rowOff>
    </xdr:from>
    <xdr:to>
      <xdr:col>24</xdr:col>
      <xdr:colOff>152400</xdr:colOff>
      <xdr:row>56</xdr:row>
      <xdr:rowOff>36576</xdr:rowOff>
    </xdr:to>
    <xdr:cxnSp macro="">
      <xdr:nvCxnSpPr>
        <xdr:cNvPr id="157" name="直線コネクタ 156"/>
        <xdr:cNvCxnSpPr/>
      </xdr:nvCxnSpPr>
      <xdr:spPr>
        <a:xfrm>
          <a:off x="4546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42943</xdr:rowOff>
    </xdr:from>
    <xdr:ext cx="405111" cy="259045"/>
    <xdr:sp macro="" textlink="">
      <xdr:nvSpPr>
        <xdr:cNvPr id="158" name="【橋りょう・トンネル】&#10;有形固定資産減価償却率平均値テキスト"/>
        <xdr:cNvSpPr txBox="1"/>
      </xdr:nvSpPr>
      <xdr:spPr>
        <a:xfrm>
          <a:off x="4673600" y="9815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20066</xdr:rowOff>
    </xdr:from>
    <xdr:to>
      <xdr:col>24</xdr:col>
      <xdr:colOff>114300</xdr:colOff>
      <xdr:row>58</xdr:row>
      <xdr:rowOff>121666</xdr:rowOff>
    </xdr:to>
    <xdr:sp macro="" textlink="">
      <xdr:nvSpPr>
        <xdr:cNvPr id="159" name="フローチャート: 判断 158"/>
        <xdr:cNvSpPr/>
      </xdr:nvSpPr>
      <xdr:spPr>
        <a:xfrm>
          <a:off x="4584700" y="99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56642</xdr:rowOff>
    </xdr:from>
    <xdr:to>
      <xdr:col>20</xdr:col>
      <xdr:colOff>38100</xdr:colOff>
      <xdr:row>58</xdr:row>
      <xdr:rowOff>158242</xdr:rowOff>
    </xdr:to>
    <xdr:sp macro="" textlink="">
      <xdr:nvSpPr>
        <xdr:cNvPr id="160" name="フローチャート: 判断 159"/>
        <xdr:cNvSpPr/>
      </xdr:nvSpPr>
      <xdr:spPr>
        <a:xfrm>
          <a:off x="3746500" y="100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45212</xdr:rowOff>
    </xdr:from>
    <xdr:to>
      <xdr:col>15</xdr:col>
      <xdr:colOff>101600</xdr:colOff>
      <xdr:row>58</xdr:row>
      <xdr:rowOff>146812</xdr:rowOff>
    </xdr:to>
    <xdr:sp macro="" textlink="">
      <xdr:nvSpPr>
        <xdr:cNvPr id="161" name="フローチャート: 判断 160"/>
        <xdr:cNvSpPr/>
      </xdr:nvSpPr>
      <xdr:spPr>
        <a:xfrm>
          <a:off x="2857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88646</xdr:rowOff>
    </xdr:from>
    <xdr:to>
      <xdr:col>10</xdr:col>
      <xdr:colOff>165100</xdr:colOff>
      <xdr:row>59</xdr:row>
      <xdr:rowOff>18796</xdr:rowOff>
    </xdr:to>
    <xdr:sp macro="" textlink="">
      <xdr:nvSpPr>
        <xdr:cNvPr id="162" name="フローチャート: 判断 161"/>
        <xdr:cNvSpPr/>
      </xdr:nvSpPr>
      <xdr:spPr>
        <a:xfrm>
          <a:off x="1968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88646</xdr:rowOff>
    </xdr:from>
    <xdr:to>
      <xdr:col>24</xdr:col>
      <xdr:colOff>114300</xdr:colOff>
      <xdr:row>61</xdr:row>
      <xdr:rowOff>18796</xdr:rowOff>
    </xdr:to>
    <xdr:sp macro="" textlink="">
      <xdr:nvSpPr>
        <xdr:cNvPr id="168" name="楕円 167"/>
        <xdr:cNvSpPr/>
      </xdr:nvSpPr>
      <xdr:spPr>
        <a:xfrm>
          <a:off x="4584700" y="103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67073</xdr:rowOff>
    </xdr:from>
    <xdr:ext cx="405111" cy="259045"/>
    <xdr:sp macro="" textlink="">
      <xdr:nvSpPr>
        <xdr:cNvPr id="169" name="【橋りょう・トンネル】&#10;有形固定資産減価償却率該当値テキスト"/>
        <xdr:cNvSpPr txBox="1"/>
      </xdr:nvSpPr>
      <xdr:spPr>
        <a:xfrm>
          <a:off x="4673600"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127508</xdr:rowOff>
    </xdr:from>
    <xdr:to>
      <xdr:col>20</xdr:col>
      <xdr:colOff>38100</xdr:colOff>
      <xdr:row>61</xdr:row>
      <xdr:rowOff>57658</xdr:rowOff>
    </xdr:to>
    <xdr:sp macro="" textlink="">
      <xdr:nvSpPr>
        <xdr:cNvPr id="170" name="楕円 169"/>
        <xdr:cNvSpPr/>
      </xdr:nvSpPr>
      <xdr:spPr>
        <a:xfrm>
          <a:off x="37465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139446</xdr:rowOff>
    </xdr:from>
    <xdr:to>
      <xdr:col>24</xdr:col>
      <xdr:colOff>63500</xdr:colOff>
      <xdr:row>61</xdr:row>
      <xdr:rowOff>6858</xdr:rowOff>
    </xdr:to>
    <xdr:cxnSp macro="">
      <xdr:nvCxnSpPr>
        <xdr:cNvPr id="171" name="直線コネクタ 170"/>
        <xdr:cNvCxnSpPr/>
      </xdr:nvCxnSpPr>
      <xdr:spPr>
        <a:xfrm flipV="1">
          <a:off x="3797300" y="1042644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166370</xdr:rowOff>
    </xdr:from>
    <xdr:to>
      <xdr:col>15</xdr:col>
      <xdr:colOff>101600</xdr:colOff>
      <xdr:row>61</xdr:row>
      <xdr:rowOff>96520</xdr:rowOff>
    </xdr:to>
    <xdr:sp macro="" textlink="">
      <xdr:nvSpPr>
        <xdr:cNvPr id="172" name="楕円 171"/>
        <xdr:cNvSpPr/>
      </xdr:nvSpPr>
      <xdr:spPr>
        <a:xfrm>
          <a:off x="2857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6858</xdr:rowOff>
    </xdr:from>
    <xdr:to>
      <xdr:col>19</xdr:col>
      <xdr:colOff>177800</xdr:colOff>
      <xdr:row>61</xdr:row>
      <xdr:rowOff>45720</xdr:rowOff>
    </xdr:to>
    <xdr:cxnSp macro="">
      <xdr:nvCxnSpPr>
        <xdr:cNvPr id="173" name="直線コネクタ 172"/>
        <xdr:cNvCxnSpPr/>
      </xdr:nvCxnSpPr>
      <xdr:spPr>
        <a:xfrm flipV="1">
          <a:off x="2908300" y="1046530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3319</xdr:rowOff>
    </xdr:from>
    <xdr:ext cx="405111" cy="259045"/>
    <xdr:sp macro="" textlink="">
      <xdr:nvSpPr>
        <xdr:cNvPr id="174" name="n_1aveValue【橋りょう・トンネル】&#10;有形固定資産減価償却率"/>
        <xdr:cNvSpPr txBox="1"/>
      </xdr:nvSpPr>
      <xdr:spPr>
        <a:xfrm>
          <a:off x="3582044" y="977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163339</xdr:rowOff>
    </xdr:from>
    <xdr:ext cx="405111" cy="259045"/>
    <xdr:sp macro="" textlink="">
      <xdr:nvSpPr>
        <xdr:cNvPr id="175" name="n_2aveValue【橋りょう・トンネル】&#10;有形固定資産減価償却率"/>
        <xdr:cNvSpPr txBox="1"/>
      </xdr:nvSpPr>
      <xdr:spPr>
        <a:xfrm>
          <a:off x="27057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35323</xdr:rowOff>
    </xdr:from>
    <xdr:ext cx="405111" cy="259045"/>
    <xdr:sp macro="" textlink="">
      <xdr:nvSpPr>
        <xdr:cNvPr id="176" name="n_3aveValue【橋りょう・トンネル】&#10;有形固定資産減価償却率"/>
        <xdr:cNvSpPr txBox="1"/>
      </xdr:nvSpPr>
      <xdr:spPr>
        <a:xfrm>
          <a:off x="1816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48785</xdr:rowOff>
    </xdr:from>
    <xdr:ext cx="405111" cy="259045"/>
    <xdr:sp macro="" textlink="">
      <xdr:nvSpPr>
        <xdr:cNvPr id="177" name="n_1mainValue【橋りょう・トンネル】&#10;有形固定資産減価償却率"/>
        <xdr:cNvSpPr txBox="1"/>
      </xdr:nvSpPr>
      <xdr:spPr>
        <a:xfrm>
          <a:off x="3582044" y="1050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87647</xdr:rowOff>
    </xdr:from>
    <xdr:ext cx="405111" cy="259045"/>
    <xdr:sp macro="" textlink="">
      <xdr:nvSpPr>
        <xdr:cNvPr id="178" name="n_2mainValue【橋りょう・トンネル】&#10;有形固定資産減価償却率"/>
        <xdr:cNvSpPr txBox="1"/>
      </xdr:nvSpPr>
      <xdr:spPr>
        <a:xfrm>
          <a:off x="2705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9" name="直線コネクタ 18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0" name="テキスト ボックス 18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1" name="直線コネクタ 19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2" name="テキスト ボックス 191"/>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3" name="直線コネクタ 19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4" name="テキスト ボックス 193"/>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5" name="直線コネクタ 19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6" name="テキスト ボックス 195"/>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7" name="直線コネクタ 19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8" name="テキスト ボックス 197"/>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9" name="直線コネクタ 19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00" name="テキスト ボックス 199"/>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2" name="テキスト ボックス 201"/>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92382</xdr:rowOff>
    </xdr:from>
    <xdr:to>
      <xdr:col>54</xdr:col>
      <xdr:colOff>189865</xdr:colOff>
      <xdr:row>64</xdr:row>
      <xdr:rowOff>128712</xdr:rowOff>
    </xdr:to>
    <xdr:cxnSp macro="">
      <xdr:nvCxnSpPr>
        <xdr:cNvPr id="204" name="直線コネクタ 203"/>
        <xdr:cNvCxnSpPr/>
      </xdr:nvCxnSpPr>
      <xdr:spPr>
        <a:xfrm flipV="1">
          <a:off x="10476865" y="9693582"/>
          <a:ext cx="0" cy="140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132539</xdr:rowOff>
    </xdr:from>
    <xdr:ext cx="534377" cy="259045"/>
    <xdr:sp macro="" textlink="">
      <xdr:nvSpPr>
        <xdr:cNvPr id="205" name="【橋りょう・トンネル】&#10;一人当たり有形固定資産（償却資産）額最小値テキスト"/>
        <xdr:cNvSpPr txBox="1"/>
      </xdr:nvSpPr>
      <xdr:spPr>
        <a:xfrm>
          <a:off x="10515600" y="111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128712</xdr:rowOff>
    </xdr:from>
    <xdr:to>
      <xdr:col>55</xdr:col>
      <xdr:colOff>88900</xdr:colOff>
      <xdr:row>64</xdr:row>
      <xdr:rowOff>128712</xdr:rowOff>
    </xdr:to>
    <xdr:cxnSp macro="">
      <xdr:nvCxnSpPr>
        <xdr:cNvPr id="206" name="直線コネクタ 205"/>
        <xdr:cNvCxnSpPr/>
      </xdr:nvCxnSpPr>
      <xdr:spPr>
        <a:xfrm>
          <a:off x="10388600" y="111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39059</xdr:rowOff>
    </xdr:from>
    <xdr:ext cx="690189" cy="259045"/>
    <xdr:sp macro="" textlink="">
      <xdr:nvSpPr>
        <xdr:cNvPr id="207" name="【橋りょう・トンネル】&#10;一人当たり有形固定資産（償却資産）額最大値テキスト"/>
        <xdr:cNvSpPr txBox="1"/>
      </xdr:nvSpPr>
      <xdr:spPr>
        <a:xfrm>
          <a:off x="10515600" y="94688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8,634,232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92382</xdr:rowOff>
    </xdr:from>
    <xdr:to>
      <xdr:col>55</xdr:col>
      <xdr:colOff>88900</xdr:colOff>
      <xdr:row>56</xdr:row>
      <xdr:rowOff>92382</xdr:rowOff>
    </xdr:to>
    <xdr:cxnSp macro="">
      <xdr:nvCxnSpPr>
        <xdr:cNvPr id="208" name="直線コネクタ 207"/>
        <xdr:cNvCxnSpPr/>
      </xdr:nvCxnSpPr>
      <xdr:spPr>
        <a:xfrm>
          <a:off x="10388600" y="969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111401</xdr:rowOff>
    </xdr:from>
    <xdr:ext cx="599010" cy="259045"/>
    <xdr:sp macro="" textlink="">
      <xdr:nvSpPr>
        <xdr:cNvPr id="209" name="【橋りょう・トンネル】&#10;一人当たり有形固定資産（償却資産）額平均値テキスト"/>
        <xdr:cNvSpPr txBox="1"/>
      </xdr:nvSpPr>
      <xdr:spPr>
        <a:xfrm>
          <a:off x="10515600" y="10741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88524</xdr:rowOff>
    </xdr:from>
    <xdr:to>
      <xdr:col>55</xdr:col>
      <xdr:colOff>50800</xdr:colOff>
      <xdr:row>64</xdr:row>
      <xdr:rowOff>18674</xdr:rowOff>
    </xdr:to>
    <xdr:sp macro="" textlink="">
      <xdr:nvSpPr>
        <xdr:cNvPr id="210" name="フローチャート: 判断 209"/>
        <xdr:cNvSpPr/>
      </xdr:nvSpPr>
      <xdr:spPr>
        <a:xfrm>
          <a:off x="10426700" y="1088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100186</xdr:rowOff>
    </xdr:from>
    <xdr:to>
      <xdr:col>50</xdr:col>
      <xdr:colOff>165100</xdr:colOff>
      <xdr:row>64</xdr:row>
      <xdr:rowOff>30336</xdr:rowOff>
    </xdr:to>
    <xdr:sp macro="" textlink="">
      <xdr:nvSpPr>
        <xdr:cNvPr id="211" name="フローチャート: 判断 210"/>
        <xdr:cNvSpPr/>
      </xdr:nvSpPr>
      <xdr:spPr>
        <a:xfrm>
          <a:off x="9588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62985</xdr:rowOff>
    </xdr:from>
    <xdr:to>
      <xdr:col>46</xdr:col>
      <xdr:colOff>38100</xdr:colOff>
      <xdr:row>63</xdr:row>
      <xdr:rowOff>164585</xdr:rowOff>
    </xdr:to>
    <xdr:sp macro="" textlink="">
      <xdr:nvSpPr>
        <xdr:cNvPr id="212" name="フローチャート: 判断 211"/>
        <xdr:cNvSpPr/>
      </xdr:nvSpPr>
      <xdr:spPr>
        <a:xfrm>
          <a:off x="8699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34348</xdr:rowOff>
    </xdr:from>
    <xdr:to>
      <xdr:col>41</xdr:col>
      <xdr:colOff>101600</xdr:colOff>
      <xdr:row>63</xdr:row>
      <xdr:rowOff>135948</xdr:rowOff>
    </xdr:to>
    <xdr:sp macro="" textlink="">
      <xdr:nvSpPr>
        <xdr:cNvPr id="213" name="フローチャート: 判断 212"/>
        <xdr:cNvSpPr/>
      </xdr:nvSpPr>
      <xdr:spPr>
        <a:xfrm>
          <a:off x="7810500" y="1083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167682</xdr:rowOff>
    </xdr:from>
    <xdr:to>
      <xdr:col>55</xdr:col>
      <xdr:colOff>50800</xdr:colOff>
      <xdr:row>64</xdr:row>
      <xdr:rowOff>97832</xdr:rowOff>
    </xdr:to>
    <xdr:sp macro="" textlink="">
      <xdr:nvSpPr>
        <xdr:cNvPr id="219" name="楕円 218"/>
        <xdr:cNvSpPr/>
      </xdr:nvSpPr>
      <xdr:spPr>
        <a:xfrm>
          <a:off x="10426700" y="1096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82609</xdr:rowOff>
    </xdr:from>
    <xdr:ext cx="599010" cy="259045"/>
    <xdr:sp macro="" textlink="">
      <xdr:nvSpPr>
        <xdr:cNvPr id="220" name="【橋りょう・トンネル】&#10;一人当たり有形固定資産（償却資産）額該当値テキスト"/>
        <xdr:cNvSpPr txBox="1"/>
      </xdr:nvSpPr>
      <xdr:spPr>
        <a:xfrm>
          <a:off x="10515600" y="1088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168415</xdr:rowOff>
    </xdr:from>
    <xdr:to>
      <xdr:col>50</xdr:col>
      <xdr:colOff>165100</xdr:colOff>
      <xdr:row>64</xdr:row>
      <xdr:rowOff>98565</xdr:rowOff>
    </xdr:to>
    <xdr:sp macro="" textlink="">
      <xdr:nvSpPr>
        <xdr:cNvPr id="221" name="楕円 220"/>
        <xdr:cNvSpPr/>
      </xdr:nvSpPr>
      <xdr:spPr>
        <a:xfrm>
          <a:off x="9588500" y="1096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47032</xdr:rowOff>
    </xdr:from>
    <xdr:to>
      <xdr:col>55</xdr:col>
      <xdr:colOff>0</xdr:colOff>
      <xdr:row>64</xdr:row>
      <xdr:rowOff>47765</xdr:rowOff>
    </xdr:to>
    <xdr:cxnSp macro="">
      <xdr:nvCxnSpPr>
        <xdr:cNvPr id="222" name="直線コネクタ 221"/>
        <xdr:cNvCxnSpPr/>
      </xdr:nvCxnSpPr>
      <xdr:spPr>
        <a:xfrm flipV="1">
          <a:off x="9639300" y="11019832"/>
          <a:ext cx="838200" cy="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169867</xdr:rowOff>
    </xdr:from>
    <xdr:to>
      <xdr:col>46</xdr:col>
      <xdr:colOff>38100</xdr:colOff>
      <xdr:row>64</xdr:row>
      <xdr:rowOff>100017</xdr:rowOff>
    </xdr:to>
    <xdr:sp macro="" textlink="">
      <xdr:nvSpPr>
        <xdr:cNvPr id="223" name="楕円 222"/>
        <xdr:cNvSpPr/>
      </xdr:nvSpPr>
      <xdr:spPr>
        <a:xfrm>
          <a:off x="8699500" y="1097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47765</xdr:rowOff>
    </xdr:from>
    <xdr:to>
      <xdr:col>50</xdr:col>
      <xdr:colOff>114300</xdr:colOff>
      <xdr:row>64</xdr:row>
      <xdr:rowOff>49217</xdr:rowOff>
    </xdr:to>
    <xdr:cxnSp macro="">
      <xdr:nvCxnSpPr>
        <xdr:cNvPr id="224" name="直線コネクタ 223"/>
        <xdr:cNvCxnSpPr/>
      </xdr:nvCxnSpPr>
      <xdr:spPr>
        <a:xfrm flipV="1">
          <a:off x="8750300" y="11020565"/>
          <a:ext cx="889000" cy="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46863</xdr:rowOff>
    </xdr:from>
    <xdr:ext cx="599010" cy="259045"/>
    <xdr:sp macro="" textlink="">
      <xdr:nvSpPr>
        <xdr:cNvPr id="225" name="n_1aveValue【橋りょう・トンネル】&#10;一人当たり有形固定資産（償却資産）額"/>
        <xdr:cNvSpPr txBox="1"/>
      </xdr:nvSpPr>
      <xdr:spPr>
        <a:xfrm>
          <a:off x="9327095" y="106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9662</xdr:rowOff>
    </xdr:from>
    <xdr:ext cx="690189" cy="259045"/>
    <xdr:sp macro="" textlink="">
      <xdr:nvSpPr>
        <xdr:cNvPr id="226" name="n_2aveValue【橋りょう・トンネル】&#10;一人当たり有形固定資産（償却資産）額"/>
        <xdr:cNvSpPr txBox="1"/>
      </xdr:nvSpPr>
      <xdr:spPr>
        <a:xfrm>
          <a:off x="8405205" y="106395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152475</xdr:rowOff>
    </xdr:from>
    <xdr:ext cx="690189" cy="259045"/>
    <xdr:sp macro="" textlink="">
      <xdr:nvSpPr>
        <xdr:cNvPr id="227" name="n_3aveValue【橋りょう・トンネル】&#10;一人当たり有形固定資産（償却資産）額"/>
        <xdr:cNvSpPr txBox="1"/>
      </xdr:nvSpPr>
      <xdr:spPr>
        <a:xfrm>
          <a:off x="7516205" y="10610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89692</xdr:rowOff>
    </xdr:from>
    <xdr:ext cx="599010" cy="259045"/>
    <xdr:sp macro="" textlink="">
      <xdr:nvSpPr>
        <xdr:cNvPr id="228" name="n_1mainValue【橋りょう・トンネル】&#10;一人当たり有形固定資産（償却資産）額"/>
        <xdr:cNvSpPr txBox="1"/>
      </xdr:nvSpPr>
      <xdr:spPr>
        <a:xfrm>
          <a:off x="9327095" y="110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91144</xdr:rowOff>
    </xdr:from>
    <xdr:ext cx="599010" cy="259045"/>
    <xdr:sp macro="" textlink="">
      <xdr:nvSpPr>
        <xdr:cNvPr id="229" name="n_2mainValue【橋りょう・トンネル】&#10;一人当たり有形固定資産（償却資産）額"/>
        <xdr:cNvSpPr txBox="1"/>
      </xdr:nvSpPr>
      <xdr:spPr>
        <a:xfrm>
          <a:off x="8450795" y="1106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163830</xdr:rowOff>
    </xdr:to>
    <xdr:cxnSp macro="">
      <xdr:nvCxnSpPr>
        <xdr:cNvPr id="254" name="直線コネクタ 253"/>
        <xdr:cNvCxnSpPr/>
      </xdr:nvCxnSpPr>
      <xdr:spPr>
        <a:xfrm flipV="1">
          <a:off x="4634865" y="1345120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167657</xdr:rowOff>
    </xdr:from>
    <xdr:ext cx="405111" cy="259045"/>
    <xdr:sp macro="" textlink="">
      <xdr:nvSpPr>
        <xdr:cNvPr id="255" name="【公営住宅】&#10;有形固定資産減価償却率最小値テキスト"/>
        <xdr:cNvSpPr txBox="1"/>
      </xdr:nvSpPr>
      <xdr:spPr>
        <a:xfrm>
          <a:off x="4673600" y="1491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163830</xdr:rowOff>
    </xdr:from>
    <xdr:to>
      <xdr:col>24</xdr:col>
      <xdr:colOff>152400</xdr:colOff>
      <xdr:row>86</xdr:row>
      <xdr:rowOff>163830</xdr:rowOff>
    </xdr:to>
    <xdr:cxnSp macro="">
      <xdr:nvCxnSpPr>
        <xdr:cNvPr id="256" name="直線コネクタ 255"/>
        <xdr:cNvCxnSpPr/>
      </xdr:nvCxnSpPr>
      <xdr:spPr>
        <a:xfrm>
          <a:off x="4546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57" name="【公営住宅】&#10;有形固定資産減価償却率最大値テキスト"/>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58" name="直線コネクタ 257"/>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52088</xdr:rowOff>
    </xdr:from>
    <xdr:ext cx="405111" cy="259045"/>
    <xdr:sp macro="" textlink="">
      <xdr:nvSpPr>
        <xdr:cNvPr id="259" name="【公営住宅】&#10;有形固定資産減価償却率平均値テキスト"/>
        <xdr:cNvSpPr txBox="1"/>
      </xdr:nvSpPr>
      <xdr:spPr>
        <a:xfrm>
          <a:off x="4673600" y="13768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29211</xdr:rowOff>
    </xdr:from>
    <xdr:to>
      <xdr:col>24</xdr:col>
      <xdr:colOff>114300</xdr:colOff>
      <xdr:row>81</xdr:row>
      <xdr:rowOff>130811</xdr:rowOff>
    </xdr:to>
    <xdr:sp macro="" textlink="">
      <xdr:nvSpPr>
        <xdr:cNvPr id="260" name="フローチャート: 判断 259"/>
        <xdr:cNvSpPr/>
      </xdr:nvSpPr>
      <xdr:spPr>
        <a:xfrm>
          <a:off x="45847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141605</xdr:rowOff>
    </xdr:from>
    <xdr:to>
      <xdr:col>20</xdr:col>
      <xdr:colOff>38100</xdr:colOff>
      <xdr:row>82</xdr:row>
      <xdr:rowOff>71755</xdr:rowOff>
    </xdr:to>
    <xdr:sp macro="" textlink="">
      <xdr:nvSpPr>
        <xdr:cNvPr id="261" name="フローチャート: 判断 260"/>
        <xdr:cNvSpPr/>
      </xdr:nvSpPr>
      <xdr:spPr>
        <a:xfrm>
          <a:off x="37465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84455</xdr:rowOff>
    </xdr:from>
    <xdr:to>
      <xdr:col>15</xdr:col>
      <xdr:colOff>101600</xdr:colOff>
      <xdr:row>82</xdr:row>
      <xdr:rowOff>14605</xdr:rowOff>
    </xdr:to>
    <xdr:sp macro="" textlink="">
      <xdr:nvSpPr>
        <xdr:cNvPr id="262" name="フローチャート: 判断 261"/>
        <xdr:cNvSpPr/>
      </xdr:nvSpPr>
      <xdr:spPr>
        <a:xfrm>
          <a:off x="2857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126364</xdr:rowOff>
    </xdr:from>
    <xdr:to>
      <xdr:col>10</xdr:col>
      <xdr:colOff>165100</xdr:colOff>
      <xdr:row>82</xdr:row>
      <xdr:rowOff>56514</xdr:rowOff>
    </xdr:to>
    <xdr:sp macro="" textlink="">
      <xdr:nvSpPr>
        <xdr:cNvPr id="263" name="フローチャート: 判断 262"/>
        <xdr:cNvSpPr/>
      </xdr:nvSpPr>
      <xdr:spPr>
        <a:xfrm>
          <a:off x="1968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8255</xdr:rowOff>
    </xdr:from>
    <xdr:to>
      <xdr:col>24</xdr:col>
      <xdr:colOff>114300</xdr:colOff>
      <xdr:row>83</xdr:row>
      <xdr:rowOff>109855</xdr:rowOff>
    </xdr:to>
    <xdr:sp macro="" textlink="">
      <xdr:nvSpPr>
        <xdr:cNvPr id="269" name="楕円 268"/>
        <xdr:cNvSpPr/>
      </xdr:nvSpPr>
      <xdr:spPr>
        <a:xfrm>
          <a:off x="45847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158132</xdr:rowOff>
    </xdr:from>
    <xdr:ext cx="405111" cy="259045"/>
    <xdr:sp macro="" textlink="">
      <xdr:nvSpPr>
        <xdr:cNvPr id="270" name="【公営住宅】&#10;有形固定資産減価償却率該当値テキスト"/>
        <xdr:cNvSpPr txBox="1"/>
      </xdr:nvSpPr>
      <xdr:spPr>
        <a:xfrm>
          <a:off x="4673600"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101600</xdr:rowOff>
    </xdr:from>
    <xdr:to>
      <xdr:col>20</xdr:col>
      <xdr:colOff>38100</xdr:colOff>
      <xdr:row>84</xdr:row>
      <xdr:rowOff>31750</xdr:rowOff>
    </xdr:to>
    <xdr:sp macro="" textlink="">
      <xdr:nvSpPr>
        <xdr:cNvPr id="271" name="楕円 270"/>
        <xdr:cNvSpPr/>
      </xdr:nvSpPr>
      <xdr:spPr>
        <a:xfrm>
          <a:off x="3746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59055</xdr:rowOff>
    </xdr:from>
    <xdr:to>
      <xdr:col>24</xdr:col>
      <xdr:colOff>63500</xdr:colOff>
      <xdr:row>83</xdr:row>
      <xdr:rowOff>152400</xdr:rowOff>
    </xdr:to>
    <xdr:cxnSp macro="">
      <xdr:nvCxnSpPr>
        <xdr:cNvPr id="272" name="直線コネクタ 271"/>
        <xdr:cNvCxnSpPr/>
      </xdr:nvCxnSpPr>
      <xdr:spPr>
        <a:xfrm flipV="1">
          <a:off x="3797300" y="14289405"/>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160655</xdr:rowOff>
    </xdr:from>
    <xdr:to>
      <xdr:col>15</xdr:col>
      <xdr:colOff>101600</xdr:colOff>
      <xdr:row>84</xdr:row>
      <xdr:rowOff>90805</xdr:rowOff>
    </xdr:to>
    <xdr:sp macro="" textlink="">
      <xdr:nvSpPr>
        <xdr:cNvPr id="273" name="楕円 272"/>
        <xdr:cNvSpPr/>
      </xdr:nvSpPr>
      <xdr:spPr>
        <a:xfrm>
          <a:off x="2857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152400</xdr:rowOff>
    </xdr:from>
    <xdr:to>
      <xdr:col>19</xdr:col>
      <xdr:colOff>177800</xdr:colOff>
      <xdr:row>84</xdr:row>
      <xdr:rowOff>40005</xdr:rowOff>
    </xdr:to>
    <xdr:cxnSp macro="">
      <xdr:nvCxnSpPr>
        <xdr:cNvPr id="274" name="直線コネクタ 273"/>
        <xdr:cNvCxnSpPr/>
      </xdr:nvCxnSpPr>
      <xdr:spPr>
        <a:xfrm flipV="1">
          <a:off x="2908300" y="1438275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88282</xdr:rowOff>
    </xdr:from>
    <xdr:ext cx="405111" cy="259045"/>
    <xdr:sp macro="" textlink="">
      <xdr:nvSpPr>
        <xdr:cNvPr id="275" name="n_1aveValue【公営住宅】&#10;有形固定資産減価償却率"/>
        <xdr:cNvSpPr txBox="1"/>
      </xdr:nvSpPr>
      <xdr:spPr>
        <a:xfrm>
          <a:off x="3582044"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31132</xdr:rowOff>
    </xdr:from>
    <xdr:ext cx="405111" cy="259045"/>
    <xdr:sp macro="" textlink="">
      <xdr:nvSpPr>
        <xdr:cNvPr id="276" name="n_2aveValue【公営住宅】&#10;有形固定資産減価償却率"/>
        <xdr:cNvSpPr txBox="1"/>
      </xdr:nvSpPr>
      <xdr:spPr>
        <a:xfrm>
          <a:off x="2705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73041</xdr:rowOff>
    </xdr:from>
    <xdr:ext cx="405111" cy="259045"/>
    <xdr:sp macro="" textlink="">
      <xdr:nvSpPr>
        <xdr:cNvPr id="277" name="n_3aveValue【公営住宅】&#10;有形固定資産減価償却率"/>
        <xdr:cNvSpPr txBox="1"/>
      </xdr:nvSpPr>
      <xdr:spPr>
        <a:xfrm>
          <a:off x="1816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22877</xdr:rowOff>
    </xdr:from>
    <xdr:ext cx="405111" cy="259045"/>
    <xdr:sp macro="" textlink="">
      <xdr:nvSpPr>
        <xdr:cNvPr id="278" name="n_1mainValue【公営住宅】&#10;有形固定資産減価償却率"/>
        <xdr:cNvSpPr txBox="1"/>
      </xdr:nvSpPr>
      <xdr:spPr>
        <a:xfrm>
          <a:off x="35820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81932</xdr:rowOff>
    </xdr:from>
    <xdr:ext cx="405111" cy="259045"/>
    <xdr:sp macro="" textlink="">
      <xdr:nvSpPr>
        <xdr:cNvPr id="279" name="n_2mainValue【公営住宅】&#10;有形固定資産減価償却率"/>
        <xdr:cNvSpPr txBox="1"/>
      </xdr:nvSpPr>
      <xdr:spPr>
        <a:xfrm>
          <a:off x="27057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0" name="直線コネクタ 28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1" name="テキスト ボックス 29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2" name="直線コネクタ 29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3" name="テキスト ボックス 29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5" name="テキスト ボックス 29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6" name="直線コネクタ 29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7" name="テキスト ボックス 29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8" name="直線コネクタ 29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9" name="テキスト ボックス 298"/>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1" name="テキスト ボックス 30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91948</xdr:rowOff>
    </xdr:from>
    <xdr:to>
      <xdr:col>54</xdr:col>
      <xdr:colOff>189865</xdr:colOff>
      <xdr:row>86</xdr:row>
      <xdr:rowOff>10922</xdr:rowOff>
    </xdr:to>
    <xdr:cxnSp macro="">
      <xdr:nvCxnSpPr>
        <xdr:cNvPr id="303" name="直線コネクタ 302"/>
        <xdr:cNvCxnSpPr/>
      </xdr:nvCxnSpPr>
      <xdr:spPr>
        <a:xfrm flipV="1">
          <a:off x="10476865" y="13293598"/>
          <a:ext cx="0" cy="14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14749</xdr:rowOff>
    </xdr:from>
    <xdr:ext cx="469744" cy="259045"/>
    <xdr:sp macro="" textlink="">
      <xdr:nvSpPr>
        <xdr:cNvPr id="304" name="【公営住宅】&#10;一人当たり面積最小値テキスト"/>
        <xdr:cNvSpPr txBox="1"/>
      </xdr:nvSpPr>
      <xdr:spPr>
        <a:xfrm>
          <a:off x="10515600" y="1475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10922</xdr:rowOff>
    </xdr:from>
    <xdr:to>
      <xdr:col>55</xdr:col>
      <xdr:colOff>88900</xdr:colOff>
      <xdr:row>86</xdr:row>
      <xdr:rowOff>10922</xdr:rowOff>
    </xdr:to>
    <xdr:cxnSp macro="">
      <xdr:nvCxnSpPr>
        <xdr:cNvPr id="305" name="直線コネクタ 304"/>
        <xdr:cNvCxnSpPr/>
      </xdr:nvCxnSpPr>
      <xdr:spPr>
        <a:xfrm>
          <a:off x="10388600" y="14755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38625</xdr:rowOff>
    </xdr:from>
    <xdr:ext cx="534377" cy="259045"/>
    <xdr:sp macro="" textlink="">
      <xdr:nvSpPr>
        <xdr:cNvPr id="306" name="【公営住宅】&#10;一人当たり面積最大値テキスト"/>
        <xdr:cNvSpPr txBox="1"/>
      </xdr:nvSpPr>
      <xdr:spPr>
        <a:xfrm>
          <a:off x="10515600" y="1306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91948</xdr:rowOff>
    </xdr:from>
    <xdr:to>
      <xdr:col>55</xdr:col>
      <xdr:colOff>88900</xdr:colOff>
      <xdr:row>77</xdr:row>
      <xdr:rowOff>91948</xdr:rowOff>
    </xdr:to>
    <xdr:cxnSp macro="">
      <xdr:nvCxnSpPr>
        <xdr:cNvPr id="307" name="直線コネクタ 306"/>
        <xdr:cNvCxnSpPr/>
      </xdr:nvCxnSpPr>
      <xdr:spPr>
        <a:xfrm>
          <a:off x="10388600" y="1329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83329</xdr:rowOff>
    </xdr:from>
    <xdr:ext cx="469744" cy="259045"/>
    <xdr:sp macro="" textlink="">
      <xdr:nvSpPr>
        <xdr:cNvPr id="308" name="【公営住宅】&#10;一人当たり面積平均値テキスト"/>
        <xdr:cNvSpPr txBox="1"/>
      </xdr:nvSpPr>
      <xdr:spPr>
        <a:xfrm>
          <a:off x="10515600" y="14313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60452</xdr:rowOff>
    </xdr:from>
    <xdr:to>
      <xdr:col>55</xdr:col>
      <xdr:colOff>50800</xdr:colOff>
      <xdr:row>84</xdr:row>
      <xdr:rowOff>162052</xdr:rowOff>
    </xdr:to>
    <xdr:sp macro="" textlink="">
      <xdr:nvSpPr>
        <xdr:cNvPr id="309" name="フローチャート: 判断 308"/>
        <xdr:cNvSpPr/>
      </xdr:nvSpPr>
      <xdr:spPr>
        <a:xfrm>
          <a:off x="10426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84328</xdr:rowOff>
    </xdr:from>
    <xdr:to>
      <xdr:col>50</xdr:col>
      <xdr:colOff>165100</xdr:colOff>
      <xdr:row>85</xdr:row>
      <xdr:rowOff>14478</xdr:rowOff>
    </xdr:to>
    <xdr:sp macro="" textlink="">
      <xdr:nvSpPr>
        <xdr:cNvPr id="310" name="フローチャート: 判断 309"/>
        <xdr:cNvSpPr/>
      </xdr:nvSpPr>
      <xdr:spPr>
        <a:xfrm>
          <a:off x="9588500" y="144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102997</xdr:rowOff>
    </xdr:from>
    <xdr:to>
      <xdr:col>46</xdr:col>
      <xdr:colOff>38100</xdr:colOff>
      <xdr:row>85</xdr:row>
      <xdr:rowOff>33147</xdr:rowOff>
    </xdr:to>
    <xdr:sp macro="" textlink="">
      <xdr:nvSpPr>
        <xdr:cNvPr id="311" name="フローチャート: 判断 310"/>
        <xdr:cNvSpPr/>
      </xdr:nvSpPr>
      <xdr:spPr>
        <a:xfrm>
          <a:off x="8699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95123</xdr:rowOff>
    </xdr:from>
    <xdr:to>
      <xdr:col>41</xdr:col>
      <xdr:colOff>101600</xdr:colOff>
      <xdr:row>85</xdr:row>
      <xdr:rowOff>25273</xdr:rowOff>
    </xdr:to>
    <xdr:sp macro="" textlink="">
      <xdr:nvSpPr>
        <xdr:cNvPr id="312" name="フローチャート: 判断 311"/>
        <xdr:cNvSpPr/>
      </xdr:nvSpPr>
      <xdr:spPr>
        <a:xfrm>
          <a:off x="7810500" y="144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128270</xdr:rowOff>
    </xdr:from>
    <xdr:to>
      <xdr:col>55</xdr:col>
      <xdr:colOff>50800</xdr:colOff>
      <xdr:row>85</xdr:row>
      <xdr:rowOff>58420</xdr:rowOff>
    </xdr:to>
    <xdr:sp macro="" textlink="">
      <xdr:nvSpPr>
        <xdr:cNvPr id="318" name="楕円 317"/>
        <xdr:cNvSpPr/>
      </xdr:nvSpPr>
      <xdr:spPr>
        <a:xfrm>
          <a:off x="104267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106697</xdr:rowOff>
    </xdr:from>
    <xdr:ext cx="469744" cy="259045"/>
    <xdr:sp macro="" textlink="">
      <xdr:nvSpPr>
        <xdr:cNvPr id="319" name="【公営住宅】&#10;一人当たり面積該当値テキスト"/>
        <xdr:cNvSpPr txBox="1"/>
      </xdr:nvSpPr>
      <xdr:spPr>
        <a:xfrm>
          <a:off x="10515600"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157353</xdr:rowOff>
    </xdr:from>
    <xdr:to>
      <xdr:col>50</xdr:col>
      <xdr:colOff>165100</xdr:colOff>
      <xdr:row>85</xdr:row>
      <xdr:rowOff>87503</xdr:rowOff>
    </xdr:to>
    <xdr:sp macro="" textlink="">
      <xdr:nvSpPr>
        <xdr:cNvPr id="320" name="楕円 319"/>
        <xdr:cNvSpPr/>
      </xdr:nvSpPr>
      <xdr:spPr>
        <a:xfrm>
          <a:off x="9588500" y="1455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7620</xdr:rowOff>
    </xdr:from>
    <xdr:to>
      <xdr:col>55</xdr:col>
      <xdr:colOff>0</xdr:colOff>
      <xdr:row>85</xdr:row>
      <xdr:rowOff>36703</xdr:rowOff>
    </xdr:to>
    <xdr:cxnSp macro="">
      <xdr:nvCxnSpPr>
        <xdr:cNvPr id="321" name="直線コネクタ 320"/>
        <xdr:cNvCxnSpPr/>
      </xdr:nvCxnSpPr>
      <xdr:spPr>
        <a:xfrm flipV="1">
          <a:off x="9639300" y="14580870"/>
          <a:ext cx="838200" cy="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159131</xdr:rowOff>
    </xdr:from>
    <xdr:to>
      <xdr:col>46</xdr:col>
      <xdr:colOff>38100</xdr:colOff>
      <xdr:row>85</xdr:row>
      <xdr:rowOff>89281</xdr:rowOff>
    </xdr:to>
    <xdr:sp macro="" textlink="">
      <xdr:nvSpPr>
        <xdr:cNvPr id="322" name="楕円 321"/>
        <xdr:cNvSpPr/>
      </xdr:nvSpPr>
      <xdr:spPr>
        <a:xfrm>
          <a:off x="8699500" y="1456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36703</xdr:rowOff>
    </xdr:from>
    <xdr:to>
      <xdr:col>50</xdr:col>
      <xdr:colOff>114300</xdr:colOff>
      <xdr:row>85</xdr:row>
      <xdr:rowOff>38481</xdr:rowOff>
    </xdr:to>
    <xdr:cxnSp macro="">
      <xdr:nvCxnSpPr>
        <xdr:cNvPr id="323" name="直線コネクタ 322"/>
        <xdr:cNvCxnSpPr/>
      </xdr:nvCxnSpPr>
      <xdr:spPr>
        <a:xfrm flipV="1">
          <a:off x="8750300" y="14609953"/>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31005</xdr:rowOff>
    </xdr:from>
    <xdr:ext cx="469744" cy="259045"/>
    <xdr:sp macro="" textlink="">
      <xdr:nvSpPr>
        <xdr:cNvPr id="324" name="n_1aveValue【公営住宅】&#10;一人当たり面積"/>
        <xdr:cNvSpPr txBox="1"/>
      </xdr:nvSpPr>
      <xdr:spPr>
        <a:xfrm>
          <a:off x="9391727" y="1426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49674</xdr:rowOff>
    </xdr:from>
    <xdr:ext cx="469744" cy="259045"/>
    <xdr:sp macro="" textlink="">
      <xdr:nvSpPr>
        <xdr:cNvPr id="325" name="n_2aveValue【公営住宅】&#10;一人当たり面積"/>
        <xdr:cNvSpPr txBox="1"/>
      </xdr:nvSpPr>
      <xdr:spPr>
        <a:xfrm>
          <a:off x="8515427" y="1428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41800</xdr:rowOff>
    </xdr:from>
    <xdr:ext cx="469744" cy="259045"/>
    <xdr:sp macro="" textlink="">
      <xdr:nvSpPr>
        <xdr:cNvPr id="326" name="n_3aveValue【公営住宅】&#10;一人当たり面積"/>
        <xdr:cNvSpPr txBox="1"/>
      </xdr:nvSpPr>
      <xdr:spPr>
        <a:xfrm>
          <a:off x="7626427" y="142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78630</xdr:rowOff>
    </xdr:from>
    <xdr:ext cx="469744" cy="259045"/>
    <xdr:sp macro="" textlink="">
      <xdr:nvSpPr>
        <xdr:cNvPr id="327" name="n_1mainValue【公営住宅】&#10;一人当たり面積"/>
        <xdr:cNvSpPr txBox="1"/>
      </xdr:nvSpPr>
      <xdr:spPr>
        <a:xfrm>
          <a:off x="9391727" y="1465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80408</xdr:rowOff>
    </xdr:from>
    <xdr:ext cx="469744" cy="259045"/>
    <xdr:sp macro="" textlink="">
      <xdr:nvSpPr>
        <xdr:cNvPr id="328" name="n_2mainValue【公営住宅】&#10;一人当たり面積"/>
        <xdr:cNvSpPr txBox="1"/>
      </xdr:nvSpPr>
      <xdr:spPr>
        <a:xfrm>
          <a:off x="8515427" y="1465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3" name="テキスト ボックス 35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4" name="直線コネクタ 35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5" name="直線コネクタ 35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6" name="テキスト ボックス 35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7" name="直線コネクタ 35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8" name="テキスト ボックス 35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9" name="直線コネクタ 35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0" name="テキスト ボックス 35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1" name="直線コネクタ 36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2" name="テキスト ボックス 36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3" name="直線コネクタ 36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4" name="テキスト ボックス 36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5" name="直線コネクタ 36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6" name="テキスト ボックス 36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xdr:rowOff>
    </xdr:from>
    <xdr:to>
      <xdr:col>85</xdr:col>
      <xdr:colOff>126364</xdr:colOff>
      <xdr:row>42</xdr:row>
      <xdr:rowOff>41910</xdr:rowOff>
    </xdr:to>
    <xdr:cxnSp macro="">
      <xdr:nvCxnSpPr>
        <xdr:cNvPr id="370" name="直線コネクタ 369"/>
        <xdr:cNvCxnSpPr/>
      </xdr:nvCxnSpPr>
      <xdr:spPr>
        <a:xfrm flipV="1">
          <a:off x="16318864" y="566547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45737</xdr:rowOff>
    </xdr:from>
    <xdr:ext cx="340478" cy="259045"/>
    <xdr:sp macro="" textlink="">
      <xdr:nvSpPr>
        <xdr:cNvPr id="371" name="【認定こども園・幼稚園・保育所】&#10;有形固定資産減価償却率最小値テキスト"/>
        <xdr:cNvSpPr txBox="1"/>
      </xdr:nvSpPr>
      <xdr:spPr>
        <a:xfrm>
          <a:off x="16357600" y="72466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41910</xdr:rowOff>
    </xdr:from>
    <xdr:to>
      <xdr:col>86</xdr:col>
      <xdr:colOff>25400</xdr:colOff>
      <xdr:row>42</xdr:row>
      <xdr:rowOff>41910</xdr:rowOff>
    </xdr:to>
    <xdr:cxnSp macro="">
      <xdr:nvCxnSpPr>
        <xdr:cNvPr id="372" name="直線コネクタ 371"/>
        <xdr:cNvCxnSpPr/>
      </xdr:nvCxnSpPr>
      <xdr:spPr>
        <a:xfrm>
          <a:off x="16230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125747</xdr:rowOff>
    </xdr:from>
    <xdr:ext cx="405111" cy="259045"/>
    <xdr:sp macro="" textlink="">
      <xdr:nvSpPr>
        <xdr:cNvPr id="373" name="【認定こども園・幼稚園・保育所】&#10;有形固定資産減価償却率最大値テキスト"/>
        <xdr:cNvSpPr txBox="1"/>
      </xdr:nvSpPr>
      <xdr:spPr>
        <a:xfrm>
          <a:off x="16357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xdr:rowOff>
    </xdr:from>
    <xdr:to>
      <xdr:col>86</xdr:col>
      <xdr:colOff>25400</xdr:colOff>
      <xdr:row>33</xdr:row>
      <xdr:rowOff>7620</xdr:rowOff>
    </xdr:to>
    <xdr:cxnSp macro="">
      <xdr:nvCxnSpPr>
        <xdr:cNvPr id="374" name="直線コネクタ 373"/>
        <xdr:cNvCxnSpPr/>
      </xdr:nvCxnSpPr>
      <xdr:spPr>
        <a:xfrm>
          <a:off x="16230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164210</xdr:rowOff>
    </xdr:from>
    <xdr:ext cx="405111" cy="259045"/>
    <xdr:sp macro="" textlink="">
      <xdr:nvSpPr>
        <xdr:cNvPr id="375" name="【認定こども園・幼稚園・保育所】&#10;有形固定資産減価償却率平均値テキスト"/>
        <xdr:cNvSpPr txBox="1"/>
      </xdr:nvSpPr>
      <xdr:spPr>
        <a:xfrm>
          <a:off x="16357600" y="6164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141333</xdr:rowOff>
    </xdr:from>
    <xdr:to>
      <xdr:col>85</xdr:col>
      <xdr:colOff>177800</xdr:colOff>
      <xdr:row>37</xdr:row>
      <xdr:rowOff>71483</xdr:rowOff>
    </xdr:to>
    <xdr:sp macro="" textlink="">
      <xdr:nvSpPr>
        <xdr:cNvPr id="376" name="フローチャート: 判断 375"/>
        <xdr:cNvSpPr/>
      </xdr:nvSpPr>
      <xdr:spPr>
        <a:xfrm>
          <a:off x="162687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377" name="フローチャート: 判断 376"/>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157661</xdr:rowOff>
    </xdr:from>
    <xdr:to>
      <xdr:col>76</xdr:col>
      <xdr:colOff>165100</xdr:colOff>
      <xdr:row>37</xdr:row>
      <xdr:rowOff>87811</xdr:rowOff>
    </xdr:to>
    <xdr:sp macro="" textlink="">
      <xdr:nvSpPr>
        <xdr:cNvPr id="378" name="フローチャート: 判断 377"/>
        <xdr:cNvSpPr/>
      </xdr:nvSpPr>
      <xdr:spPr>
        <a:xfrm>
          <a:off x="14541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15603</xdr:rowOff>
    </xdr:from>
    <xdr:to>
      <xdr:col>72</xdr:col>
      <xdr:colOff>38100</xdr:colOff>
      <xdr:row>37</xdr:row>
      <xdr:rowOff>117203</xdr:rowOff>
    </xdr:to>
    <xdr:sp macro="" textlink="">
      <xdr:nvSpPr>
        <xdr:cNvPr id="379" name="フローチャート: 判断 378"/>
        <xdr:cNvSpPr/>
      </xdr:nvSpPr>
      <xdr:spPr>
        <a:xfrm>
          <a:off x="13652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0" name="テキスト ボックス 37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1" name="テキスト ボックス 38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2" name="テキスト ボックス 38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3" name="テキスト ボックス 38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4" name="テキスト ボックス 38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385" name="楕円 384"/>
        <xdr:cNvSpPr/>
      </xdr:nvSpPr>
      <xdr:spPr>
        <a:xfrm>
          <a:off x="162687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28320</xdr:rowOff>
    </xdr:from>
    <xdr:ext cx="405111" cy="259045"/>
    <xdr:sp macro="" textlink="">
      <xdr:nvSpPr>
        <xdr:cNvPr id="386" name="【認定こども園・幼稚園・保育所】&#10;有形固定資産減価償却率該当値テキスト"/>
        <xdr:cNvSpPr txBox="1"/>
      </xdr:nvSpPr>
      <xdr:spPr>
        <a:xfrm>
          <a:off x="16357600"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107043</xdr:rowOff>
    </xdr:from>
    <xdr:to>
      <xdr:col>81</xdr:col>
      <xdr:colOff>101600</xdr:colOff>
      <xdr:row>39</xdr:row>
      <xdr:rowOff>37193</xdr:rowOff>
    </xdr:to>
    <xdr:sp macro="" textlink="">
      <xdr:nvSpPr>
        <xdr:cNvPr id="387" name="楕円 386"/>
        <xdr:cNvSpPr/>
      </xdr:nvSpPr>
      <xdr:spPr>
        <a:xfrm>
          <a:off x="15430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100693</xdr:rowOff>
    </xdr:from>
    <xdr:to>
      <xdr:col>85</xdr:col>
      <xdr:colOff>127000</xdr:colOff>
      <xdr:row>38</xdr:row>
      <xdr:rowOff>157843</xdr:rowOff>
    </xdr:to>
    <xdr:cxnSp macro="">
      <xdr:nvCxnSpPr>
        <xdr:cNvPr id="388" name="直線コネクタ 387"/>
        <xdr:cNvCxnSpPr/>
      </xdr:nvCxnSpPr>
      <xdr:spPr>
        <a:xfrm flipV="1">
          <a:off x="15481300" y="661579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93980</xdr:rowOff>
    </xdr:from>
    <xdr:to>
      <xdr:col>76</xdr:col>
      <xdr:colOff>165100</xdr:colOff>
      <xdr:row>39</xdr:row>
      <xdr:rowOff>24130</xdr:rowOff>
    </xdr:to>
    <xdr:sp macro="" textlink="">
      <xdr:nvSpPr>
        <xdr:cNvPr id="389" name="楕円 388"/>
        <xdr:cNvSpPr/>
      </xdr:nvSpPr>
      <xdr:spPr>
        <a:xfrm>
          <a:off x="1454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144780</xdr:rowOff>
    </xdr:from>
    <xdr:to>
      <xdr:col>81</xdr:col>
      <xdr:colOff>50800</xdr:colOff>
      <xdr:row>38</xdr:row>
      <xdr:rowOff>157843</xdr:rowOff>
    </xdr:to>
    <xdr:cxnSp macro="">
      <xdr:nvCxnSpPr>
        <xdr:cNvPr id="390" name="直線コネクタ 389"/>
        <xdr:cNvCxnSpPr/>
      </xdr:nvCxnSpPr>
      <xdr:spPr>
        <a:xfrm>
          <a:off x="14592300" y="66598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70049</xdr:rowOff>
    </xdr:from>
    <xdr:ext cx="405111" cy="259045"/>
    <xdr:sp macro="" textlink="">
      <xdr:nvSpPr>
        <xdr:cNvPr id="391" name="n_1aveValue【認定こども園・幼稚園・保育所】&#10;有形固定資産減価償却率"/>
        <xdr:cNvSpPr txBox="1"/>
      </xdr:nvSpPr>
      <xdr:spPr>
        <a:xfrm>
          <a:off x="15266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104338</xdr:rowOff>
    </xdr:from>
    <xdr:ext cx="405111" cy="259045"/>
    <xdr:sp macro="" textlink="">
      <xdr:nvSpPr>
        <xdr:cNvPr id="392" name="n_2aveValue【認定こども園・幼稚園・保育所】&#10;有形固定資産減価償却率"/>
        <xdr:cNvSpPr txBox="1"/>
      </xdr:nvSpPr>
      <xdr:spPr>
        <a:xfrm>
          <a:off x="143897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133730</xdr:rowOff>
    </xdr:from>
    <xdr:ext cx="405111" cy="259045"/>
    <xdr:sp macro="" textlink="">
      <xdr:nvSpPr>
        <xdr:cNvPr id="393" name="n_3aveValue【認定こども園・幼稚園・保育所】&#10;有形固定資産減価償却率"/>
        <xdr:cNvSpPr txBox="1"/>
      </xdr:nvSpPr>
      <xdr:spPr>
        <a:xfrm>
          <a:off x="13500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28320</xdr:rowOff>
    </xdr:from>
    <xdr:ext cx="405111" cy="259045"/>
    <xdr:sp macro="" textlink="">
      <xdr:nvSpPr>
        <xdr:cNvPr id="394" name="n_1mainValue【認定こども園・幼稚園・保育所】&#10;有形固定資産減価償却率"/>
        <xdr:cNvSpPr txBox="1"/>
      </xdr:nvSpPr>
      <xdr:spPr>
        <a:xfrm>
          <a:off x="152660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15257</xdr:rowOff>
    </xdr:from>
    <xdr:ext cx="405111" cy="259045"/>
    <xdr:sp macro="" textlink="">
      <xdr:nvSpPr>
        <xdr:cNvPr id="395" name="n_2mainValue【認定こども園・幼稚園・保育所】&#10;有形固定資産減価償却率"/>
        <xdr:cNvSpPr txBox="1"/>
      </xdr:nvSpPr>
      <xdr:spPr>
        <a:xfrm>
          <a:off x="14389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6" name="直線コネクタ 40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7" name="テキスト ボックス 40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8" name="直線コネクタ 40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9" name="テキスト ボックス 40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0" name="直線コネクタ 40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1" name="テキスト ボックス 41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2" name="直線コネクタ 41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3" name="テキスト ボックス 41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4" name="直線コネクタ 41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5" name="テキスト ボックス 41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20320</xdr:rowOff>
    </xdr:to>
    <xdr:cxnSp macro="">
      <xdr:nvCxnSpPr>
        <xdr:cNvPr id="419" name="直線コネクタ 418"/>
        <xdr:cNvCxnSpPr/>
      </xdr:nvCxnSpPr>
      <xdr:spPr>
        <a:xfrm flipV="1">
          <a:off x="22160864" y="575945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24147</xdr:rowOff>
    </xdr:from>
    <xdr:ext cx="469744" cy="259045"/>
    <xdr:sp macro="" textlink="">
      <xdr:nvSpPr>
        <xdr:cNvPr id="420" name="【認定こども園・幼稚園・保育所】&#10;一人当たり面積最小値テキスト"/>
        <xdr:cNvSpPr txBox="1"/>
      </xdr:nvSpPr>
      <xdr:spPr>
        <a:xfrm>
          <a:off x="22199600" y="705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20320</xdr:rowOff>
    </xdr:from>
    <xdr:to>
      <xdr:col>116</xdr:col>
      <xdr:colOff>152400</xdr:colOff>
      <xdr:row>41</xdr:row>
      <xdr:rowOff>20320</xdr:rowOff>
    </xdr:to>
    <xdr:cxnSp macro="">
      <xdr:nvCxnSpPr>
        <xdr:cNvPr id="421" name="直線コネクタ 420"/>
        <xdr:cNvCxnSpPr/>
      </xdr:nvCxnSpPr>
      <xdr:spPr>
        <a:xfrm>
          <a:off x="220726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422" name="【認定こども園・幼稚園・保育所】&#10;一人当たり面積最大値テキスト"/>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423" name="直線コネクタ 422"/>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17797</xdr:rowOff>
    </xdr:from>
    <xdr:ext cx="469744" cy="259045"/>
    <xdr:sp macro="" textlink="">
      <xdr:nvSpPr>
        <xdr:cNvPr id="424" name="【認定こども園・幼稚園・保育所】&#10;一人当たり面積平均値テキスト"/>
        <xdr:cNvSpPr txBox="1"/>
      </xdr:nvSpPr>
      <xdr:spPr>
        <a:xfrm>
          <a:off x="22199600" y="670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39370</xdr:rowOff>
    </xdr:from>
    <xdr:to>
      <xdr:col>116</xdr:col>
      <xdr:colOff>114300</xdr:colOff>
      <xdr:row>39</xdr:row>
      <xdr:rowOff>140970</xdr:rowOff>
    </xdr:to>
    <xdr:sp macro="" textlink="">
      <xdr:nvSpPr>
        <xdr:cNvPr id="425" name="フローチャート: 判断 424"/>
        <xdr:cNvSpPr/>
      </xdr:nvSpPr>
      <xdr:spPr>
        <a:xfrm>
          <a:off x="22110700" y="672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12700</xdr:rowOff>
    </xdr:from>
    <xdr:to>
      <xdr:col>112</xdr:col>
      <xdr:colOff>38100</xdr:colOff>
      <xdr:row>39</xdr:row>
      <xdr:rowOff>114300</xdr:rowOff>
    </xdr:to>
    <xdr:sp macro="" textlink="">
      <xdr:nvSpPr>
        <xdr:cNvPr id="426" name="フローチャート: 判断 425"/>
        <xdr:cNvSpPr/>
      </xdr:nvSpPr>
      <xdr:spPr>
        <a:xfrm>
          <a:off x="21272500" y="669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72390</xdr:rowOff>
    </xdr:from>
    <xdr:to>
      <xdr:col>107</xdr:col>
      <xdr:colOff>101600</xdr:colOff>
      <xdr:row>40</xdr:row>
      <xdr:rowOff>2540</xdr:rowOff>
    </xdr:to>
    <xdr:sp macro="" textlink="">
      <xdr:nvSpPr>
        <xdr:cNvPr id="427" name="フローチャート: 判断 426"/>
        <xdr:cNvSpPr/>
      </xdr:nvSpPr>
      <xdr:spPr>
        <a:xfrm>
          <a:off x="20383500" y="675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57150</xdr:rowOff>
    </xdr:from>
    <xdr:to>
      <xdr:col>102</xdr:col>
      <xdr:colOff>165100</xdr:colOff>
      <xdr:row>39</xdr:row>
      <xdr:rowOff>158750</xdr:rowOff>
    </xdr:to>
    <xdr:sp macro="" textlink="">
      <xdr:nvSpPr>
        <xdr:cNvPr id="428" name="フローチャート: 判断 427"/>
        <xdr:cNvSpPr/>
      </xdr:nvSpPr>
      <xdr:spPr>
        <a:xfrm>
          <a:off x="19494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9" name="テキスト ボックス 42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0</xdr:rowOff>
    </xdr:from>
    <xdr:to>
      <xdr:col>116</xdr:col>
      <xdr:colOff>114300</xdr:colOff>
      <xdr:row>38</xdr:row>
      <xdr:rowOff>101600</xdr:rowOff>
    </xdr:to>
    <xdr:sp macro="" textlink="">
      <xdr:nvSpPr>
        <xdr:cNvPr id="434" name="楕円 433"/>
        <xdr:cNvSpPr/>
      </xdr:nvSpPr>
      <xdr:spPr>
        <a:xfrm>
          <a:off x="221107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22877</xdr:rowOff>
    </xdr:from>
    <xdr:ext cx="469744" cy="259045"/>
    <xdr:sp macro="" textlink="">
      <xdr:nvSpPr>
        <xdr:cNvPr id="435" name="【認定こども園・幼稚園・保育所】&#10;一人当たり面積該当値テキスト"/>
        <xdr:cNvSpPr txBox="1"/>
      </xdr:nvSpPr>
      <xdr:spPr>
        <a:xfrm>
          <a:off x="22199600"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5080</xdr:rowOff>
    </xdr:from>
    <xdr:to>
      <xdr:col>112</xdr:col>
      <xdr:colOff>38100</xdr:colOff>
      <xdr:row>38</xdr:row>
      <xdr:rowOff>106680</xdr:rowOff>
    </xdr:to>
    <xdr:sp macro="" textlink="">
      <xdr:nvSpPr>
        <xdr:cNvPr id="436" name="楕円 435"/>
        <xdr:cNvSpPr/>
      </xdr:nvSpPr>
      <xdr:spPr>
        <a:xfrm>
          <a:off x="212725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50800</xdr:rowOff>
    </xdr:from>
    <xdr:to>
      <xdr:col>116</xdr:col>
      <xdr:colOff>63500</xdr:colOff>
      <xdr:row>38</xdr:row>
      <xdr:rowOff>55880</xdr:rowOff>
    </xdr:to>
    <xdr:cxnSp macro="">
      <xdr:nvCxnSpPr>
        <xdr:cNvPr id="437" name="直線コネクタ 436"/>
        <xdr:cNvCxnSpPr/>
      </xdr:nvCxnSpPr>
      <xdr:spPr>
        <a:xfrm flipV="1">
          <a:off x="21323300" y="656590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17780</xdr:rowOff>
    </xdr:from>
    <xdr:to>
      <xdr:col>107</xdr:col>
      <xdr:colOff>101600</xdr:colOff>
      <xdr:row>38</xdr:row>
      <xdr:rowOff>119380</xdr:rowOff>
    </xdr:to>
    <xdr:sp macro="" textlink="">
      <xdr:nvSpPr>
        <xdr:cNvPr id="438" name="楕円 437"/>
        <xdr:cNvSpPr/>
      </xdr:nvSpPr>
      <xdr:spPr>
        <a:xfrm>
          <a:off x="20383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55880</xdr:rowOff>
    </xdr:from>
    <xdr:to>
      <xdr:col>111</xdr:col>
      <xdr:colOff>177800</xdr:colOff>
      <xdr:row>38</xdr:row>
      <xdr:rowOff>68580</xdr:rowOff>
    </xdr:to>
    <xdr:cxnSp macro="">
      <xdr:nvCxnSpPr>
        <xdr:cNvPr id="439" name="直線コネクタ 438"/>
        <xdr:cNvCxnSpPr/>
      </xdr:nvCxnSpPr>
      <xdr:spPr>
        <a:xfrm flipV="1">
          <a:off x="20434300" y="657098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105427</xdr:rowOff>
    </xdr:from>
    <xdr:ext cx="469744" cy="259045"/>
    <xdr:sp macro="" textlink="">
      <xdr:nvSpPr>
        <xdr:cNvPr id="440" name="n_1aveValue【認定こども園・幼稚園・保育所】&#10;一人当たり面積"/>
        <xdr:cNvSpPr txBox="1"/>
      </xdr:nvSpPr>
      <xdr:spPr>
        <a:xfrm>
          <a:off x="21075727" y="679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165117</xdr:rowOff>
    </xdr:from>
    <xdr:ext cx="469744" cy="259045"/>
    <xdr:sp macro="" textlink="">
      <xdr:nvSpPr>
        <xdr:cNvPr id="441" name="n_2aveValue【認定こども園・幼稚園・保育所】&#10;一人当たり面積"/>
        <xdr:cNvSpPr txBox="1"/>
      </xdr:nvSpPr>
      <xdr:spPr>
        <a:xfrm>
          <a:off x="20199427" y="685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3827</xdr:rowOff>
    </xdr:from>
    <xdr:ext cx="469744" cy="259045"/>
    <xdr:sp macro="" textlink="">
      <xdr:nvSpPr>
        <xdr:cNvPr id="442" name="n_3aveValue【認定こども園・幼稚園・保育所】&#10;一人当たり面積"/>
        <xdr:cNvSpPr txBox="1"/>
      </xdr:nvSpPr>
      <xdr:spPr>
        <a:xfrm>
          <a:off x="19310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123207</xdr:rowOff>
    </xdr:from>
    <xdr:ext cx="469744" cy="259045"/>
    <xdr:sp macro="" textlink="">
      <xdr:nvSpPr>
        <xdr:cNvPr id="443" name="n_1mainValue【認定こども園・幼稚園・保育所】&#10;一人当たり面積"/>
        <xdr:cNvSpPr txBox="1"/>
      </xdr:nvSpPr>
      <xdr:spPr>
        <a:xfrm>
          <a:off x="21075727" y="629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135907</xdr:rowOff>
    </xdr:from>
    <xdr:ext cx="469744" cy="259045"/>
    <xdr:sp macro="" textlink="">
      <xdr:nvSpPr>
        <xdr:cNvPr id="444" name="n_2mainValue【認定こども園・幼稚園・保育所】&#10;一人当たり面積"/>
        <xdr:cNvSpPr txBox="1"/>
      </xdr:nvSpPr>
      <xdr:spPr>
        <a:xfrm>
          <a:off x="20199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5" name="テキスト ボックス 45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6" name="直線コネクタ 45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7" name="テキスト ボックス 45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8" name="直線コネクタ 45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9" name="テキスト ボックス 45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0" name="直線コネクタ 45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1" name="テキスト ボックス 46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2" name="直線コネクタ 46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3" name="テキスト ボックス 46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4" name="直線コネクタ 46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5" name="テキスト ボックス 46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85725</xdr:rowOff>
    </xdr:to>
    <xdr:cxnSp macro="">
      <xdr:nvCxnSpPr>
        <xdr:cNvPr id="469" name="直線コネクタ 468"/>
        <xdr:cNvCxnSpPr/>
      </xdr:nvCxnSpPr>
      <xdr:spPr>
        <a:xfrm flipV="1">
          <a:off x="16318864" y="962787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89552</xdr:rowOff>
    </xdr:from>
    <xdr:ext cx="405111" cy="259045"/>
    <xdr:sp macro="" textlink="">
      <xdr:nvSpPr>
        <xdr:cNvPr id="470" name="【学校施設】&#10;有形固定資産減価償却率最小値テキスト"/>
        <xdr:cNvSpPr txBox="1"/>
      </xdr:nvSpPr>
      <xdr:spPr>
        <a:xfrm>
          <a:off x="16357600" y="1106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85725</xdr:rowOff>
    </xdr:from>
    <xdr:to>
      <xdr:col>86</xdr:col>
      <xdr:colOff>25400</xdr:colOff>
      <xdr:row>64</xdr:row>
      <xdr:rowOff>85725</xdr:rowOff>
    </xdr:to>
    <xdr:cxnSp macro="">
      <xdr:nvCxnSpPr>
        <xdr:cNvPr id="471" name="直線コネクタ 470"/>
        <xdr:cNvCxnSpPr/>
      </xdr:nvCxnSpPr>
      <xdr:spPr>
        <a:xfrm>
          <a:off x="16230600" y="1105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472" name="【学校施設】&#10;有形固定資産減価償却率最大値テキスト"/>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473" name="直線コネクタ 472"/>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474" name="【学校施設】&#10;有形固定資産減価償却率平均値テキスト"/>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75" name="フローチャート: 判断 474"/>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476" name="フローチャート: 判断 475"/>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477" name="フローチャート: 判断 476"/>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478" name="フローチャート: 判断 477"/>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71120</xdr:rowOff>
    </xdr:from>
    <xdr:to>
      <xdr:col>85</xdr:col>
      <xdr:colOff>177800</xdr:colOff>
      <xdr:row>61</xdr:row>
      <xdr:rowOff>1270</xdr:rowOff>
    </xdr:to>
    <xdr:sp macro="" textlink="">
      <xdr:nvSpPr>
        <xdr:cNvPr id="484" name="楕円 483"/>
        <xdr:cNvSpPr/>
      </xdr:nvSpPr>
      <xdr:spPr>
        <a:xfrm>
          <a:off x="16268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49547</xdr:rowOff>
    </xdr:from>
    <xdr:ext cx="405111" cy="259045"/>
    <xdr:sp macro="" textlink="">
      <xdr:nvSpPr>
        <xdr:cNvPr id="485" name="【学校施設】&#10;有形固定資産減価償却率該当値テキスト"/>
        <xdr:cNvSpPr txBox="1"/>
      </xdr:nvSpPr>
      <xdr:spPr>
        <a:xfrm>
          <a:off x="16357600"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114935</xdr:rowOff>
    </xdr:from>
    <xdr:to>
      <xdr:col>81</xdr:col>
      <xdr:colOff>101600</xdr:colOff>
      <xdr:row>61</xdr:row>
      <xdr:rowOff>45085</xdr:rowOff>
    </xdr:to>
    <xdr:sp macro="" textlink="">
      <xdr:nvSpPr>
        <xdr:cNvPr id="486" name="楕円 485"/>
        <xdr:cNvSpPr/>
      </xdr:nvSpPr>
      <xdr:spPr>
        <a:xfrm>
          <a:off x="15430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121920</xdr:rowOff>
    </xdr:from>
    <xdr:to>
      <xdr:col>85</xdr:col>
      <xdr:colOff>127000</xdr:colOff>
      <xdr:row>60</xdr:row>
      <xdr:rowOff>165735</xdr:rowOff>
    </xdr:to>
    <xdr:cxnSp macro="">
      <xdr:nvCxnSpPr>
        <xdr:cNvPr id="487" name="直線コネクタ 486"/>
        <xdr:cNvCxnSpPr/>
      </xdr:nvCxnSpPr>
      <xdr:spPr>
        <a:xfrm flipV="1">
          <a:off x="15481300" y="1040892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164465</xdr:rowOff>
    </xdr:from>
    <xdr:to>
      <xdr:col>76</xdr:col>
      <xdr:colOff>165100</xdr:colOff>
      <xdr:row>61</xdr:row>
      <xdr:rowOff>94615</xdr:rowOff>
    </xdr:to>
    <xdr:sp macro="" textlink="">
      <xdr:nvSpPr>
        <xdr:cNvPr id="488" name="楕円 487"/>
        <xdr:cNvSpPr/>
      </xdr:nvSpPr>
      <xdr:spPr>
        <a:xfrm>
          <a:off x="14541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165735</xdr:rowOff>
    </xdr:from>
    <xdr:to>
      <xdr:col>81</xdr:col>
      <xdr:colOff>50800</xdr:colOff>
      <xdr:row>61</xdr:row>
      <xdr:rowOff>43815</xdr:rowOff>
    </xdr:to>
    <xdr:cxnSp macro="">
      <xdr:nvCxnSpPr>
        <xdr:cNvPr id="489" name="直線コネクタ 488"/>
        <xdr:cNvCxnSpPr/>
      </xdr:nvCxnSpPr>
      <xdr:spPr>
        <a:xfrm flipV="1">
          <a:off x="14592300" y="104527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490" name="n_1aveValue【学校施設】&#10;有形固定資産減価償却率"/>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491" name="n_2aveValue【学校施設】&#10;有形固定資産減価償却率"/>
        <xdr:cNvSpPr txBox="1"/>
      </xdr:nvSpPr>
      <xdr:spPr>
        <a:xfrm>
          <a:off x="14389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492" name="n_3aveValue【学校施設】&#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36212</xdr:rowOff>
    </xdr:from>
    <xdr:ext cx="405111" cy="259045"/>
    <xdr:sp macro="" textlink="">
      <xdr:nvSpPr>
        <xdr:cNvPr id="493" name="n_1mainValue【学校施設】&#10;有形固定資産減価償却率"/>
        <xdr:cNvSpPr txBox="1"/>
      </xdr:nvSpPr>
      <xdr:spPr>
        <a:xfrm>
          <a:off x="152660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85742</xdr:rowOff>
    </xdr:from>
    <xdr:ext cx="405111" cy="259045"/>
    <xdr:sp macro="" textlink="">
      <xdr:nvSpPr>
        <xdr:cNvPr id="494" name="n_2mainValue【学校施設】&#10;有形固定資産減価償却率"/>
        <xdr:cNvSpPr txBox="1"/>
      </xdr:nvSpPr>
      <xdr:spPr>
        <a:xfrm>
          <a:off x="14389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5" name="テキスト ボックス 5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06" name="直線コネクタ 50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7" name="テキスト ボックス 50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8" name="直線コネクタ 50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9" name="テキスト ボックス 50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0" name="直線コネクタ 50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11" name="テキスト ボックス 51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2" name="直線コネクタ 51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13" name="テキスト ボックス 51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4" name="直線コネクタ 51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15" name="テキスト ボックス 514"/>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6" name="直線コネクタ 51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17" name="テキスト ボックス 516"/>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8" name="直線コネクタ 5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9" name="テキスト ボックス 51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157897</xdr:rowOff>
    </xdr:from>
    <xdr:to>
      <xdr:col>116</xdr:col>
      <xdr:colOff>62864</xdr:colOff>
      <xdr:row>65</xdr:row>
      <xdr:rowOff>6368</xdr:rowOff>
    </xdr:to>
    <xdr:cxnSp macro="">
      <xdr:nvCxnSpPr>
        <xdr:cNvPr id="521" name="直線コネクタ 520"/>
        <xdr:cNvCxnSpPr/>
      </xdr:nvCxnSpPr>
      <xdr:spPr>
        <a:xfrm flipV="1">
          <a:off x="22160864" y="9587647"/>
          <a:ext cx="0" cy="1562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10195</xdr:rowOff>
    </xdr:from>
    <xdr:ext cx="469744" cy="259045"/>
    <xdr:sp macro="" textlink="">
      <xdr:nvSpPr>
        <xdr:cNvPr id="522" name="【学校施設】&#10;一人当たり面積最小値テキスト"/>
        <xdr:cNvSpPr txBox="1"/>
      </xdr:nvSpPr>
      <xdr:spPr>
        <a:xfrm>
          <a:off x="22199600" y="1115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6368</xdr:rowOff>
    </xdr:from>
    <xdr:to>
      <xdr:col>116</xdr:col>
      <xdr:colOff>152400</xdr:colOff>
      <xdr:row>65</xdr:row>
      <xdr:rowOff>6368</xdr:rowOff>
    </xdr:to>
    <xdr:cxnSp macro="">
      <xdr:nvCxnSpPr>
        <xdr:cNvPr id="523" name="直線コネクタ 522"/>
        <xdr:cNvCxnSpPr/>
      </xdr:nvCxnSpPr>
      <xdr:spPr>
        <a:xfrm>
          <a:off x="22072600" y="1115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104574</xdr:rowOff>
    </xdr:from>
    <xdr:ext cx="534377" cy="259045"/>
    <xdr:sp macro="" textlink="">
      <xdr:nvSpPr>
        <xdr:cNvPr id="524" name="【学校施設】&#10;一人当たり面積最大値テキスト"/>
        <xdr:cNvSpPr txBox="1"/>
      </xdr:nvSpPr>
      <xdr:spPr>
        <a:xfrm>
          <a:off x="22199600" y="936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157897</xdr:rowOff>
    </xdr:from>
    <xdr:to>
      <xdr:col>116</xdr:col>
      <xdr:colOff>152400</xdr:colOff>
      <xdr:row>55</xdr:row>
      <xdr:rowOff>157897</xdr:rowOff>
    </xdr:to>
    <xdr:cxnSp macro="">
      <xdr:nvCxnSpPr>
        <xdr:cNvPr id="525" name="直線コネクタ 524"/>
        <xdr:cNvCxnSpPr/>
      </xdr:nvCxnSpPr>
      <xdr:spPr>
        <a:xfrm>
          <a:off x="22072600" y="958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28574</xdr:rowOff>
    </xdr:from>
    <xdr:ext cx="469744" cy="259045"/>
    <xdr:sp macro="" textlink="">
      <xdr:nvSpPr>
        <xdr:cNvPr id="526" name="【学校施設】&#10;一人当たり面積平均値テキスト"/>
        <xdr:cNvSpPr txBox="1"/>
      </xdr:nvSpPr>
      <xdr:spPr>
        <a:xfrm>
          <a:off x="22199600" y="10658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5697</xdr:rowOff>
    </xdr:from>
    <xdr:to>
      <xdr:col>116</xdr:col>
      <xdr:colOff>114300</xdr:colOff>
      <xdr:row>63</xdr:row>
      <xdr:rowOff>107297</xdr:rowOff>
    </xdr:to>
    <xdr:sp macro="" textlink="">
      <xdr:nvSpPr>
        <xdr:cNvPr id="527" name="フローチャート: 判断 526"/>
        <xdr:cNvSpPr/>
      </xdr:nvSpPr>
      <xdr:spPr>
        <a:xfrm>
          <a:off x="22110700" y="1080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23985</xdr:rowOff>
    </xdr:from>
    <xdr:to>
      <xdr:col>112</xdr:col>
      <xdr:colOff>38100</xdr:colOff>
      <xdr:row>63</xdr:row>
      <xdr:rowOff>125585</xdr:rowOff>
    </xdr:to>
    <xdr:sp macro="" textlink="">
      <xdr:nvSpPr>
        <xdr:cNvPr id="528" name="フローチャート: 判断 527"/>
        <xdr:cNvSpPr/>
      </xdr:nvSpPr>
      <xdr:spPr>
        <a:xfrm>
          <a:off x="21272500" y="10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86034</xdr:rowOff>
    </xdr:from>
    <xdr:to>
      <xdr:col>107</xdr:col>
      <xdr:colOff>101600</xdr:colOff>
      <xdr:row>63</xdr:row>
      <xdr:rowOff>16184</xdr:rowOff>
    </xdr:to>
    <xdr:sp macro="" textlink="">
      <xdr:nvSpPr>
        <xdr:cNvPr id="529" name="フローチャート: 判断 528"/>
        <xdr:cNvSpPr/>
      </xdr:nvSpPr>
      <xdr:spPr>
        <a:xfrm>
          <a:off x="20383500" y="107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24964</xdr:rowOff>
    </xdr:from>
    <xdr:to>
      <xdr:col>102</xdr:col>
      <xdr:colOff>165100</xdr:colOff>
      <xdr:row>62</xdr:row>
      <xdr:rowOff>126564</xdr:rowOff>
    </xdr:to>
    <xdr:sp macro="" textlink="">
      <xdr:nvSpPr>
        <xdr:cNvPr id="530" name="フローチャート: 判断 529"/>
        <xdr:cNvSpPr/>
      </xdr:nvSpPr>
      <xdr:spPr>
        <a:xfrm>
          <a:off x="19494500" y="106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1" name="テキスト ボックス 53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2" name="テキスト ボックス 53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3" name="テキスト ボックス 53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4" name="テキスト ボックス 53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5" name="テキスト ボックス 53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50764</xdr:rowOff>
    </xdr:from>
    <xdr:to>
      <xdr:col>116</xdr:col>
      <xdr:colOff>114300</xdr:colOff>
      <xdr:row>63</xdr:row>
      <xdr:rowOff>152364</xdr:rowOff>
    </xdr:to>
    <xdr:sp macro="" textlink="">
      <xdr:nvSpPr>
        <xdr:cNvPr id="536" name="楕円 535"/>
        <xdr:cNvSpPr/>
      </xdr:nvSpPr>
      <xdr:spPr>
        <a:xfrm>
          <a:off x="22110700" y="1085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29191</xdr:rowOff>
    </xdr:from>
    <xdr:ext cx="469744" cy="259045"/>
    <xdr:sp macro="" textlink="">
      <xdr:nvSpPr>
        <xdr:cNvPr id="537" name="【学校施設】&#10;一人当たり面積該当値テキスト"/>
        <xdr:cNvSpPr txBox="1"/>
      </xdr:nvSpPr>
      <xdr:spPr>
        <a:xfrm>
          <a:off x="22199600" y="1083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85380</xdr:rowOff>
    </xdr:from>
    <xdr:to>
      <xdr:col>112</xdr:col>
      <xdr:colOff>38100</xdr:colOff>
      <xdr:row>64</xdr:row>
      <xdr:rowOff>15530</xdr:rowOff>
    </xdr:to>
    <xdr:sp macro="" textlink="">
      <xdr:nvSpPr>
        <xdr:cNvPr id="538" name="楕円 537"/>
        <xdr:cNvSpPr/>
      </xdr:nvSpPr>
      <xdr:spPr>
        <a:xfrm>
          <a:off x="21272500" y="108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101564</xdr:rowOff>
    </xdr:from>
    <xdr:to>
      <xdr:col>116</xdr:col>
      <xdr:colOff>63500</xdr:colOff>
      <xdr:row>63</xdr:row>
      <xdr:rowOff>136180</xdr:rowOff>
    </xdr:to>
    <xdr:cxnSp macro="">
      <xdr:nvCxnSpPr>
        <xdr:cNvPr id="539" name="直線コネクタ 538"/>
        <xdr:cNvCxnSpPr/>
      </xdr:nvCxnSpPr>
      <xdr:spPr>
        <a:xfrm flipV="1">
          <a:off x="21323300" y="10902914"/>
          <a:ext cx="838200" cy="3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94035</xdr:rowOff>
    </xdr:from>
    <xdr:to>
      <xdr:col>107</xdr:col>
      <xdr:colOff>101600</xdr:colOff>
      <xdr:row>64</xdr:row>
      <xdr:rowOff>24185</xdr:rowOff>
    </xdr:to>
    <xdr:sp macro="" textlink="">
      <xdr:nvSpPr>
        <xdr:cNvPr id="540" name="楕円 539"/>
        <xdr:cNvSpPr/>
      </xdr:nvSpPr>
      <xdr:spPr>
        <a:xfrm>
          <a:off x="20383500" y="1089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136180</xdr:rowOff>
    </xdr:from>
    <xdr:to>
      <xdr:col>111</xdr:col>
      <xdr:colOff>177800</xdr:colOff>
      <xdr:row>63</xdr:row>
      <xdr:rowOff>144835</xdr:rowOff>
    </xdr:to>
    <xdr:cxnSp macro="">
      <xdr:nvCxnSpPr>
        <xdr:cNvPr id="541" name="直線コネクタ 540"/>
        <xdr:cNvCxnSpPr/>
      </xdr:nvCxnSpPr>
      <xdr:spPr>
        <a:xfrm flipV="1">
          <a:off x="20434300" y="10937530"/>
          <a:ext cx="8890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142112</xdr:rowOff>
    </xdr:from>
    <xdr:ext cx="469744" cy="259045"/>
    <xdr:sp macro="" textlink="">
      <xdr:nvSpPr>
        <xdr:cNvPr id="542" name="n_1aveValue【学校施設】&#10;一人当たり面積"/>
        <xdr:cNvSpPr txBox="1"/>
      </xdr:nvSpPr>
      <xdr:spPr>
        <a:xfrm>
          <a:off x="21075727" y="10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32711</xdr:rowOff>
    </xdr:from>
    <xdr:ext cx="469744" cy="259045"/>
    <xdr:sp macro="" textlink="">
      <xdr:nvSpPr>
        <xdr:cNvPr id="543" name="n_2aveValue【学校施設】&#10;一人当たり面積"/>
        <xdr:cNvSpPr txBox="1"/>
      </xdr:nvSpPr>
      <xdr:spPr>
        <a:xfrm>
          <a:off x="20199427" y="1049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143091</xdr:rowOff>
    </xdr:from>
    <xdr:ext cx="469744" cy="259045"/>
    <xdr:sp macro="" textlink="">
      <xdr:nvSpPr>
        <xdr:cNvPr id="544" name="n_3aveValue【学校施設】&#10;一人当たり面積"/>
        <xdr:cNvSpPr txBox="1"/>
      </xdr:nvSpPr>
      <xdr:spPr>
        <a:xfrm>
          <a:off x="19310427" y="1043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6657</xdr:rowOff>
    </xdr:from>
    <xdr:ext cx="469744" cy="259045"/>
    <xdr:sp macro="" textlink="">
      <xdr:nvSpPr>
        <xdr:cNvPr id="545" name="n_1mainValue【学校施設】&#10;一人当たり面積"/>
        <xdr:cNvSpPr txBox="1"/>
      </xdr:nvSpPr>
      <xdr:spPr>
        <a:xfrm>
          <a:off x="21075727" y="109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15312</xdr:rowOff>
    </xdr:from>
    <xdr:ext cx="469744" cy="259045"/>
    <xdr:sp macro="" textlink="">
      <xdr:nvSpPr>
        <xdr:cNvPr id="546" name="n_2mainValue【学校施設】&#10;一人当たり面積"/>
        <xdr:cNvSpPr txBox="1"/>
      </xdr:nvSpPr>
      <xdr:spPr>
        <a:xfrm>
          <a:off x="20199427" y="1098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7" name="正方形/長方形 5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8" name="正方形/長方形 5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9" name="正方形/長方形 5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0" name="正方形/長方形 5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1" name="正方形/長方形 5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2" name="正方形/長方形 5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3" name="正方形/長方形 5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正方形/長方形 55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5" name="テキスト ボックス 55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6" name="直線コネクタ 55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557" name="直線コネクタ 55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558" name="テキスト ボックス 557"/>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9" name="直線コネクタ 55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60" name="テキスト ボックス 55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61" name="直線コネクタ 56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2" name="テキスト ボックス 56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3" name="直線コネクタ 56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4" name="テキスト ボックス 56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5" name="直線コネクタ 56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6" name="テキスト ボックス 56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7" name="直線コネクタ 56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8" name="テキスト ボックス 56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44450</xdr:rowOff>
    </xdr:from>
    <xdr:to>
      <xdr:col>85</xdr:col>
      <xdr:colOff>126364</xdr:colOff>
      <xdr:row>86</xdr:row>
      <xdr:rowOff>114300</xdr:rowOff>
    </xdr:to>
    <xdr:cxnSp macro="">
      <xdr:nvCxnSpPr>
        <xdr:cNvPr id="570" name="直線コネクタ 569"/>
        <xdr:cNvCxnSpPr/>
      </xdr:nvCxnSpPr>
      <xdr:spPr>
        <a:xfrm flipV="1">
          <a:off x="16318864" y="1358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340478" cy="259045"/>
    <xdr:sp macro="" textlink="">
      <xdr:nvSpPr>
        <xdr:cNvPr id="571" name="【児童館】&#10;有形固定資産減価償却率最小値テキスト"/>
        <xdr:cNvSpPr txBox="1"/>
      </xdr:nvSpPr>
      <xdr:spPr>
        <a:xfrm>
          <a:off x="16357600" y="1486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72" name="直線コネクタ 571"/>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162577</xdr:rowOff>
    </xdr:from>
    <xdr:ext cx="469744" cy="259045"/>
    <xdr:sp macro="" textlink="">
      <xdr:nvSpPr>
        <xdr:cNvPr id="573" name="【児童館】&#10;有形固定資産減価償却率最大値テキスト"/>
        <xdr:cNvSpPr txBox="1"/>
      </xdr:nvSpPr>
      <xdr:spPr>
        <a:xfrm>
          <a:off x="163576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574" name="直線コネクタ 57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129557</xdr:rowOff>
    </xdr:from>
    <xdr:ext cx="405111" cy="259045"/>
    <xdr:sp macro="" textlink="">
      <xdr:nvSpPr>
        <xdr:cNvPr id="575" name="【児童館】&#10;有形固定資産減価償却率平均値テキスト"/>
        <xdr:cNvSpPr txBox="1"/>
      </xdr:nvSpPr>
      <xdr:spPr>
        <a:xfrm>
          <a:off x="16357600" y="1401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576" name="フローチャート: 判断 575"/>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69850</xdr:rowOff>
    </xdr:from>
    <xdr:to>
      <xdr:col>81</xdr:col>
      <xdr:colOff>101600</xdr:colOff>
      <xdr:row>83</xdr:row>
      <xdr:rowOff>0</xdr:rowOff>
    </xdr:to>
    <xdr:sp macro="" textlink="">
      <xdr:nvSpPr>
        <xdr:cNvPr id="577" name="フローチャート: 判断 576"/>
        <xdr:cNvSpPr/>
      </xdr:nvSpPr>
      <xdr:spPr>
        <a:xfrm>
          <a:off x="15430500" y="1412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66039</xdr:rowOff>
    </xdr:from>
    <xdr:to>
      <xdr:col>76</xdr:col>
      <xdr:colOff>165100</xdr:colOff>
      <xdr:row>83</xdr:row>
      <xdr:rowOff>167639</xdr:rowOff>
    </xdr:to>
    <xdr:sp macro="" textlink="">
      <xdr:nvSpPr>
        <xdr:cNvPr id="578" name="フローチャート: 判断 577"/>
        <xdr:cNvSpPr/>
      </xdr:nvSpPr>
      <xdr:spPr>
        <a:xfrm>
          <a:off x="14541500" y="1429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127000</xdr:rowOff>
    </xdr:from>
    <xdr:to>
      <xdr:col>72</xdr:col>
      <xdr:colOff>38100</xdr:colOff>
      <xdr:row>85</xdr:row>
      <xdr:rowOff>57150</xdr:rowOff>
    </xdr:to>
    <xdr:sp macro="" textlink="">
      <xdr:nvSpPr>
        <xdr:cNvPr id="579" name="フローチャート: 判断 578"/>
        <xdr:cNvSpPr/>
      </xdr:nvSpPr>
      <xdr:spPr>
        <a:xfrm>
          <a:off x="13652500" y="1452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0" name="テキスト ボックス 57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1" name="テキスト ボックス 58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2" name="テキスト ボックス 58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3" name="テキスト ボックス 58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4" name="テキスト ボックス 58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11430</xdr:rowOff>
    </xdr:from>
    <xdr:to>
      <xdr:col>85</xdr:col>
      <xdr:colOff>177800</xdr:colOff>
      <xdr:row>81</xdr:row>
      <xdr:rowOff>113030</xdr:rowOff>
    </xdr:to>
    <xdr:sp macro="" textlink="">
      <xdr:nvSpPr>
        <xdr:cNvPr id="585" name="楕円 584"/>
        <xdr:cNvSpPr/>
      </xdr:nvSpPr>
      <xdr:spPr>
        <a:xfrm>
          <a:off x="16268700" y="13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34307</xdr:rowOff>
    </xdr:from>
    <xdr:ext cx="405111" cy="259045"/>
    <xdr:sp macro="" textlink="">
      <xdr:nvSpPr>
        <xdr:cNvPr id="586" name="【児童館】&#10;有形固定資産減価償却率該当値テキスト"/>
        <xdr:cNvSpPr txBox="1"/>
      </xdr:nvSpPr>
      <xdr:spPr>
        <a:xfrm>
          <a:off x="16357600" y="1375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40639</xdr:rowOff>
    </xdr:from>
    <xdr:to>
      <xdr:col>81</xdr:col>
      <xdr:colOff>101600</xdr:colOff>
      <xdr:row>81</xdr:row>
      <xdr:rowOff>142239</xdr:rowOff>
    </xdr:to>
    <xdr:sp macro="" textlink="">
      <xdr:nvSpPr>
        <xdr:cNvPr id="587" name="楕円 586"/>
        <xdr:cNvSpPr/>
      </xdr:nvSpPr>
      <xdr:spPr>
        <a:xfrm>
          <a:off x="15430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62230</xdr:rowOff>
    </xdr:from>
    <xdr:to>
      <xdr:col>85</xdr:col>
      <xdr:colOff>127000</xdr:colOff>
      <xdr:row>81</xdr:row>
      <xdr:rowOff>91439</xdr:rowOff>
    </xdr:to>
    <xdr:cxnSp macro="">
      <xdr:nvCxnSpPr>
        <xdr:cNvPr id="588" name="直線コネクタ 587"/>
        <xdr:cNvCxnSpPr/>
      </xdr:nvCxnSpPr>
      <xdr:spPr>
        <a:xfrm flipV="1">
          <a:off x="15481300" y="13949680"/>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68580</xdr:rowOff>
    </xdr:from>
    <xdr:to>
      <xdr:col>76</xdr:col>
      <xdr:colOff>165100</xdr:colOff>
      <xdr:row>81</xdr:row>
      <xdr:rowOff>170180</xdr:rowOff>
    </xdr:to>
    <xdr:sp macro="" textlink="">
      <xdr:nvSpPr>
        <xdr:cNvPr id="589" name="楕円 588"/>
        <xdr:cNvSpPr/>
      </xdr:nvSpPr>
      <xdr:spPr>
        <a:xfrm>
          <a:off x="14541500" y="1395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91439</xdr:rowOff>
    </xdr:from>
    <xdr:to>
      <xdr:col>81</xdr:col>
      <xdr:colOff>50800</xdr:colOff>
      <xdr:row>81</xdr:row>
      <xdr:rowOff>119380</xdr:rowOff>
    </xdr:to>
    <xdr:cxnSp macro="">
      <xdr:nvCxnSpPr>
        <xdr:cNvPr id="590" name="直線コネクタ 589"/>
        <xdr:cNvCxnSpPr/>
      </xdr:nvCxnSpPr>
      <xdr:spPr>
        <a:xfrm flipV="1">
          <a:off x="14592300" y="1397888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162577</xdr:rowOff>
    </xdr:from>
    <xdr:ext cx="405111" cy="259045"/>
    <xdr:sp macro="" textlink="">
      <xdr:nvSpPr>
        <xdr:cNvPr id="591" name="n_1aveValue【児童館】&#10;有形固定資産減価償却率"/>
        <xdr:cNvSpPr txBox="1"/>
      </xdr:nvSpPr>
      <xdr:spPr>
        <a:xfrm>
          <a:off x="15266044" y="1422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158766</xdr:rowOff>
    </xdr:from>
    <xdr:ext cx="405111" cy="259045"/>
    <xdr:sp macro="" textlink="">
      <xdr:nvSpPr>
        <xdr:cNvPr id="592" name="n_2aveValue【児童館】&#10;有形固定資産減価償却率"/>
        <xdr:cNvSpPr txBox="1"/>
      </xdr:nvSpPr>
      <xdr:spPr>
        <a:xfrm>
          <a:off x="14389744" y="1438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73677</xdr:rowOff>
    </xdr:from>
    <xdr:ext cx="405111" cy="259045"/>
    <xdr:sp macro="" textlink="">
      <xdr:nvSpPr>
        <xdr:cNvPr id="593" name="n_3aveValue【児童館】&#10;有形固定資産減価償却率"/>
        <xdr:cNvSpPr txBox="1"/>
      </xdr:nvSpPr>
      <xdr:spPr>
        <a:xfrm>
          <a:off x="13500744" y="1430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158766</xdr:rowOff>
    </xdr:from>
    <xdr:ext cx="405111" cy="259045"/>
    <xdr:sp macro="" textlink="">
      <xdr:nvSpPr>
        <xdr:cNvPr id="594" name="n_1mainValue【児童館】&#10;有形固定資産減価償却率"/>
        <xdr:cNvSpPr txBox="1"/>
      </xdr:nvSpPr>
      <xdr:spPr>
        <a:xfrm>
          <a:off x="152660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15257</xdr:rowOff>
    </xdr:from>
    <xdr:ext cx="405111" cy="259045"/>
    <xdr:sp macro="" textlink="">
      <xdr:nvSpPr>
        <xdr:cNvPr id="595" name="n_2mainValue【児童館】&#10;有形固定資産減価償却率"/>
        <xdr:cNvSpPr txBox="1"/>
      </xdr:nvSpPr>
      <xdr:spPr>
        <a:xfrm>
          <a:off x="14389744" y="1373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6" name="正方形/長方形 5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7" name="正方形/長方形 5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8" name="正方形/長方形 5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9" name="正方形/長方形 5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0" name="正方形/長方形 5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1" name="正方形/長方形 6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2" name="正方形/長方形 6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3" name="正方形/長方形 60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4" name="テキスト ボックス 60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5" name="直線コネクタ 60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6" name="直線コネクタ 60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7" name="テキスト ボックス 60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8" name="直線コネクタ 60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9" name="テキスト ボックス 60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0" name="直線コネクタ 60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1" name="テキスト ボックス 61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2" name="直線コネクタ 61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3" name="テキスト ボックス 61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4" name="直線コネクタ 61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5" name="テキスト ボックス 61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6" name="直線コネクタ 61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7" name="テキスト ボックス 61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5714</xdr:rowOff>
    </xdr:from>
    <xdr:to>
      <xdr:col>116</xdr:col>
      <xdr:colOff>62864</xdr:colOff>
      <xdr:row>86</xdr:row>
      <xdr:rowOff>28575</xdr:rowOff>
    </xdr:to>
    <xdr:cxnSp macro="">
      <xdr:nvCxnSpPr>
        <xdr:cNvPr id="619" name="直線コネクタ 618"/>
        <xdr:cNvCxnSpPr/>
      </xdr:nvCxnSpPr>
      <xdr:spPr>
        <a:xfrm flipV="1">
          <a:off x="22160864" y="13378814"/>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32402</xdr:rowOff>
    </xdr:from>
    <xdr:ext cx="469744" cy="259045"/>
    <xdr:sp macro="" textlink="">
      <xdr:nvSpPr>
        <xdr:cNvPr id="620" name="【児童館】&#10;一人当たり面積最小値テキスト"/>
        <xdr:cNvSpPr txBox="1"/>
      </xdr:nvSpPr>
      <xdr:spPr>
        <a:xfrm>
          <a:off x="22199600" y="1477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28575</xdr:rowOff>
    </xdr:from>
    <xdr:to>
      <xdr:col>116</xdr:col>
      <xdr:colOff>152400</xdr:colOff>
      <xdr:row>86</xdr:row>
      <xdr:rowOff>28575</xdr:rowOff>
    </xdr:to>
    <xdr:cxnSp macro="">
      <xdr:nvCxnSpPr>
        <xdr:cNvPr id="621" name="直線コネクタ 620"/>
        <xdr:cNvCxnSpPr/>
      </xdr:nvCxnSpPr>
      <xdr:spPr>
        <a:xfrm>
          <a:off x="22072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123841</xdr:rowOff>
    </xdr:from>
    <xdr:ext cx="469744" cy="259045"/>
    <xdr:sp macro="" textlink="">
      <xdr:nvSpPr>
        <xdr:cNvPr id="622" name="【児童館】&#10;一人当たり面積最大値テキスト"/>
        <xdr:cNvSpPr txBox="1"/>
      </xdr:nvSpPr>
      <xdr:spPr>
        <a:xfrm>
          <a:off x="22199600"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5714</xdr:rowOff>
    </xdr:from>
    <xdr:to>
      <xdr:col>116</xdr:col>
      <xdr:colOff>152400</xdr:colOff>
      <xdr:row>78</xdr:row>
      <xdr:rowOff>5714</xdr:rowOff>
    </xdr:to>
    <xdr:cxnSp macro="">
      <xdr:nvCxnSpPr>
        <xdr:cNvPr id="623" name="直線コネクタ 622"/>
        <xdr:cNvCxnSpPr/>
      </xdr:nvCxnSpPr>
      <xdr:spPr>
        <a:xfrm>
          <a:off x="22072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624" name="【児童館】&#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625" name="フローチャート: 判断 624"/>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92075</xdr:rowOff>
    </xdr:from>
    <xdr:to>
      <xdr:col>112</xdr:col>
      <xdr:colOff>38100</xdr:colOff>
      <xdr:row>85</xdr:row>
      <xdr:rowOff>22225</xdr:rowOff>
    </xdr:to>
    <xdr:sp macro="" textlink="">
      <xdr:nvSpPr>
        <xdr:cNvPr id="626" name="フローチャート: 判断 625"/>
        <xdr:cNvSpPr/>
      </xdr:nvSpPr>
      <xdr:spPr>
        <a:xfrm>
          <a:off x="212725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74930</xdr:rowOff>
    </xdr:from>
    <xdr:to>
      <xdr:col>107</xdr:col>
      <xdr:colOff>101600</xdr:colOff>
      <xdr:row>85</xdr:row>
      <xdr:rowOff>5080</xdr:rowOff>
    </xdr:to>
    <xdr:sp macro="" textlink="">
      <xdr:nvSpPr>
        <xdr:cNvPr id="627" name="フローチャート: 判断 626"/>
        <xdr:cNvSpPr/>
      </xdr:nvSpPr>
      <xdr:spPr>
        <a:xfrm>
          <a:off x="20383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93980</xdr:rowOff>
    </xdr:from>
    <xdr:to>
      <xdr:col>102</xdr:col>
      <xdr:colOff>165100</xdr:colOff>
      <xdr:row>84</xdr:row>
      <xdr:rowOff>24130</xdr:rowOff>
    </xdr:to>
    <xdr:sp macro="" textlink="">
      <xdr:nvSpPr>
        <xdr:cNvPr id="628" name="フローチャート: 判断 627"/>
        <xdr:cNvSpPr/>
      </xdr:nvSpPr>
      <xdr:spPr>
        <a:xfrm>
          <a:off x="19494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9" name="テキスト ボックス 62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0" name="テキスト ボックス 62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1" name="テキスト ボックス 63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2" name="テキスト ボックス 63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3" name="テキスト ボックス 63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xdr:rowOff>
    </xdr:from>
    <xdr:to>
      <xdr:col>116</xdr:col>
      <xdr:colOff>114300</xdr:colOff>
      <xdr:row>85</xdr:row>
      <xdr:rowOff>117475</xdr:rowOff>
    </xdr:to>
    <xdr:sp macro="" textlink="">
      <xdr:nvSpPr>
        <xdr:cNvPr id="634" name="楕円 633"/>
        <xdr:cNvSpPr/>
      </xdr:nvSpPr>
      <xdr:spPr>
        <a:xfrm>
          <a:off x="221107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165752</xdr:rowOff>
    </xdr:from>
    <xdr:ext cx="469744" cy="259045"/>
    <xdr:sp macro="" textlink="">
      <xdr:nvSpPr>
        <xdr:cNvPr id="635" name="【児童館】&#10;一人当たり面積該当値テキスト"/>
        <xdr:cNvSpPr txBox="1"/>
      </xdr:nvSpPr>
      <xdr:spPr>
        <a:xfrm>
          <a:off x="22199600"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17780</xdr:rowOff>
    </xdr:from>
    <xdr:to>
      <xdr:col>112</xdr:col>
      <xdr:colOff>38100</xdr:colOff>
      <xdr:row>85</xdr:row>
      <xdr:rowOff>119380</xdr:rowOff>
    </xdr:to>
    <xdr:sp macro="" textlink="">
      <xdr:nvSpPr>
        <xdr:cNvPr id="636" name="楕円 635"/>
        <xdr:cNvSpPr/>
      </xdr:nvSpPr>
      <xdr:spPr>
        <a:xfrm>
          <a:off x="21272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66675</xdr:rowOff>
    </xdr:from>
    <xdr:to>
      <xdr:col>116</xdr:col>
      <xdr:colOff>63500</xdr:colOff>
      <xdr:row>85</xdr:row>
      <xdr:rowOff>68580</xdr:rowOff>
    </xdr:to>
    <xdr:cxnSp macro="">
      <xdr:nvCxnSpPr>
        <xdr:cNvPr id="637" name="直線コネクタ 636"/>
        <xdr:cNvCxnSpPr/>
      </xdr:nvCxnSpPr>
      <xdr:spPr>
        <a:xfrm flipV="1">
          <a:off x="21323300" y="146399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638" name="楕円 637"/>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68580</xdr:rowOff>
    </xdr:from>
    <xdr:to>
      <xdr:col>111</xdr:col>
      <xdr:colOff>177800</xdr:colOff>
      <xdr:row>85</xdr:row>
      <xdr:rowOff>72389</xdr:rowOff>
    </xdr:to>
    <xdr:cxnSp macro="">
      <xdr:nvCxnSpPr>
        <xdr:cNvPr id="639" name="直線コネクタ 638"/>
        <xdr:cNvCxnSpPr/>
      </xdr:nvCxnSpPr>
      <xdr:spPr>
        <a:xfrm flipV="1">
          <a:off x="20434300" y="14641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38752</xdr:rowOff>
    </xdr:from>
    <xdr:ext cx="469744" cy="259045"/>
    <xdr:sp macro="" textlink="">
      <xdr:nvSpPr>
        <xdr:cNvPr id="640" name="n_1aveValue【児童館】&#10;一人当たり面積"/>
        <xdr:cNvSpPr txBox="1"/>
      </xdr:nvSpPr>
      <xdr:spPr>
        <a:xfrm>
          <a:off x="21075727" y="1426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21607</xdr:rowOff>
    </xdr:from>
    <xdr:ext cx="469744" cy="259045"/>
    <xdr:sp macro="" textlink="">
      <xdr:nvSpPr>
        <xdr:cNvPr id="641" name="n_2aveValue【児童館】&#10;一人当たり面積"/>
        <xdr:cNvSpPr txBox="1"/>
      </xdr:nvSpPr>
      <xdr:spPr>
        <a:xfrm>
          <a:off x="20199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40657</xdr:rowOff>
    </xdr:from>
    <xdr:ext cx="469744" cy="259045"/>
    <xdr:sp macro="" textlink="">
      <xdr:nvSpPr>
        <xdr:cNvPr id="642" name="n_3aveValue【児童館】&#10;一人当たり面積"/>
        <xdr:cNvSpPr txBox="1"/>
      </xdr:nvSpPr>
      <xdr:spPr>
        <a:xfrm>
          <a:off x="19310427"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110507</xdr:rowOff>
    </xdr:from>
    <xdr:ext cx="469744" cy="259045"/>
    <xdr:sp macro="" textlink="">
      <xdr:nvSpPr>
        <xdr:cNvPr id="643" name="n_1mainValue【児童館】&#10;一人当たり面積"/>
        <xdr:cNvSpPr txBox="1"/>
      </xdr:nvSpPr>
      <xdr:spPr>
        <a:xfrm>
          <a:off x="210757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644" name="n_2mainValue【児童館】&#10;一人当たり面積"/>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55" name="テキスト ボックス 65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6" name="直線コネクタ 65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57" name="テキスト ボックス 65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8" name="直線コネクタ 65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9" name="テキスト ボックス 65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0" name="直線コネクタ 65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1" name="テキスト ボックス 66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2" name="直線コネクタ 66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3" name="テキスト ボックス 66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4" name="直線コネクタ 66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65" name="テキスト ボックス 66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7" name="テキスト ボックス 66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55245</xdr:rowOff>
    </xdr:to>
    <xdr:cxnSp macro="">
      <xdr:nvCxnSpPr>
        <xdr:cNvPr id="669" name="直線コネクタ 668"/>
        <xdr:cNvCxnSpPr/>
      </xdr:nvCxnSpPr>
      <xdr:spPr>
        <a:xfrm flipV="1">
          <a:off x="16318864" y="1714500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59072</xdr:rowOff>
    </xdr:from>
    <xdr:ext cx="405111" cy="259045"/>
    <xdr:sp macro="" textlink="">
      <xdr:nvSpPr>
        <xdr:cNvPr id="670" name="【公民館】&#10;有形固定資産減価償却率最小値テキスト"/>
        <xdr:cNvSpPr txBox="1"/>
      </xdr:nvSpPr>
      <xdr:spPr>
        <a:xfrm>
          <a:off x="16357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55245</xdr:rowOff>
    </xdr:from>
    <xdr:to>
      <xdr:col>86</xdr:col>
      <xdr:colOff>25400</xdr:colOff>
      <xdr:row>108</xdr:row>
      <xdr:rowOff>55245</xdr:rowOff>
    </xdr:to>
    <xdr:cxnSp macro="">
      <xdr:nvCxnSpPr>
        <xdr:cNvPr id="671" name="直線コネクタ 670"/>
        <xdr:cNvCxnSpPr/>
      </xdr:nvCxnSpPr>
      <xdr:spPr>
        <a:xfrm>
          <a:off x="16230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72"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3" name="直線コネクタ 67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20972</xdr:rowOff>
    </xdr:from>
    <xdr:ext cx="405111" cy="259045"/>
    <xdr:sp macro="" textlink="">
      <xdr:nvSpPr>
        <xdr:cNvPr id="674" name="【公民館】&#10;有形固定資産減価償却率平均値テキスト"/>
        <xdr:cNvSpPr txBox="1"/>
      </xdr:nvSpPr>
      <xdr:spPr>
        <a:xfrm>
          <a:off x="16357600" y="1768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42545</xdr:rowOff>
    </xdr:from>
    <xdr:to>
      <xdr:col>85</xdr:col>
      <xdr:colOff>177800</xdr:colOff>
      <xdr:row>103</xdr:row>
      <xdr:rowOff>144145</xdr:rowOff>
    </xdr:to>
    <xdr:sp macro="" textlink="">
      <xdr:nvSpPr>
        <xdr:cNvPr id="675" name="フローチャート: 判断 674"/>
        <xdr:cNvSpPr/>
      </xdr:nvSpPr>
      <xdr:spPr>
        <a:xfrm>
          <a:off x="162687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74930</xdr:rowOff>
    </xdr:from>
    <xdr:to>
      <xdr:col>81</xdr:col>
      <xdr:colOff>101600</xdr:colOff>
      <xdr:row>104</xdr:row>
      <xdr:rowOff>5080</xdr:rowOff>
    </xdr:to>
    <xdr:sp macro="" textlink="">
      <xdr:nvSpPr>
        <xdr:cNvPr id="676" name="フローチャート: 判断 675"/>
        <xdr:cNvSpPr/>
      </xdr:nvSpPr>
      <xdr:spPr>
        <a:xfrm>
          <a:off x="15430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90170</xdr:rowOff>
    </xdr:from>
    <xdr:to>
      <xdr:col>76</xdr:col>
      <xdr:colOff>165100</xdr:colOff>
      <xdr:row>104</xdr:row>
      <xdr:rowOff>20320</xdr:rowOff>
    </xdr:to>
    <xdr:sp macro="" textlink="">
      <xdr:nvSpPr>
        <xdr:cNvPr id="677" name="フローチャート: 判断 676"/>
        <xdr:cNvSpPr/>
      </xdr:nvSpPr>
      <xdr:spPr>
        <a:xfrm>
          <a:off x="14541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55880</xdr:rowOff>
    </xdr:from>
    <xdr:to>
      <xdr:col>72</xdr:col>
      <xdr:colOff>38100</xdr:colOff>
      <xdr:row>103</xdr:row>
      <xdr:rowOff>157480</xdr:rowOff>
    </xdr:to>
    <xdr:sp macro="" textlink="">
      <xdr:nvSpPr>
        <xdr:cNvPr id="678" name="フローチャート: 判断 677"/>
        <xdr:cNvSpPr/>
      </xdr:nvSpPr>
      <xdr:spPr>
        <a:xfrm>
          <a:off x="13652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6350</xdr:rowOff>
    </xdr:from>
    <xdr:to>
      <xdr:col>85</xdr:col>
      <xdr:colOff>177800</xdr:colOff>
      <xdr:row>103</xdr:row>
      <xdr:rowOff>107950</xdr:rowOff>
    </xdr:to>
    <xdr:sp macro="" textlink="">
      <xdr:nvSpPr>
        <xdr:cNvPr id="684" name="楕円 683"/>
        <xdr:cNvSpPr/>
      </xdr:nvSpPr>
      <xdr:spPr>
        <a:xfrm>
          <a:off x="162687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29227</xdr:rowOff>
    </xdr:from>
    <xdr:ext cx="405111" cy="259045"/>
    <xdr:sp macro="" textlink="">
      <xdr:nvSpPr>
        <xdr:cNvPr id="685" name="【公民館】&#10;有形固定資産減価償却率該当値テキスト"/>
        <xdr:cNvSpPr txBox="1"/>
      </xdr:nvSpPr>
      <xdr:spPr>
        <a:xfrm>
          <a:off x="16357600"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44450</xdr:rowOff>
    </xdr:from>
    <xdr:to>
      <xdr:col>81</xdr:col>
      <xdr:colOff>101600</xdr:colOff>
      <xdr:row>103</xdr:row>
      <xdr:rowOff>146050</xdr:rowOff>
    </xdr:to>
    <xdr:sp macro="" textlink="">
      <xdr:nvSpPr>
        <xdr:cNvPr id="686" name="楕円 685"/>
        <xdr:cNvSpPr/>
      </xdr:nvSpPr>
      <xdr:spPr>
        <a:xfrm>
          <a:off x="15430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57150</xdr:rowOff>
    </xdr:from>
    <xdr:to>
      <xdr:col>85</xdr:col>
      <xdr:colOff>127000</xdr:colOff>
      <xdr:row>103</xdr:row>
      <xdr:rowOff>95250</xdr:rowOff>
    </xdr:to>
    <xdr:cxnSp macro="">
      <xdr:nvCxnSpPr>
        <xdr:cNvPr id="687" name="直線コネクタ 686"/>
        <xdr:cNvCxnSpPr/>
      </xdr:nvCxnSpPr>
      <xdr:spPr>
        <a:xfrm flipV="1">
          <a:off x="15481300" y="17716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82550</xdr:rowOff>
    </xdr:from>
    <xdr:to>
      <xdr:col>76</xdr:col>
      <xdr:colOff>165100</xdr:colOff>
      <xdr:row>104</xdr:row>
      <xdr:rowOff>12700</xdr:rowOff>
    </xdr:to>
    <xdr:sp macro="" textlink="">
      <xdr:nvSpPr>
        <xdr:cNvPr id="688" name="楕円 687"/>
        <xdr:cNvSpPr/>
      </xdr:nvSpPr>
      <xdr:spPr>
        <a:xfrm>
          <a:off x="14541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95250</xdr:rowOff>
    </xdr:from>
    <xdr:to>
      <xdr:col>81</xdr:col>
      <xdr:colOff>50800</xdr:colOff>
      <xdr:row>103</xdr:row>
      <xdr:rowOff>133350</xdr:rowOff>
    </xdr:to>
    <xdr:cxnSp macro="">
      <xdr:nvCxnSpPr>
        <xdr:cNvPr id="689" name="直線コネクタ 688"/>
        <xdr:cNvCxnSpPr/>
      </xdr:nvCxnSpPr>
      <xdr:spPr>
        <a:xfrm flipV="1">
          <a:off x="14592300" y="1775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167657</xdr:rowOff>
    </xdr:from>
    <xdr:ext cx="405111" cy="259045"/>
    <xdr:sp macro="" textlink="">
      <xdr:nvSpPr>
        <xdr:cNvPr id="690" name="n_1aveValue【公民館】&#10;有形固定資産減価償却率"/>
        <xdr:cNvSpPr txBox="1"/>
      </xdr:nvSpPr>
      <xdr:spPr>
        <a:xfrm>
          <a:off x="15266044" y="1782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11447</xdr:rowOff>
    </xdr:from>
    <xdr:ext cx="405111" cy="259045"/>
    <xdr:sp macro="" textlink="">
      <xdr:nvSpPr>
        <xdr:cNvPr id="691" name="n_2aveValue【公民館】&#10;有形固定資産減価償却率"/>
        <xdr:cNvSpPr txBox="1"/>
      </xdr:nvSpPr>
      <xdr:spPr>
        <a:xfrm>
          <a:off x="143897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2557</xdr:rowOff>
    </xdr:from>
    <xdr:ext cx="405111" cy="259045"/>
    <xdr:sp macro="" textlink="">
      <xdr:nvSpPr>
        <xdr:cNvPr id="692" name="n_3aveValue【公民館】&#10;有形固定資産減価償却率"/>
        <xdr:cNvSpPr txBox="1"/>
      </xdr:nvSpPr>
      <xdr:spPr>
        <a:xfrm>
          <a:off x="13500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162577</xdr:rowOff>
    </xdr:from>
    <xdr:ext cx="405111" cy="259045"/>
    <xdr:sp macro="" textlink="">
      <xdr:nvSpPr>
        <xdr:cNvPr id="693" name="n_1mainValue【公民館】&#10;有形固定資産減価償却率"/>
        <xdr:cNvSpPr txBox="1"/>
      </xdr:nvSpPr>
      <xdr:spPr>
        <a:xfrm>
          <a:off x="15266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29227</xdr:rowOff>
    </xdr:from>
    <xdr:ext cx="405111" cy="259045"/>
    <xdr:sp macro="" textlink="">
      <xdr:nvSpPr>
        <xdr:cNvPr id="694" name="n_2mainValue【公民館】&#10;有形固定資産減価償却率"/>
        <xdr:cNvSpPr txBox="1"/>
      </xdr:nvSpPr>
      <xdr:spPr>
        <a:xfrm>
          <a:off x="14389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5" name="直線コネクタ 7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6" name="テキスト ボックス 7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7" name="直線コネクタ 7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8" name="テキスト ボックス 7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9" name="直線コネクタ 7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0" name="テキスト ボックス 7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1" name="直線コネクタ 7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2" name="テキスト ボックス 7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3" name="直線コネクタ 7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4" name="テキスト ボックス 7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57531</xdr:rowOff>
    </xdr:from>
    <xdr:to>
      <xdr:col>116</xdr:col>
      <xdr:colOff>62864</xdr:colOff>
      <xdr:row>108</xdr:row>
      <xdr:rowOff>110489</xdr:rowOff>
    </xdr:to>
    <xdr:cxnSp macro="">
      <xdr:nvCxnSpPr>
        <xdr:cNvPr id="718" name="直線コネクタ 717"/>
        <xdr:cNvCxnSpPr/>
      </xdr:nvCxnSpPr>
      <xdr:spPr>
        <a:xfrm flipV="1">
          <a:off x="22160864" y="17373981"/>
          <a:ext cx="0" cy="1253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114316</xdr:rowOff>
    </xdr:from>
    <xdr:ext cx="469744" cy="259045"/>
    <xdr:sp macro="" textlink="">
      <xdr:nvSpPr>
        <xdr:cNvPr id="719" name="【公民館】&#10;一人当たり面積最小値テキスト"/>
        <xdr:cNvSpPr txBox="1"/>
      </xdr:nvSpPr>
      <xdr:spPr>
        <a:xfrm>
          <a:off x="22199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110489</xdr:rowOff>
    </xdr:from>
    <xdr:to>
      <xdr:col>116</xdr:col>
      <xdr:colOff>152400</xdr:colOff>
      <xdr:row>108</xdr:row>
      <xdr:rowOff>110489</xdr:rowOff>
    </xdr:to>
    <xdr:cxnSp macro="">
      <xdr:nvCxnSpPr>
        <xdr:cNvPr id="720" name="直線コネクタ 719"/>
        <xdr:cNvCxnSpPr/>
      </xdr:nvCxnSpPr>
      <xdr:spPr>
        <a:xfrm>
          <a:off x="22072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4208</xdr:rowOff>
    </xdr:from>
    <xdr:ext cx="469744" cy="259045"/>
    <xdr:sp macro="" textlink="">
      <xdr:nvSpPr>
        <xdr:cNvPr id="721" name="【公民館】&#10;一人当たり面積最大値テキスト"/>
        <xdr:cNvSpPr txBox="1"/>
      </xdr:nvSpPr>
      <xdr:spPr>
        <a:xfrm>
          <a:off x="22199600" y="171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57531</xdr:rowOff>
    </xdr:from>
    <xdr:to>
      <xdr:col>116</xdr:col>
      <xdr:colOff>152400</xdr:colOff>
      <xdr:row>101</xdr:row>
      <xdr:rowOff>57531</xdr:rowOff>
    </xdr:to>
    <xdr:cxnSp macro="">
      <xdr:nvCxnSpPr>
        <xdr:cNvPr id="722" name="直線コネクタ 721"/>
        <xdr:cNvCxnSpPr/>
      </xdr:nvCxnSpPr>
      <xdr:spPr>
        <a:xfrm>
          <a:off x="22072600" y="17373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170959</xdr:rowOff>
    </xdr:from>
    <xdr:ext cx="469744" cy="259045"/>
    <xdr:sp macro="" textlink="">
      <xdr:nvSpPr>
        <xdr:cNvPr id="723" name="【公民館】&#10;一人当たり面積平均値テキスト"/>
        <xdr:cNvSpPr txBox="1"/>
      </xdr:nvSpPr>
      <xdr:spPr>
        <a:xfrm>
          <a:off x="22199600" y="18173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148082</xdr:rowOff>
    </xdr:from>
    <xdr:to>
      <xdr:col>116</xdr:col>
      <xdr:colOff>114300</xdr:colOff>
      <xdr:row>107</xdr:row>
      <xdr:rowOff>78232</xdr:rowOff>
    </xdr:to>
    <xdr:sp macro="" textlink="">
      <xdr:nvSpPr>
        <xdr:cNvPr id="724" name="フローチャート: 判断 723"/>
        <xdr:cNvSpPr/>
      </xdr:nvSpPr>
      <xdr:spPr>
        <a:xfrm>
          <a:off x="221107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9017</xdr:rowOff>
    </xdr:from>
    <xdr:to>
      <xdr:col>112</xdr:col>
      <xdr:colOff>38100</xdr:colOff>
      <xdr:row>107</xdr:row>
      <xdr:rowOff>110617</xdr:rowOff>
    </xdr:to>
    <xdr:sp macro="" textlink="">
      <xdr:nvSpPr>
        <xdr:cNvPr id="725" name="フローチャート: 判断 724"/>
        <xdr:cNvSpPr/>
      </xdr:nvSpPr>
      <xdr:spPr>
        <a:xfrm>
          <a:off x="21272500" y="1835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10161</xdr:rowOff>
    </xdr:from>
    <xdr:to>
      <xdr:col>107</xdr:col>
      <xdr:colOff>101600</xdr:colOff>
      <xdr:row>107</xdr:row>
      <xdr:rowOff>111761</xdr:rowOff>
    </xdr:to>
    <xdr:sp macro="" textlink="">
      <xdr:nvSpPr>
        <xdr:cNvPr id="726" name="フローチャート: 判断 725"/>
        <xdr:cNvSpPr/>
      </xdr:nvSpPr>
      <xdr:spPr>
        <a:xfrm>
          <a:off x="20383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120650</xdr:rowOff>
    </xdr:from>
    <xdr:to>
      <xdr:col>102</xdr:col>
      <xdr:colOff>165100</xdr:colOff>
      <xdr:row>107</xdr:row>
      <xdr:rowOff>50800</xdr:rowOff>
    </xdr:to>
    <xdr:sp macro="" textlink="">
      <xdr:nvSpPr>
        <xdr:cNvPr id="727" name="フローチャート: 判断 726"/>
        <xdr:cNvSpPr/>
      </xdr:nvSpPr>
      <xdr:spPr>
        <a:xfrm>
          <a:off x="19494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136271</xdr:rowOff>
    </xdr:from>
    <xdr:to>
      <xdr:col>116</xdr:col>
      <xdr:colOff>114300</xdr:colOff>
      <xdr:row>108</xdr:row>
      <xdr:rowOff>66421</xdr:rowOff>
    </xdr:to>
    <xdr:sp macro="" textlink="">
      <xdr:nvSpPr>
        <xdr:cNvPr id="733" name="楕円 732"/>
        <xdr:cNvSpPr/>
      </xdr:nvSpPr>
      <xdr:spPr>
        <a:xfrm>
          <a:off x="22110700" y="1848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51198</xdr:rowOff>
    </xdr:from>
    <xdr:ext cx="469744" cy="259045"/>
    <xdr:sp macro="" textlink="">
      <xdr:nvSpPr>
        <xdr:cNvPr id="734" name="【公民館】&#10;一人当たり面積該当値テキスト"/>
        <xdr:cNvSpPr txBox="1"/>
      </xdr:nvSpPr>
      <xdr:spPr>
        <a:xfrm>
          <a:off x="22199600" y="1839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137413</xdr:rowOff>
    </xdr:from>
    <xdr:to>
      <xdr:col>112</xdr:col>
      <xdr:colOff>38100</xdr:colOff>
      <xdr:row>108</xdr:row>
      <xdr:rowOff>67563</xdr:rowOff>
    </xdr:to>
    <xdr:sp macro="" textlink="">
      <xdr:nvSpPr>
        <xdr:cNvPr id="735" name="楕円 734"/>
        <xdr:cNvSpPr/>
      </xdr:nvSpPr>
      <xdr:spPr>
        <a:xfrm>
          <a:off x="21272500" y="184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15621</xdr:rowOff>
    </xdr:from>
    <xdr:to>
      <xdr:col>116</xdr:col>
      <xdr:colOff>63500</xdr:colOff>
      <xdr:row>108</xdr:row>
      <xdr:rowOff>16763</xdr:rowOff>
    </xdr:to>
    <xdr:cxnSp macro="">
      <xdr:nvCxnSpPr>
        <xdr:cNvPr id="736" name="直線コネクタ 735"/>
        <xdr:cNvCxnSpPr/>
      </xdr:nvCxnSpPr>
      <xdr:spPr>
        <a:xfrm flipV="1">
          <a:off x="21323300" y="18532221"/>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139700</xdr:rowOff>
    </xdr:from>
    <xdr:to>
      <xdr:col>107</xdr:col>
      <xdr:colOff>101600</xdr:colOff>
      <xdr:row>108</xdr:row>
      <xdr:rowOff>69850</xdr:rowOff>
    </xdr:to>
    <xdr:sp macro="" textlink="">
      <xdr:nvSpPr>
        <xdr:cNvPr id="737" name="楕円 736"/>
        <xdr:cNvSpPr/>
      </xdr:nvSpPr>
      <xdr:spPr>
        <a:xfrm>
          <a:off x="20383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16763</xdr:rowOff>
    </xdr:from>
    <xdr:to>
      <xdr:col>111</xdr:col>
      <xdr:colOff>177800</xdr:colOff>
      <xdr:row>108</xdr:row>
      <xdr:rowOff>19050</xdr:rowOff>
    </xdr:to>
    <xdr:cxnSp macro="">
      <xdr:nvCxnSpPr>
        <xdr:cNvPr id="738" name="直線コネクタ 737"/>
        <xdr:cNvCxnSpPr/>
      </xdr:nvCxnSpPr>
      <xdr:spPr>
        <a:xfrm flipV="1">
          <a:off x="20434300" y="1853336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127144</xdr:rowOff>
    </xdr:from>
    <xdr:ext cx="469744" cy="259045"/>
    <xdr:sp macro="" textlink="">
      <xdr:nvSpPr>
        <xdr:cNvPr id="739" name="n_1aveValue【公民館】&#10;一人当たり面積"/>
        <xdr:cNvSpPr txBox="1"/>
      </xdr:nvSpPr>
      <xdr:spPr>
        <a:xfrm>
          <a:off x="21075727" y="1812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128288</xdr:rowOff>
    </xdr:from>
    <xdr:ext cx="469744" cy="259045"/>
    <xdr:sp macro="" textlink="">
      <xdr:nvSpPr>
        <xdr:cNvPr id="740" name="n_2aveValue【公民館】&#10;一人当たり面積"/>
        <xdr:cNvSpPr txBox="1"/>
      </xdr:nvSpPr>
      <xdr:spPr>
        <a:xfrm>
          <a:off x="201994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67327</xdr:rowOff>
    </xdr:from>
    <xdr:ext cx="469744" cy="259045"/>
    <xdr:sp macro="" textlink="">
      <xdr:nvSpPr>
        <xdr:cNvPr id="741" name="n_3aveValue【公民館】&#10;一人当たり面積"/>
        <xdr:cNvSpPr txBox="1"/>
      </xdr:nvSpPr>
      <xdr:spPr>
        <a:xfrm>
          <a:off x="19310427" y="180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58690</xdr:rowOff>
    </xdr:from>
    <xdr:ext cx="469744" cy="259045"/>
    <xdr:sp macro="" textlink="">
      <xdr:nvSpPr>
        <xdr:cNvPr id="742" name="n_1mainValue【公民館】&#10;一人当たり面積"/>
        <xdr:cNvSpPr txBox="1"/>
      </xdr:nvSpPr>
      <xdr:spPr>
        <a:xfrm>
          <a:off x="21075727" y="1857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60977</xdr:rowOff>
    </xdr:from>
    <xdr:ext cx="469744" cy="259045"/>
    <xdr:sp macro="" textlink="">
      <xdr:nvSpPr>
        <xdr:cNvPr id="743" name="n_2mainValue【公民館】&#10;一人当たり面積"/>
        <xdr:cNvSpPr txBox="1"/>
      </xdr:nvSpPr>
      <xdr:spPr>
        <a:xfrm>
          <a:off x="201994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4" name="正方形/長方形 7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5" name="正方形/長方形 7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6" name="テキスト ボックス 7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施設にて有形固定資産減価償却率は累計平均以下となっている。児童館、公民館については双方とも施設が少なく、建設時期が古いため数値が高止まりとなってる。橋梁、公営住宅については平均を大きく下回る値となっている。橋梁については施設数が少なく、比較的新しいため類似平均より低くなっている。公営住宅については、近年若者住宅を整備したことや、老朽化した公営住宅を除却することで適正な運営を行っているためである。一人当り面積については、ほぼ類似平均か平均以下なっており、人口に対して余剰となる施設が少ないといえる幼稚園等については平均を上回っており、これは育児施設を拡張したためで、子育て環境の整備が進んでいるといえる。公民館については、平均を大きく下回っておりますが、人口規模に応じた効率的な運営を今後も続ける必要がある。減価償却率、一人当りの数値が平均値の施設については、平均であるため整備不要とせず、長期的な施設環境を維持できる取り組みを進め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
3,492
59.77
4,021,434
3,900,137
114,042
2,149,695
6,551,734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58783</xdr:rowOff>
    </xdr:to>
    <xdr:cxnSp macro="">
      <xdr:nvCxnSpPr>
        <xdr:cNvPr id="73" name="直線コネクタ 72"/>
        <xdr:cNvCxnSpPr/>
      </xdr:nvCxnSpPr>
      <xdr:spPr>
        <a:xfrm flipV="1">
          <a:off x="4634865" y="9470572"/>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340478" cy="259045"/>
    <xdr:sp macro="" textlink="">
      <xdr:nvSpPr>
        <xdr:cNvPr id="74" name="【体育館・プール】&#10;有形固定資産減価償却率最小値テキスト"/>
        <xdr:cNvSpPr txBox="1"/>
      </xdr:nvSpPr>
      <xdr:spPr>
        <a:xfrm>
          <a:off x="4673600" y="1103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75" name="直線コネクタ 74"/>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84381</xdr:rowOff>
    </xdr:from>
    <xdr:ext cx="405111" cy="259045"/>
    <xdr:sp macro="" textlink="">
      <xdr:nvSpPr>
        <xdr:cNvPr id="78" name="【体育館・プール】&#10;有形固定資産減価償却率平均値テキスト"/>
        <xdr:cNvSpPr txBox="1"/>
      </xdr:nvSpPr>
      <xdr:spPr>
        <a:xfrm>
          <a:off x="4673600" y="9857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105954</xdr:rowOff>
    </xdr:from>
    <xdr:to>
      <xdr:col>24</xdr:col>
      <xdr:colOff>114300</xdr:colOff>
      <xdr:row>58</xdr:row>
      <xdr:rowOff>36104</xdr:rowOff>
    </xdr:to>
    <xdr:sp macro="" textlink="">
      <xdr:nvSpPr>
        <xdr:cNvPr id="79" name="フローチャート: 判断 78"/>
        <xdr:cNvSpPr/>
      </xdr:nvSpPr>
      <xdr:spPr>
        <a:xfrm>
          <a:off x="4584700" y="987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99423</xdr:rowOff>
    </xdr:from>
    <xdr:to>
      <xdr:col>20</xdr:col>
      <xdr:colOff>38100</xdr:colOff>
      <xdr:row>58</xdr:row>
      <xdr:rowOff>29573</xdr:rowOff>
    </xdr:to>
    <xdr:sp macro="" textlink="">
      <xdr:nvSpPr>
        <xdr:cNvPr id="80" name="フローチャート: 判断 79"/>
        <xdr:cNvSpPr/>
      </xdr:nvSpPr>
      <xdr:spPr>
        <a:xfrm>
          <a:off x="3746500" y="98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46100</xdr:rowOff>
    </xdr:from>
    <xdr:ext cx="405111" cy="259045"/>
    <xdr:sp macro="" textlink="">
      <xdr:nvSpPr>
        <xdr:cNvPr id="81" name="n_1aveValue【体育館・プール】&#10;有形固定資産減価償却率"/>
        <xdr:cNvSpPr txBox="1"/>
      </xdr:nvSpPr>
      <xdr:spPr>
        <a:xfrm>
          <a:off x="3582044" y="964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151674</xdr:rowOff>
    </xdr:from>
    <xdr:to>
      <xdr:col>15</xdr:col>
      <xdr:colOff>101600</xdr:colOff>
      <xdr:row>58</xdr:row>
      <xdr:rowOff>81824</xdr:rowOff>
    </xdr:to>
    <xdr:sp macro="" textlink="">
      <xdr:nvSpPr>
        <xdr:cNvPr id="82" name="フローチャート: 判断 81"/>
        <xdr:cNvSpPr/>
      </xdr:nvSpPr>
      <xdr:spPr>
        <a:xfrm>
          <a:off x="2857500" y="992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56</xdr:row>
      <xdr:rowOff>98351</xdr:rowOff>
    </xdr:from>
    <xdr:ext cx="405111" cy="259045"/>
    <xdr:sp macro="" textlink="">
      <xdr:nvSpPr>
        <xdr:cNvPr id="83" name="n_2aveValue【体育館・プール】&#10;有形固定資産減価償却率"/>
        <xdr:cNvSpPr txBox="1"/>
      </xdr:nvSpPr>
      <xdr:spPr>
        <a:xfrm>
          <a:off x="2705744" y="969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84727</xdr:rowOff>
    </xdr:from>
    <xdr:to>
      <xdr:col>10</xdr:col>
      <xdr:colOff>165100</xdr:colOff>
      <xdr:row>59</xdr:row>
      <xdr:rowOff>14877</xdr:rowOff>
    </xdr:to>
    <xdr:sp macro="" textlink="">
      <xdr:nvSpPr>
        <xdr:cNvPr id="84" name="フローチャート: 判断 83"/>
        <xdr:cNvSpPr/>
      </xdr:nvSpPr>
      <xdr:spPr>
        <a:xfrm>
          <a:off x="1968500" y="1002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31404</xdr:rowOff>
    </xdr:from>
    <xdr:ext cx="405111" cy="259045"/>
    <xdr:sp macro="" textlink="">
      <xdr:nvSpPr>
        <xdr:cNvPr id="85" name="n_3aveValue【体育館・プール】&#10;有形固定資産減価償却率"/>
        <xdr:cNvSpPr txBox="1"/>
      </xdr:nvSpPr>
      <xdr:spPr>
        <a:xfrm>
          <a:off x="1816744" y="980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94524</xdr:rowOff>
    </xdr:from>
    <xdr:to>
      <xdr:col>24</xdr:col>
      <xdr:colOff>114300</xdr:colOff>
      <xdr:row>58</xdr:row>
      <xdr:rowOff>24674</xdr:rowOff>
    </xdr:to>
    <xdr:sp macro="" textlink="">
      <xdr:nvSpPr>
        <xdr:cNvPr id="91" name="楕円 90"/>
        <xdr:cNvSpPr/>
      </xdr:nvSpPr>
      <xdr:spPr>
        <a:xfrm>
          <a:off x="45847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117401</xdr:rowOff>
    </xdr:from>
    <xdr:ext cx="405111" cy="259045"/>
    <xdr:sp macro="" textlink="">
      <xdr:nvSpPr>
        <xdr:cNvPr id="92" name="【体育館・プール】&#10;有形固定資産減価償却率該当値テキスト"/>
        <xdr:cNvSpPr txBox="1"/>
      </xdr:nvSpPr>
      <xdr:spPr>
        <a:xfrm>
          <a:off x="4673600" y="971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130447</xdr:rowOff>
    </xdr:from>
    <xdr:to>
      <xdr:col>20</xdr:col>
      <xdr:colOff>38100</xdr:colOff>
      <xdr:row>58</xdr:row>
      <xdr:rowOff>60597</xdr:rowOff>
    </xdr:to>
    <xdr:sp macro="" textlink="">
      <xdr:nvSpPr>
        <xdr:cNvPr id="93" name="楕円 92"/>
        <xdr:cNvSpPr/>
      </xdr:nvSpPr>
      <xdr:spPr>
        <a:xfrm>
          <a:off x="37465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145324</xdr:rowOff>
    </xdr:from>
    <xdr:to>
      <xdr:col>24</xdr:col>
      <xdr:colOff>63500</xdr:colOff>
      <xdr:row>58</xdr:row>
      <xdr:rowOff>9797</xdr:rowOff>
    </xdr:to>
    <xdr:cxnSp macro="">
      <xdr:nvCxnSpPr>
        <xdr:cNvPr id="94" name="直線コネクタ 93"/>
        <xdr:cNvCxnSpPr/>
      </xdr:nvCxnSpPr>
      <xdr:spPr>
        <a:xfrm flipV="1">
          <a:off x="3797300" y="991797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166370</xdr:rowOff>
    </xdr:from>
    <xdr:to>
      <xdr:col>15</xdr:col>
      <xdr:colOff>101600</xdr:colOff>
      <xdr:row>58</xdr:row>
      <xdr:rowOff>96520</xdr:rowOff>
    </xdr:to>
    <xdr:sp macro="" textlink="">
      <xdr:nvSpPr>
        <xdr:cNvPr id="95" name="楕円 94"/>
        <xdr:cNvSpPr/>
      </xdr:nvSpPr>
      <xdr:spPr>
        <a:xfrm>
          <a:off x="2857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9797</xdr:rowOff>
    </xdr:from>
    <xdr:to>
      <xdr:col>19</xdr:col>
      <xdr:colOff>177800</xdr:colOff>
      <xdr:row>58</xdr:row>
      <xdr:rowOff>45720</xdr:rowOff>
    </xdr:to>
    <xdr:cxnSp macro="">
      <xdr:nvCxnSpPr>
        <xdr:cNvPr id="96" name="直線コネクタ 95"/>
        <xdr:cNvCxnSpPr/>
      </xdr:nvCxnSpPr>
      <xdr:spPr>
        <a:xfrm flipV="1">
          <a:off x="2908300" y="99538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51724</xdr:rowOff>
    </xdr:from>
    <xdr:ext cx="405111" cy="259045"/>
    <xdr:sp macro="" textlink="">
      <xdr:nvSpPr>
        <xdr:cNvPr id="97" name="n_1mainValue【体育館・プール】&#10;有形固定資産減価償却率"/>
        <xdr:cNvSpPr txBox="1"/>
      </xdr:nvSpPr>
      <xdr:spPr>
        <a:xfrm>
          <a:off x="3582044" y="9995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87647</xdr:rowOff>
    </xdr:from>
    <xdr:ext cx="405111" cy="259045"/>
    <xdr:sp macro="" textlink="">
      <xdr:nvSpPr>
        <xdr:cNvPr id="98" name="n_2mainValue【体育館・プール】&#10;有形固定資産減価償却率"/>
        <xdr:cNvSpPr txBox="1"/>
      </xdr:nvSpPr>
      <xdr:spPr>
        <a:xfrm>
          <a:off x="2705744" y="1003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9" name="直線コネクタ 1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0" name="テキスト ボックス 10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1" name="直線コネクタ 1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2" name="テキスト ボックス 11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5" name="直線コネクタ 1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6" name="テキスト ボックス 11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7" name="直線コネクタ 1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8" name="テキスト ボックス 11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0" name="テキスト ボックス 11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33528</xdr:rowOff>
    </xdr:from>
    <xdr:to>
      <xdr:col>54</xdr:col>
      <xdr:colOff>189865</xdr:colOff>
      <xdr:row>64</xdr:row>
      <xdr:rowOff>59817</xdr:rowOff>
    </xdr:to>
    <xdr:cxnSp macro="">
      <xdr:nvCxnSpPr>
        <xdr:cNvPr id="122" name="直線コネクタ 121"/>
        <xdr:cNvCxnSpPr/>
      </xdr:nvCxnSpPr>
      <xdr:spPr>
        <a:xfrm flipV="1">
          <a:off x="10476865" y="963472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63644</xdr:rowOff>
    </xdr:from>
    <xdr:ext cx="469744" cy="259045"/>
    <xdr:sp macro="" textlink="">
      <xdr:nvSpPr>
        <xdr:cNvPr id="123" name="【体育館・プール】&#10;一人当たり面積最小値テキスト"/>
        <xdr:cNvSpPr txBox="1"/>
      </xdr:nvSpPr>
      <xdr:spPr>
        <a:xfrm>
          <a:off x="10515600" y="1103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59817</xdr:rowOff>
    </xdr:from>
    <xdr:to>
      <xdr:col>55</xdr:col>
      <xdr:colOff>88900</xdr:colOff>
      <xdr:row>64</xdr:row>
      <xdr:rowOff>59817</xdr:rowOff>
    </xdr:to>
    <xdr:cxnSp macro="">
      <xdr:nvCxnSpPr>
        <xdr:cNvPr id="124" name="直線コネクタ 123"/>
        <xdr:cNvCxnSpPr/>
      </xdr:nvCxnSpPr>
      <xdr:spPr>
        <a:xfrm>
          <a:off x="10388600" y="110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151655</xdr:rowOff>
    </xdr:from>
    <xdr:ext cx="469744" cy="259045"/>
    <xdr:sp macro="" textlink="">
      <xdr:nvSpPr>
        <xdr:cNvPr id="125" name="【体育館・プール】&#10;一人当たり面積最大値テキスト"/>
        <xdr:cNvSpPr txBox="1"/>
      </xdr:nvSpPr>
      <xdr:spPr>
        <a:xfrm>
          <a:off x="10515600" y="940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33528</xdr:rowOff>
    </xdr:from>
    <xdr:to>
      <xdr:col>55</xdr:col>
      <xdr:colOff>88900</xdr:colOff>
      <xdr:row>56</xdr:row>
      <xdr:rowOff>33528</xdr:rowOff>
    </xdr:to>
    <xdr:cxnSp macro="">
      <xdr:nvCxnSpPr>
        <xdr:cNvPr id="126" name="直線コネクタ 125"/>
        <xdr:cNvCxnSpPr/>
      </xdr:nvCxnSpPr>
      <xdr:spPr>
        <a:xfrm>
          <a:off x="10388600" y="963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13987</xdr:rowOff>
    </xdr:from>
    <xdr:ext cx="469744" cy="259045"/>
    <xdr:sp macro="" textlink="">
      <xdr:nvSpPr>
        <xdr:cNvPr id="127" name="【体育館・プール】&#10;一人当たり面積平均値テキスト"/>
        <xdr:cNvSpPr txBox="1"/>
      </xdr:nvSpPr>
      <xdr:spPr>
        <a:xfrm>
          <a:off x="10515600" y="10472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162560</xdr:rowOff>
    </xdr:from>
    <xdr:to>
      <xdr:col>55</xdr:col>
      <xdr:colOff>50800</xdr:colOff>
      <xdr:row>62</xdr:row>
      <xdr:rowOff>92710</xdr:rowOff>
    </xdr:to>
    <xdr:sp macro="" textlink="">
      <xdr:nvSpPr>
        <xdr:cNvPr id="128" name="フローチャート: 判断 127"/>
        <xdr:cNvSpPr/>
      </xdr:nvSpPr>
      <xdr:spPr>
        <a:xfrm>
          <a:off x="104267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56642</xdr:rowOff>
    </xdr:from>
    <xdr:to>
      <xdr:col>50</xdr:col>
      <xdr:colOff>165100</xdr:colOff>
      <xdr:row>62</xdr:row>
      <xdr:rowOff>158242</xdr:rowOff>
    </xdr:to>
    <xdr:sp macro="" textlink="">
      <xdr:nvSpPr>
        <xdr:cNvPr id="129" name="フローチャート: 判断 128"/>
        <xdr:cNvSpPr/>
      </xdr:nvSpPr>
      <xdr:spPr>
        <a:xfrm>
          <a:off x="9588500" y="1068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3319</xdr:rowOff>
    </xdr:from>
    <xdr:ext cx="469744" cy="259045"/>
    <xdr:sp macro="" textlink="">
      <xdr:nvSpPr>
        <xdr:cNvPr id="130" name="n_1aveValue【体育館・プール】&#10;一人当たり面積"/>
        <xdr:cNvSpPr txBox="1"/>
      </xdr:nvSpPr>
      <xdr:spPr>
        <a:xfrm>
          <a:off x="9391727" y="1046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15875</xdr:rowOff>
    </xdr:from>
    <xdr:to>
      <xdr:col>46</xdr:col>
      <xdr:colOff>38100</xdr:colOff>
      <xdr:row>62</xdr:row>
      <xdr:rowOff>117475</xdr:rowOff>
    </xdr:to>
    <xdr:sp macro="" textlink="">
      <xdr:nvSpPr>
        <xdr:cNvPr id="131" name="フローチャート: 判断 130"/>
        <xdr:cNvSpPr/>
      </xdr:nvSpPr>
      <xdr:spPr>
        <a:xfrm>
          <a:off x="8699500" y="1064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134002</xdr:rowOff>
    </xdr:from>
    <xdr:ext cx="469744" cy="259045"/>
    <xdr:sp macro="" textlink="">
      <xdr:nvSpPr>
        <xdr:cNvPr id="132" name="n_2aveValue【体育館・プール】&#10;一人当たり面積"/>
        <xdr:cNvSpPr txBox="1"/>
      </xdr:nvSpPr>
      <xdr:spPr>
        <a:xfrm>
          <a:off x="8515427" y="1042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122174</xdr:rowOff>
    </xdr:from>
    <xdr:to>
      <xdr:col>41</xdr:col>
      <xdr:colOff>101600</xdr:colOff>
      <xdr:row>62</xdr:row>
      <xdr:rowOff>52324</xdr:rowOff>
    </xdr:to>
    <xdr:sp macro="" textlink="">
      <xdr:nvSpPr>
        <xdr:cNvPr id="133" name="フローチャート: 判断 132"/>
        <xdr:cNvSpPr/>
      </xdr:nvSpPr>
      <xdr:spPr>
        <a:xfrm>
          <a:off x="7810500" y="105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68851</xdr:rowOff>
    </xdr:from>
    <xdr:ext cx="469744" cy="259045"/>
    <xdr:sp macro="" textlink="">
      <xdr:nvSpPr>
        <xdr:cNvPr id="134" name="n_3aveValue【体育館・プール】&#10;一人当たり面積"/>
        <xdr:cNvSpPr txBox="1"/>
      </xdr:nvSpPr>
      <xdr:spPr>
        <a:xfrm>
          <a:off x="7626427" y="1035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5" name="テキスト ボックス 1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147320</xdr:rowOff>
    </xdr:from>
    <xdr:to>
      <xdr:col>55</xdr:col>
      <xdr:colOff>50800</xdr:colOff>
      <xdr:row>63</xdr:row>
      <xdr:rowOff>77470</xdr:rowOff>
    </xdr:to>
    <xdr:sp macro="" textlink="">
      <xdr:nvSpPr>
        <xdr:cNvPr id="140" name="楕円 139"/>
        <xdr:cNvSpPr/>
      </xdr:nvSpPr>
      <xdr:spPr>
        <a:xfrm>
          <a:off x="104267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125747</xdr:rowOff>
    </xdr:from>
    <xdr:ext cx="469744" cy="259045"/>
    <xdr:sp macro="" textlink="">
      <xdr:nvSpPr>
        <xdr:cNvPr id="141" name="【体育館・プール】&#10;一人当たり面積該当値テキスト"/>
        <xdr:cNvSpPr txBox="1"/>
      </xdr:nvSpPr>
      <xdr:spPr>
        <a:xfrm>
          <a:off x="10515600"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149225</xdr:rowOff>
    </xdr:from>
    <xdr:to>
      <xdr:col>50</xdr:col>
      <xdr:colOff>165100</xdr:colOff>
      <xdr:row>63</xdr:row>
      <xdr:rowOff>79375</xdr:rowOff>
    </xdr:to>
    <xdr:sp macro="" textlink="">
      <xdr:nvSpPr>
        <xdr:cNvPr id="142" name="楕円 141"/>
        <xdr:cNvSpPr/>
      </xdr:nvSpPr>
      <xdr:spPr>
        <a:xfrm>
          <a:off x="9588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26670</xdr:rowOff>
    </xdr:from>
    <xdr:to>
      <xdr:col>55</xdr:col>
      <xdr:colOff>0</xdr:colOff>
      <xdr:row>63</xdr:row>
      <xdr:rowOff>28575</xdr:rowOff>
    </xdr:to>
    <xdr:cxnSp macro="">
      <xdr:nvCxnSpPr>
        <xdr:cNvPr id="143" name="直線コネクタ 142"/>
        <xdr:cNvCxnSpPr/>
      </xdr:nvCxnSpPr>
      <xdr:spPr>
        <a:xfrm flipV="1">
          <a:off x="9639300" y="108280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153035</xdr:rowOff>
    </xdr:from>
    <xdr:to>
      <xdr:col>46</xdr:col>
      <xdr:colOff>38100</xdr:colOff>
      <xdr:row>63</xdr:row>
      <xdr:rowOff>83185</xdr:rowOff>
    </xdr:to>
    <xdr:sp macro="" textlink="">
      <xdr:nvSpPr>
        <xdr:cNvPr id="144" name="楕円 143"/>
        <xdr:cNvSpPr/>
      </xdr:nvSpPr>
      <xdr:spPr>
        <a:xfrm>
          <a:off x="86995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28575</xdr:rowOff>
    </xdr:from>
    <xdr:to>
      <xdr:col>50</xdr:col>
      <xdr:colOff>114300</xdr:colOff>
      <xdr:row>63</xdr:row>
      <xdr:rowOff>32385</xdr:rowOff>
    </xdr:to>
    <xdr:cxnSp macro="">
      <xdr:nvCxnSpPr>
        <xdr:cNvPr id="145" name="直線コネクタ 144"/>
        <xdr:cNvCxnSpPr/>
      </xdr:nvCxnSpPr>
      <xdr:spPr>
        <a:xfrm flipV="1">
          <a:off x="8750300" y="108299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70502</xdr:rowOff>
    </xdr:from>
    <xdr:ext cx="469744" cy="259045"/>
    <xdr:sp macro="" textlink="">
      <xdr:nvSpPr>
        <xdr:cNvPr id="146" name="n_1mainValue【体育館・プール】&#10;一人当たり面積"/>
        <xdr:cNvSpPr txBox="1"/>
      </xdr:nvSpPr>
      <xdr:spPr>
        <a:xfrm>
          <a:off x="9391727" y="1087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74312</xdr:rowOff>
    </xdr:from>
    <xdr:ext cx="469744" cy="259045"/>
    <xdr:sp macro="" textlink="">
      <xdr:nvSpPr>
        <xdr:cNvPr id="147" name="n_2mainValue【体育館・プール】&#10;一人当たり面積"/>
        <xdr:cNvSpPr txBox="1"/>
      </xdr:nvSpPr>
      <xdr:spPr>
        <a:xfrm>
          <a:off x="8515427"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8" name="正方形/長方形 1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9" name="正方形/長方形 1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0" name="正方形/長方形 1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1" name="正方形/長方形 1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2" name="正方形/長方形 1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3" name="正方形/長方形 1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4" name="正方形/長方形 1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5" name="正方形/長方形 1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6" name="テキスト ボックス 1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7" name="直線コネクタ 1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8" name="直線コネクタ 15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9" name="テキスト ボックス 158"/>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0" name="直線コネクタ 15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1" name="テキスト ボックス 16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2" name="直線コネクタ 16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3" name="テキスト ボックス 16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4" name="直線コネクタ 16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5" name="テキスト ボックス 16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6" name="直線コネクタ 16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7" name="テキスト ボックス 16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8" name="直線コネクタ 16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9" name="テキスト ボックス 16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0" name="直線コネクタ 16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1" name="テキスト ボックス 17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173" name="直線コネクタ 172"/>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174" name="【福祉施設】&#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175" name="直線コネクタ 174"/>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6"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7" name="直線コネクタ 176"/>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124114</xdr:rowOff>
    </xdr:from>
    <xdr:ext cx="405111" cy="259045"/>
    <xdr:sp macro="" textlink="">
      <xdr:nvSpPr>
        <xdr:cNvPr id="178" name="【福祉施設】&#10;有形固定資産減価償却率平均値テキスト"/>
        <xdr:cNvSpPr txBox="1"/>
      </xdr:nvSpPr>
      <xdr:spPr>
        <a:xfrm>
          <a:off x="4673600" y="1401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145687</xdr:rowOff>
    </xdr:from>
    <xdr:to>
      <xdr:col>24</xdr:col>
      <xdr:colOff>114300</xdr:colOff>
      <xdr:row>82</xdr:row>
      <xdr:rowOff>75837</xdr:rowOff>
    </xdr:to>
    <xdr:sp macro="" textlink="">
      <xdr:nvSpPr>
        <xdr:cNvPr id="179" name="フローチャート: 判断 178"/>
        <xdr:cNvSpPr/>
      </xdr:nvSpPr>
      <xdr:spPr>
        <a:xfrm>
          <a:off x="45847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363</xdr:rowOff>
    </xdr:from>
    <xdr:to>
      <xdr:col>20</xdr:col>
      <xdr:colOff>38100</xdr:colOff>
      <xdr:row>82</xdr:row>
      <xdr:rowOff>101963</xdr:rowOff>
    </xdr:to>
    <xdr:sp macro="" textlink="">
      <xdr:nvSpPr>
        <xdr:cNvPr id="180" name="フローチャート: 判断 179"/>
        <xdr:cNvSpPr/>
      </xdr:nvSpPr>
      <xdr:spPr>
        <a:xfrm>
          <a:off x="3746500" y="1405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93090</xdr:rowOff>
    </xdr:from>
    <xdr:ext cx="405111" cy="259045"/>
    <xdr:sp macro="" textlink="">
      <xdr:nvSpPr>
        <xdr:cNvPr id="181" name="n_1aveValue【福祉施設】&#10;有形固定資産減価償却率"/>
        <xdr:cNvSpPr txBox="1"/>
      </xdr:nvSpPr>
      <xdr:spPr>
        <a:xfrm>
          <a:off x="3582044" y="1415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144055</xdr:rowOff>
    </xdr:from>
    <xdr:to>
      <xdr:col>15</xdr:col>
      <xdr:colOff>101600</xdr:colOff>
      <xdr:row>82</xdr:row>
      <xdr:rowOff>74205</xdr:rowOff>
    </xdr:to>
    <xdr:sp macro="" textlink="">
      <xdr:nvSpPr>
        <xdr:cNvPr id="182" name="フローチャート: 判断 181"/>
        <xdr:cNvSpPr/>
      </xdr:nvSpPr>
      <xdr:spPr>
        <a:xfrm>
          <a:off x="28575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65332</xdr:rowOff>
    </xdr:from>
    <xdr:ext cx="405111" cy="259045"/>
    <xdr:sp macro="" textlink="">
      <xdr:nvSpPr>
        <xdr:cNvPr id="183" name="n_2aveValue【福祉施設】&#10;有形固定資産減価償却率"/>
        <xdr:cNvSpPr txBox="1"/>
      </xdr:nvSpPr>
      <xdr:spPr>
        <a:xfrm>
          <a:off x="2705744" y="1412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77107</xdr:rowOff>
    </xdr:from>
    <xdr:to>
      <xdr:col>10</xdr:col>
      <xdr:colOff>165100</xdr:colOff>
      <xdr:row>83</xdr:row>
      <xdr:rowOff>7257</xdr:rowOff>
    </xdr:to>
    <xdr:sp macro="" textlink="">
      <xdr:nvSpPr>
        <xdr:cNvPr id="184" name="フローチャート: 判断 183"/>
        <xdr:cNvSpPr/>
      </xdr:nvSpPr>
      <xdr:spPr>
        <a:xfrm>
          <a:off x="1968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23784</xdr:rowOff>
    </xdr:from>
    <xdr:ext cx="405111" cy="259045"/>
    <xdr:sp macro="" textlink="">
      <xdr:nvSpPr>
        <xdr:cNvPr id="185" name="n_3aveValue【福祉施設】&#10;有形固定資産減価償却率"/>
        <xdr:cNvSpPr txBox="1"/>
      </xdr:nvSpPr>
      <xdr:spPr>
        <a:xfrm>
          <a:off x="1816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6" name="テキスト ボックス 1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7" name="テキスト ボックス 1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8" name="テキスト ボックス 1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9" name="テキスト ボックス 1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0" name="テキスト ボックス 1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165281</xdr:rowOff>
    </xdr:from>
    <xdr:to>
      <xdr:col>24</xdr:col>
      <xdr:colOff>114300</xdr:colOff>
      <xdr:row>79</xdr:row>
      <xdr:rowOff>95431</xdr:rowOff>
    </xdr:to>
    <xdr:sp macro="" textlink="">
      <xdr:nvSpPr>
        <xdr:cNvPr id="191" name="楕円 190"/>
        <xdr:cNvSpPr/>
      </xdr:nvSpPr>
      <xdr:spPr>
        <a:xfrm>
          <a:off x="4584700" y="1353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16708</xdr:rowOff>
    </xdr:from>
    <xdr:ext cx="405111" cy="259045"/>
    <xdr:sp macro="" textlink="">
      <xdr:nvSpPr>
        <xdr:cNvPr id="192" name="【福祉施設】&#10;有形固定資産減価償却率該当値テキスト"/>
        <xdr:cNvSpPr txBox="1"/>
      </xdr:nvSpPr>
      <xdr:spPr>
        <a:xfrm>
          <a:off x="4673600" y="1338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24856</xdr:rowOff>
    </xdr:from>
    <xdr:to>
      <xdr:col>20</xdr:col>
      <xdr:colOff>38100</xdr:colOff>
      <xdr:row>79</xdr:row>
      <xdr:rowOff>126456</xdr:rowOff>
    </xdr:to>
    <xdr:sp macro="" textlink="">
      <xdr:nvSpPr>
        <xdr:cNvPr id="193" name="楕円 192"/>
        <xdr:cNvSpPr/>
      </xdr:nvSpPr>
      <xdr:spPr>
        <a:xfrm>
          <a:off x="3746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44631</xdr:rowOff>
    </xdr:from>
    <xdr:to>
      <xdr:col>24</xdr:col>
      <xdr:colOff>63500</xdr:colOff>
      <xdr:row>79</xdr:row>
      <xdr:rowOff>75656</xdr:rowOff>
    </xdr:to>
    <xdr:cxnSp macro="">
      <xdr:nvCxnSpPr>
        <xdr:cNvPr id="194" name="直線コネクタ 193"/>
        <xdr:cNvCxnSpPr/>
      </xdr:nvCxnSpPr>
      <xdr:spPr>
        <a:xfrm flipV="1">
          <a:off x="3797300" y="1358918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57513</xdr:rowOff>
    </xdr:from>
    <xdr:to>
      <xdr:col>15</xdr:col>
      <xdr:colOff>101600</xdr:colOff>
      <xdr:row>79</xdr:row>
      <xdr:rowOff>159113</xdr:rowOff>
    </xdr:to>
    <xdr:sp macro="" textlink="">
      <xdr:nvSpPr>
        <xdr:cNvPr id="195" name="楕円 194"/>
        <xdr:cNvSpPr/>
      </xdr:nvSpPr>
      <xdr:spPr>
        <a:xfrm>
          <a:off x="2857500" y="136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75656</xdr:rowOff>
    </xdr:from>
    <xdr:to>
      <xdr:col>19</xdr:col>
      <xdr:colOff>177800</xdr:colOff>
      <xdr:row>79</xdr:row>
      <xdr:rowOff>108313</xdr:rowOff>
    </xdr:to>
    <xdr:cxnSp macro="">
      <xdr:nvCxnSpPr>
        <xdr:cNvPr id="196" name="直線コネクタ 195"/>
        <xdr:cNvCxnSpPr/>
      </xdr:nvCxnSpPr>
      <xdr:spPr>
        <a:xfrm flipV="1">
          <a:off x="2908300" y="136202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142983</xdr:rowOff>
    </xdr:from>
    <xdr:ext cx="405111" cy="259045"/>
    <xdr:sp macro="" textlink="">
      <xdr:nvSpPr>
        <xdr:cNvPr id="197" name="n_1mainValue【福祉施設】&#10;有形固定資産減価償却率"/>
        <xdr:cNvSpPr txBox="1"/>
      </xdr:nvSpPr>
      <xdr:spPr>
        <a:xfrm>
          <a:off x="35820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4190</xdr:rowOff>
    </xdr:from>
    <xdr:ext cx="405111" cy="259045"/>
    <xdr:sp macro="" textlink="">
      <xdr:nvSpPr>
        <xdr:cNvPr id="198" name="n_2mainValue【福祉施設】&#10;有形固定資産減価償却率"/>
        <xdr:cNvSpPr txBox="1"/>
      </xdr:nvSpPr>
      <xdr:spPr>
        <a:xfrm>
          <a:off x="2705744" y="1337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9" name="正方形/長方形 19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0" name="正方形/長方形 19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1" name="正方形/長方形 20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2" name="正方形/長方形 20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3" name="正方形/長方形 20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4" name="正方形/長方形 20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5" name="正方形/長方形 20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6" name="正方形/長方形 20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7" name="テキスト ボックス 20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8" name="直線コネクタ 20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09" name="直線コネクタ 20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0" name="テキスト ボックス 20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1" name="直線コネクタ 21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2" name="テキスト ボックス 21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3" name="直線コネクタ 21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14" name="テキスト ボックス 21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15" name="直線コネクタ 21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16" name="テキスト ボックス 21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7" name="直線コネクタ 2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8" name="テキスト ボックス 21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101651</xdr:rowOff>
    </xdr:from>
    <xdr:to>
      <xdr:col>54</xdr:col>
      <xdr:colOff>189865</xdr:colOff>
      <xdr:row>86</xdr:row>
      <xdr:rowOff>20269</xdr:rowOff>
    </xdr:to>
    <xdr:cxnSp macro="">
      <xdr:nvCxnSpPr>
        <xdr:cNvPr id="220" name="直線コネクタ 219"/>
        <xdr:cNvCxnSpPr/>
      </xdr:nvCxnSpPr>
      <xdr:spPr>
        <a:xfrm flipV="1">
          <a:off x="10476865" y="13474751"/>
          <a:ext cx="0" cy="1290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24096</xdr:rowOff>
    </xdr:from>
    <xdr:ext cx="469744" cy="259045"/>
    <xdr:sp macro="" textlink="">
      <xdr:nvSpPr>
        <xdr:cNvPr id="221" name="【福祉施設】&#10;一人当たり面積最小値テキスト"/>
        <xdr:cNvSpPr txBox="1"/>
      </xdr:nvSpPr>
      <xdr:spPr>
        <a:xfrm>
          <a:off x="10515600" y="1476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20269</xdr:rowOff>
    </xdr:from>
    <xdr:to>
      <xdr:col>55</xdr:col>
      <xdr:colOff>88900</xdr:colOff>
      <xdr:row>86</xdr:row>
      <xdr:rowOff>20269</xdr:rowOff>
    </xdr:to>
    <xdr:cxnSp macro="">
      <xdr:nvCxnSpPr>
        <xdr:cNvPr id="222" name="直線コネクタ 221"/>
        <xdr:cNvCxnSpPr/>
      </xdr:nvCxnSpPr>
      <xdr:spPr>
        <a:xfrm>
          <a:off x="10388600" y="1476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48328</xdr:rowOff>
    </xdr:from>
    <xdr:ext cx="469744" cy="259045"/>
    <xdr:sp macro="" textlink="">
      <xdr:nvSpPr>
        <xdr:cNvPr id="223" name="【福祉施設】&#10;一人当たり面積最大値テキスト"/>
        <xdr:cNvSpPr txBox="1"/>
      </xdr:nvSpPr>
      <xdr:spPr>
        <a:xfrm>
          <a:off x="10515600" y="1324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101651</xdr:rowOff>
    </xdr:from>
    <xdr:to>
      <xdr:col>55</xdr:col>
      <xdr:colOff>88900</xdr:colOff>
      <xdr:row>78</xdr:row>
      <xdr:rowOff>101651</xdr:rowOff>
    </xdr:to>
    <xdr:cxnSp macro="">
      <xdr:nvCxnSpPr>
        <xdr:cNvPr id="224" name="直線コネクタ 223"/>
        <xdr:cNvCxnSpPr/>
      </xdr:nvCxnSpPr>
      <xdr:spPr>
        <a:xfrm>
          <a:off x="10388600" y="134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158081</xdr:rowOff>
    </xdr:from>
    <xdr:ext cx="469744" cy="259045"/>
    <xdr:sp macro="" textlink="">
      <xdr:nvSpPr>
        <xdr:cNvPr id="225" name="【福祉施設】&#10;一人当たり面積平均値テキスト"/>
        <xdr:cNvSpPr txBox="1"/>
      </xdr:nvSpPr>
      <xdr:spPr>
        <a:xfrm>
          <a:off x="10515600" y="14388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135204</xdr:rowOff>
    </xdr:from>
    <xdr:to>
      <xdr:col>55</xdr:col>
      <xdr:colOff>50800</xdr:colOff>
      <xdr:row>85</xdr:row>
      <xdr:rowOff>65354</xdr:rowOff>
    </xdr:to>
    <xdr:sp macro="" textlink="">
      <xdr:nvSpPr>
        <xdr:cNvPr id="226" name="フローチャート: 判断 225"/>
        <xdr:cNvSpPr/>
      </xdr:nvSpPr>
      <xdr:spPr>
        <a:xfrm>
          <a:off x="10426700" y="1453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167666</xdr:rowOff>
    </xdr:from>
    <xdr:to>
      <xdr:col>50</xdr:col>
      <xdr:colOff>165100</xdr:colOff>
      <xdr:row>85</xdr:row>
      <xdr:rowOff>97816</xdr:rowOff>
    </xdr:to>
    <xdr:sp macro="" textlink="">
      <xdr:nvSpPr>
        <xdr:cNvPr id="227" name="フローチャート: 判断 226"/>
        <xdr:cNvSpPr/>
      </xdr:nvSpPr>
      <xdr:spPr>
        <a:xfrm>
          <a:off x="9588500" y="1456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114343</xdr:rowOff>
    </xdr:from>
    <xdr:ext cx="469744" cy="259045"/>
    <xdr:sp macro="" textlink="">
      <xdr:nvSpPr>
        <xdr:cNvPr id="228" name="n_1aveValue【福祉施設】&#10;一人当たり面積"/>
        <xdr:cNvSpPr txBox="1"/>
      </xdr:nvSpPr>
      <xdr:spPr>
        <a:xfrm>
          <a:off x="9391727" y="1434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161265</xdr:rowOff>
    </xdr:from>
    <xdr:to>
      <xdr:col>46</xdr:col>
      <xdr:colOff>38100</xdr:colOff>
      <xdr:row>85</xdr:row>
      <xdr:rowOff>91415</xdr:rowOff>
    </xdr:to>
    <xdr:sp macro="" textlink="">
      <xdr:nvSpPr>
        <xdr:cNvPr id="229" name="フローチャート: 判断 228"/>
        <xdr:cNvSpPr/>
      </xdr:nvSpPr>
      <xdr:spPr>
        <a:xfrm>
          <a:off x="8699500" y="145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107942</xdr:rowOff>
    </xdr:from>
    <xdr:ext cx="469744" cy="259045"/>
    <xdr:sp macro="" textlink="">
      <xdr:nvSpPr>
        <xdr:cNvPr id="230" name="n_2aveValue【福祉施設】&#10;一人当たり面積"/>
        <xdr:cNvSpPr txBox="1"/>
      </xdr:nvSpPr>
      <xdr:spPr>
        <a:xfrm>
          <a:off x="8515427" y="1433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91542</xdr:rowOff>
    </xdr:from>
    <xdr:to>
      <xdr:col>41</xdr:col>
      <xdr:colOff>101600</xdr:colOff>
      <xdr:row>85</xdr:row>
      <xdr:rowOff>21692</xdr:rowOff>
    </xdr:to>
    <xdr:sp macro="" textlink="">
      <xdr:nvSpPr>
        <xdr:cNvPr id="231" name="フローチャート: 判断 230"/>
        <xdr:cNvSpPr/>
      </xdr:nvSpPr>
      <xdr:spPr>
        <a:xfrm>
          <a:off x="7810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38219</xdr:rowOff>
    </xdr:from>
    <xdr:ext cx="469744" cy="259045"/>
    <xdr:sp macro="" textlink="">
      <xdr:nvSpPr>
        <xdr:cNvPr id="232" name="n_3aveValue【福祉施設】&#10;一人当たり面積"/>
        <xdr:cNvSpPr txBox="1"/>
      </xdr:nvSpPr>
      <xdr:spPr>
        <a:xfrm>
          <a:off x="7626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3" name="テキスト ボックス 23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4" name="テキスト ボックス 23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5" name="テキスト ボックス 23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6" name="テキスト ボックス 23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7" name="テキスト ボックス 23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113030</xdr:rowOff>
    </xdr:from>
    <xdr:to>
      <xdr:col>55</xdr:col>
      <xdr:colOff>50800</xdr:colOff>
      <xdr:row>86</xdr:row>
      <xdr:rowOff>43180</xdr:rowOff>
    </xdr:to>
    <xdr:sp macro="" textlink="">
      <xdr:nvSpPr>
        <xdr:cNvPr id="238" name="楕円 237"/>
        <xdr:cNvSpPr/>
      </xdr:nvSpPr>
      <xdr:spPr>
        <a:xfrm>
          <a:off x="10426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27957</xdr:rowOff>
    </xdr:from>
    <xdr:ext cx="469744" cy="259045"/>
    <xdr:sp macro="" textlink="">
      <xdr:nvSpPr>
        <xdr:cNvPr id="239" name="【福祉施設】&#10;一人当たり面積該当値テキスト"/>
        <xdr:cNvSpPr txBox="1"/>
      </xdr:nvSpPr>
      <xdr:spPr>
        <a:xfrm>
          <a:off x="10515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113488</xdr:rowOff>
    </xdr:from>
    <xdr:to>
      <xdr:col>50</xdr:col>
      <xdr:colOff>165100</xdr:colOff>
      <xdr:row>86</xdr:row>
      <xdr:rowOff>43638</xdr:rowOff>
    </xdr:to>
    <xdr:sp macro="" textlink="">
      <xdr:nvSpPr>
        <xdr:cNvPr id="240" name="楕円 239"/>
        <xdr:cNvSpPr/>
      </xdr:nvSpPr>
      <xdr:spPr>
        <a:xfrm>
          <a:off x="9588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163830</xdr:rowOff>
    </xdr:from>
    <xdr:to>
      <xdr:col>55</xdr:col>
      <xdr:colOff>0</xdr:colOff>
      <xdr:row>85</xdr:row>
      <xdr:rowOff>164288</xdr:rowOff>
    </xdr:to>
    <xdr:cxnSp macro="">
      <xdr:nvCxnSpPr>
        <xdr:cNvPr id="241" name="直線コネクタ 240"/>
        <xdr:cNvCxnSpPr/>
      </xdr:nvCxnSpPr>
      <xdr:spPr>
        <a:xfrm flipV="1">
          <a:off x="9639300" y="14737080"/>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114173</xdr:rowOff>
    </xdr:from>
    <xdr:to>
      <xdr:col>46</xdr:col>
      <xdr:colOff>38100</xdr:colOff>
      <xdr:row>86</xdr:row>
      <xdr:rowOff>44323</xdr:rowOff>
    </xdr:to>
    <xdr:sp macro="" textlink="">
      <xdr:nvSpPr>
        <xdr:cNvPr id="242" name="楕円 241"/>
        <xdr:cNvSpPr/>
      </xdr:nvSpPr>
      <xdr:spPr>
        <a:xfrm>
          <a:off x="8699500" y="146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164288</xdr:rowOff>
    </xdr:from>
    <xdr:to>
      <xdr:col>50</xdr:col>
      <xdr:colOff>114300</xdr:colOff>
      <xdr:row>85</xdr:row>
      <xdr:rowOff>164973</xdr:rowOff>
    </xdr:to>
    <xdr:cxnSp macro="">
      <xdr:nvCxnSpPr>
        <xdr:cNvPr id="243" name="直線コネクタ 242"/>
        <xdr:cNvCxnSpPr/>
      </xdr:nvCxnSpPr>
      <xdr:spPr>
        <a:xfrm flipV="1">
          <a:off x="8750300" y="14737538"/>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34765</xdr:rowOff>
    </xdr:from>
    <xdr:ext cx="469744" cy="259045"/>
    <xdr:sp macro="" textlink="">
      <xdr:nvSpPr>
        <xdr:cNvPr id="244" name="n_1mainValue【福祉施設】&#10;一人当たり面積"/>
        <xdr:cNvSpPr txBox="1"/>
      </xdr:nvSpPr>
      <xdr:spPr>
        <a:xfrm>
          <a:off x="93917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35450</xdr:rowOff>
    </xdr:from>
    <xdr:ext cx="469744" cy="259045"/>
    <xdr:sp macro="" textlink="">
      <xdr:nvSpPr>
        <xdr:cNvPr id="245" name="n_2mainValue【福祉施設】&#10;一人当たり面積"/>
        <xdr:cNvSpPr txBox="1"/>
      </xdr:nvSpPr>
      <xdr:spPr>
        <a:xfrm>
          <a:off x="8515427" y="1478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6" name="正方形/長方形 2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7" name="正方形/長方形 2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8" name="正方形/長方形 2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9" name="正方形/長方形 2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0" name="正方形/長方形 2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1" name="正方形/長方形 2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2" name="正方形/長方形 2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3" name="正方形/長方形 2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4" name="正方形/長方形 2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5" name="正方形/長方形 2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6" name="正方形/長方形 2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7" name="正方形/長方形 2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8" name="正方形/長方形 2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9" name="正方形/長方形 2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0" name="正方形/長方形 2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1" name="正方形/長方形 2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2" name="正方形/長方形 2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3" name="正方形/長方形 2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4" name="正方形/長方形 2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5" name="正方形/長方形 2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6" name="正方形/長方形 2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7" name="正方形/長方形 2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8" name="正方形/長方形 2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9" name="正方形/長方形 2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0" name="テキスト ボックス 2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1" name="直線コネクタ 2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72" name="直線コネクタ 2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73" name="テキスト ボックス 2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4" name="直線コネクタ 2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5" name="テキスト ボックス 2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6" name="直線コネクタ 2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7" name="テキスト ボックス 2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8" name="直線コネクタ 2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9" name="テキスト ボックス 2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0" name="直線コネクタ 2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1" name="テキスト ボックス 2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2" name="直線コネクタ 2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83" name="テキスト ボックス 2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4" name="直線コネクタ 2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5" name="テキスト ボックス 2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17417</xdr:rowOff>
    </xdr:from>
    <xdr:to>
      <xdr:col>85</xdr:col>
      <xdr:colOff>126364</xdr:colOff>
      <xdr:row>41</xdr:row>
      <xdr:rowOff>131717</xdr:rowOff>
    </xdr:to>
    <xdr:cxnSp macro="">
      <xdr:nvCxnSpPr>
        <xdr:cNvPr id="287" name="直線コネクタ 286"/>
        <xdr:cNvCxnSpPr/>
      </xdr:nvCxnSpPr>
      <xdr:spPr>
        <a:xfrm flipV="1">
          <a:off x="16318864" y="567526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288" name="【一般廃棄物処理施設】&#10;有形固定資産減価償却率最小値テキスト"/>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289" name="直線コネクタ 288"/>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135544</xdr:rowOff>
    </xdr:from>
    <xdr:ext cx="405111" cy="259045"/>
    <xdr:sp macro="" textlink="">
      <xdr:nvSpPr>
        <xdr:cNvPr id="290" name="【一般廃棄物処理施設】&#10;有形固定資産減価償却率最大値テキスト"/>
        <xdr:cNvSpPr txBox="1"/>
      </xdr:nvSpPr>
      <xdr:spPr>
        <a:xfrm>
          <a:off x="16357600" y="545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17417</xdr:rowOff>
    </xdr:from>
    <xdr:to>
      <xdr:col>86</xdr:col>
      <xdr:colOff>25400</xdr:colOff>
      <xdr:row>33</xdr:row>
      <xdr:rowOff>17417</xdr:rowOff>
    </xdr:to>
    <xdr:cxnSp macro="">
      <xdr:nvCxnSpPr>
        <xdr:cNvPr id="291" name="直線コネクタ 290"/>
        <xdr:cNvCxnSpPr/>
      </xdr:nvCxnSpPr>
      <xdr:spPr>
        <a:xfrm>
          <a:off x="16230600" y="5675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16890</xdr:rowOff>
    </xdr:from>
    <xdr:ext cx="405111" cy="259045"/>
    <xdr:sp macro="" textlink="">
      <xdr:nvSpPr>
        <xdr:cNvPr id="292" name="【一般廃棄物処理施設】&#10;有形固定資産減価償却率平均値テキスト"/>
        <xdr:cNvSpPr txBox="1"/>
      </xdr:nvSpPr>
      <xdr:spPr>
        <a:xfrm>
          <a:off x="16357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293" name="フローチャート: 判断 292"/>
        <xdr:cNvSpPr/>
      </xdr:nvSpPr>
      <xdr:spPr>
        <a:xfrm>
          <a:off x="16268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82550</xdr:rowOff>
    </xdr:from>
    <xdr:to>
      <xdr:col>81</xdr:col>
      <xdr:colOff>101600</xdr:colOff>
      <xdr:row>38</xdr:row>
      <xdr:rowOff>12700</xdr:rowOff>
    </xdr:to>
    <xdr:sp macro="" textlink="">
      <xdr:nvSpPr>
        <xdr:cNvPr id="294" name="フローチャート: 判断 293"/>
        <xdr:cNvSpPr/>
      </xdr:nvSpPr>
      <xdr:spPr>
        <a:xfrm>
          <a:off x="1543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3827</xdr:rowOff>
    </xdr:from>
    <xdr:ext cx="405111" cy="259045"/>
    <xdr:sp macro="" textlink="">
      <xdr:nvSpPr>
        <xdr:cNvPr id="295" name="n_1aveValue【一般廃棄物処理施設】&#10;有形固定資産減価償却率"/>
        <xdr:cNvSpPr txBox="1"/>
      </xdr:nvSpPr>
      <xdr:spPr>
        <a:xfrm>
          <a:off x="15266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128270</xdr:rowOff>
    </xdr:from>
    <xdr:to>
      <xdr:col>76</xdr:col>
      <xdr:colOff>165100</xdr:colOff>
      <xdr:row>37</xdr:row>
      <xdr:rowOff>58420</xdr:rowOff>
    </xdr:to>
    <xdr:sp macro="" textlink="">
      <xdr:nvSpPr>
        <xdr:cNvPr id="296" name="フローチャート: 判断 295"/>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49547</xdr:rowOff>
    </xdr:from>
    <xdr:ext cx="405111" cy="259045"/>
    <xdr:sp macro="" textlink="">
      <xdr:nvSpPr>
        <xdr:cNvPr id="297" name="n_2aveValue【一般廃棄物処理施設】&#10;有形固定資産減価償却率"/>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61323</xdr:rowOff>
    </xdr:from>
    <xdr:to>
      <xdr:col>72</xdr:col>
      <xdr:colOff>38100</xdr:colOff>
      <xdr:row>36</xdr:row>
      <xdr:rowOff>162923</xdr:rowOff>
    </xdr:to>
    <xdr:sp macro="" textlink="">
      <xdr:nvSpPr>
        <xdr:cNvPr id="298" name="フローチャート: 判断 297"/>
        <xdr:cNvSpPr/>
      </xdr:nvSpPr>
      <xdr:spPr>
        <a:xfrm>
          <a:off x="13652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8000</xdr:rowOff>
    </xdr:from>
    <xdr:ext cx="405111" cy="259045"/>
    <xdr:sp macro="" textlink="">
      <xdr:nvSpPr>
        <xdr:cNvPr id="299" name="n_3aveValue【一般廃棄物処理施設】&#10;有形固定資産減価償却率"/>
        <xdr:cNvSpPr txBox="1"/>
      </xdr:nvSpPr>
      <xdr:spPr>
        <a:xfrm>
          <a:off x="13500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00" name="テキスト ボックス 2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1" name="テキスト ボックス 3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2" name="テキスト ボックス 3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3" name="テキスト ボックス 3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4" name="テキスト ボックス 3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30299</xdr:rowOff>
    </xdr:from>
    <xdr:to>
      <xdr:col>85</xdr:col>
      <xdr:colOff>177800</xdr:colOff>
      <xdr:row>34</xdr:row>
      <xdr:rowOff>131899</xdr:rowOff>
    </xdr:to>
    <xdr:sp macro="" textlink="">
      <xdr:nvSpPr>
        <xdr:cNvPr id="305" name="楕円 304"/>
        <xdr:cNvSpPr/>
      </xdr:nvSpPr>
      <xdr:spPr>
        <a:xfrm>
          <a:off x="16268700" y="585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53176</xdr:rowOff>
    </xdr:from>
    <xdr:ext cx="405111" cy="259045"/>
    <xdr:sp macro="" textlink="">
      <xdr:nvSpPr>
        <xdr:cNvPr id="306" name="【一般廃棄物処理施設】&#10;有形固定資産減価償却率該当値テキスト"/>
        <xdr:cNvSpPr txBox="1"/>
      </xdr:nvSpPr>
      <xdr:spPr>
        <a:xfrm>
          <a:off x="16357600" y="57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59690</xdr:rowOff>
    </xdr:from>
    <xdr:to>
      <xdr:col>81</xdr:col>
      <xdr:colOff>101600</xdr:colOff>
      <xdr:row>34</xdr:row>
      <xdr:rowOff>161290</xdr:rowOff>
    </xdr:to>
    <xdr:sp macro="" textlink="">
      <xdr:nvSpPr>
        <xdr:cNvPr id="307" name="楕円 306"/>
        <xdr:cNvSpPr/>
      </xdr:nvSpPr>
      <xdr:spPr>
        <a:xfrm>
          <a:off x="15430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81099</xdr:rowOff>
    </xdr:from>
    <xdr:to>
      <xdr:col>85</xdr:col>
      <xdr:colOff>127000</xdr:colOff>
      <xdr:row>34</xdr:row>
      <xdr:rowOff>110490</xdr:rowOff>
    </xdr:to>
    <xdr:cxnSp macro="">
      <xdr:nvCxnSpPr>
        <xdr:cNvPr id="308" name="直線コネクタ 307"/>
        <xdr:cNvCxnSpPr/>
      </xdr:nvCxnSpPr>
      <xdr:spPr>
        <a:xfrm flipV="1">
          <a:off x="15481300" y="591039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103777</xdr:rowOff>
    </xdr:from>
    <xdr:to>
      <xdr:col>76</xdr:col>
      <xdr:colOff>165100</xdr:colOff>
      <xdr:row>35</xdr:row>
      <xdr:rowOff>33927</xdr:rowOff>
    </xdr:to>
    <xdr:sp macro="" textlink="">
      <xdr:nvSpPr>
        <xdr:cNvPr id="309" name="楕円 308"/>
        <xdr:cNvSpPr/>
      </xdr:nvSpPr>
      <xdr:spPr>
        <a:xfrm>
          <a:off x="14541500" y="59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110490</xdr:rowOff>
    </xdr:from>
    <xdr:to>
      <xdr:col>81</xdr:col>
      <xdr:colOff>50800</xdr:colOff>
      <xdr:row>34</xdr:row>
      <xdr:rowOff>154577</xdr:rowOff>
    </xdr:to>
    <xdr:cxnSp macro="">
      <xdr:nvCxnSpPr>
        <xdr:cNvPr id="310" name="直線コネクタ 309"/>
        <xdr:cNvCxnSpPr/>
      </xdr:nvCxnSpPr>
      <xdr:spPr>
        <a:xfrm flipV="1">
          <a:off x="14592300" y="593979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6367</xdr:rowOff>
    </xdr:from>
    <xdr:ext cx="405111" cy="259045"/>
    <xdr:sp macro="" textlink="">
      <xdr:nvSpPr>
        <xdr:cNvPr id="311" name="n_1mainValue【一般廃棄物処理施設】&#10;有形固定資産減価償却率"/>
        <xdr:cNvSpPr txBox="1"/>
      </xdr:nvSpPr>
      <xdr:spPr>
        <a:xfrm>
          <a:off x="152660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50454</xdr:rowOff>
    </xdr:from>
    <xdr:ext cx="405111" cy="259045"/>
    <xdr:sp macro="" textlink="">
      <xdr:nvSpPr>
        <xdr:cNvPr id="312" name="n_2mainValue【一般廃棄物処理施設】&#10;有形固定資産減価償却率"/>
        <xdr:cNvSpPr txBox="1"/>
      </xdr:nvSpPr>
      <xdr:spPr>
        <a:xfrm>
          <a:off x="14389744" y="570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3" name="正方形/長方形 31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4" name="正方形/長方形 31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5" name="正方形/長方形 31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6" name="正方形/長方形 31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7" name="正方形/長方形 31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8" name="正方形/長方形 31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9" name="正方形/長方形 31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0" name="正方形/長方形 31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1" name="テキスト ボックス 32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2" name="直線コネクタ 32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23" name="直線コネクタ 32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24" name="テキスト ボックス 32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25" name="直線コネクタ 32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26" name="テキスト ボックス 32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27" name="直線コネクタ 32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28" name="テキスト ボックス 327"/>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29" name="直線コネクタ 32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30" name="テキスト ボックス 329"/>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31" name="直線コネクタ 33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32" name="テキスト ボックス 331"/>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3" name="直線コネクタ 33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34" name="テキスト ボックス 33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67061</xdr:rowOff>
    </xdr:from>
    <xdr:to>
      <xdr:col>116</xdr:col>
      <xdr:colOff>62864</xdr:colOff>
      <xdr:row>42</xdr:row>
      <xdr:rowOff>32078</xdr:rowOff>
    </xdr:to>
    <xdr:cxnSp macro="">
      <xdr:nvCxnSpPr>
        <xdr:cNvPr id="336" name="直線コネクタ 335"/>
        <xdr:cNvCxnSpPr/>
      </xdr:nvCxnSpPr>
      <xdr:spPr>
        <a:xfrm flipV="1">
          <a:off x="22160864" y="5724911"/>
          <a:ext cx="0" cy="150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35905</xdr:rowOff>
    </xdr:from>
    <xdr:ext cx="469744" cy="259045"/>
    <xdr:sp macro="" textlink="">
      <xdr:nvSpPr>
        <xdr:cNvPr id="337" name="【一般廃棄物処理施設】&#10;一人当たり有形固定資産（償却資産）額最小値テキスト"/>
        <xdr:cNvSpPr txBox="1"/>
      </xdr:nvSpPr>
      <xdr:spPr>
        <a:xfrm>
          <a:off x="22199600" y="723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32078</xdr:rowOff>
    </xdr:from>
    <xdr:to>
      <xdr:col>116</xdr:col>
      <xdr:colOff>152400</xdr:colOff>
      <xdr:row>42</xdr:row>
      <xdr:rowOff>32078</xdr:rowOff>
    </xdr:to>
    <xdr:cxnSp macro="">
      <xdr:nvCxnSpPr>
        <xdr:cNvPr id="338" name="直線コネクタ 337"/>
        <xdr:cNvCxnSpPr/>
      </xdr:nvCxnSpPr>
      <xdr:spPr>
        <a:xfrm>
          <a:off x="22072600" y="7232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13738</xdr:rowOff>
    </xdr:from>
    <xdr:ext cx="690189" cy="259045"/>
    <xdr:sp macro="" textlink="">
      <xdr:nvSpPr>
        <xdr:cNvPr id="339" name="【一般廃棄物処理施設】&#10;一人当たり有形固定資産（償却資産）額最大値テキスト"/>
        <xdr:cNvSpPr txBox="1"/>
      </xdr:nvSpPr>
      <xdr:spPr>
        <a:xfrm>
          <a:off x="22199600" y="5500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67061</xdr:rowOff>
    </xdr:from>
    <xdr:to>
      <xdr:col>116</xdr:col>
      <xdr:colOff>152400</xdr:colOff>
      <xdr:row>33</xdr:row>
      <xdr:rowOff>67061</xdr:rowOff>
    </xdr:to>
    <xdr:cxnSp macro="">
      <xdr:nvCxnSpPr>
        <xdr:cNvPr id="340" name="直線コネクタ 339"/>
        <xdr:cNvCxnSpPr/>
      </xdr:nvCxnSpPr>
      <xdr:spPr>
        <a:xfrm>
          <a:off x="22072600" y="572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33709</xdr:rowOff>
    </xdr:from>
    <xdr:ext cx="599010" cy="259045"/>
    <xdr:sp macro="" textlink="">
      <xdr:nvSpPr>
        <xdr:cNvPr id="341" name="【一般廃棄物処理施設】&#10;一人当たり有形固定資産（償却資産）額平均値テキスト"/>
        <xdr:cNvSpPr txBox="1"/>
      </xdr:nvSpPr>
      <xdr:spPr>
        <a:xfrm>
          <a:off x="22199600" y="6891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10832</xdr:rowOff>
    </xdr:from>
    <xdr:to>
      <xdr:col>116</xdr:col>
      <xdr:colOff>114300</xdr:colOff>
      <xdr:row>41</xdr:row>
      <xdr:rowOff>112432</xdr:rowOff>
    </xdr:to>
    <xdr:sp macro="" textlink="">
      <xdr:nvSpPr>
        <xdr:cNvPr id="342" name="フローチャート: 判断 341"/>
        <xdr:cNvSpPr/>
      </xdr:nvSpPr>
      <xdr:spPr>
        <a:xfrm>
          <a:off x="22110700" y="704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65042</xdr:rowOff>
    </xdr:from>
    <xdr:to>
      <xdr:col>112</xdr:col>
      <xdr:colOff>38100</xdr:colOff>
      <xdr:row>41</xdr:row>
      <xdr:rowOff>166642</xdr:rowOff>
    </xdr:to>
    <xdr:sp macro="" textlink="">
      <xdr:nvSpPr>
        <xdr:cNvPr id="343" name="フローチャート: 判断 342"/>
        <xdr:cNvSpPr/>
      </xdr:nvSpPr>
      <xdr:spPr>
        <a:xfrm>
          <a:off x="21272500" y="709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11719</xdr:rowOff>
    </xdr:from>
    <xdr:ext cx="599010" cy="259045"/>
    <xdr:sp macro="" textlink="">
      <xdr:nvSpPr>
        <xdr:cNvPr id="344" name="n_1aveValue【一般廃棄物処理施設】&#10;一人当たり有形固定資産（償却資産）額"/>
        <xdr:cNvSpPr txBox="1"/>
      </xdr:nvSpPr>
      <xdr:spPr>
        <a:xfrm>
          <a:off x="21011095" y="686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13317</xdr:rowOff>
    </xdr:from>
    <xdr:to>
      <xdr:col>107</xdr:col>
      <xdr:colOff>101600</xdr:colOff>
      <xdr:row>41</xdr:row>
      <xdr:rowOff>114917</xdr:rowOff>
    </xdr:to>
    <xdr:sp macro="" textlink="">
      <xdr:nvSpPr>
        <xdr:cNvPr id="345" name="フローチャート: 判断 344"/>
        <xdr:cNvSpPr/>
      </xdr:nvSpPr>
      <xdr:spPr>
        <a:xfrm>
          <a:off x="20383500" y="70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131444</xdr:rowOff>
    </xdr:from>
    <xdr:ext cx="599010" cy="259045"/>
    <xdr:sp macro="" textlink="">
      <xdr:nvSpPr>
        <xdr:cNvPr id="346" name="n_2aveValue【一般廃棄物処理施設】&#10;一人当たり有形固定資産（償却資産）額"/>
        <xdr:cNvSpPr txBox="1"/>
      </xdr:nvSpPr>
      <xdr:spPr>
        <a:xfrm>
          <a:off x="20134795" y="68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8152</xdr:rowOff>
    </xdr:from>
    <xdr:to>
      <xdr:col>102</xdr:col>
      <xdr:colOff>165100</xdr:colOff>
      <xdr:row>41</xdr:row>
      <xdr:rowOff>109752</xdr:rowOff>
    </xdr:to>
    <xdr:sp macro="" textlink="">
      <xdr:nvSpPr>
        <xdr:cNvPr id="347" name="フローチャート: 判断 346"/>
        <xdr:cNvSpPr/>
      </xdr:nvSpPr>
      <xdr:spPr>
        <a:xfrm>
          <a:off x="19494500" y="703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126279</xdr:rowOff>
    </xdr:from>
    <xdr:ext cx="599010" cy="259045"/>
    <xdr:sp macro="" textlink="">
      <xdr:nvSpPr>
        <xdr:cNvPr id="348" name="n_3aveValue【一般廃棄物処理施設】&#10;一人当たり有形固定資産（償却資産）額"/>
        <xdr:cNvSpPr txBox="1"/>
      </xdr:nvSpPr>
      <xdr:spPr>
        <a:xfrm>
          <a:off x="19245795" y="681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49" name="テキスト ボックス 3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0" name="テキスト ボックス 3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1" name="テキスト ボックス 3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2" name="テキスト ボックス 3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3" name="テキスト ボックス 3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99241</xdr:rowOff>
    </xdr:from>
    <xdr:to>
      <xdr:col>116</xdr:col>
      <xdr:colOff>114300</xdr:colOff>
      <xdr:row>42</xdr:row>
      <xdr:rowOff>29391</xdr:rowOff>
    </xdr:to>
    <xdr:sp macro="" textlink="">
      <xdr:nvSpPr>
        <xdr:cNvPr id="354" name="楕円 353"/>
        <xdr:cNvSpPr/>
      </xdr:nvSpPr>
      <xdr:spPr>
        <a:xfrm>
          <a:off x="22110700" y="712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14168</xdr:rowOff>
    </xdr:from>
    <xdr:ext cx="534377" cy="259045"/>
    <xdr:sp macro="" textlink="">
      <xdr:nvSpPr>
        <xdr:cNvPr id="355" name="【一般廃棄物処理施設】&#10;一人当たり有形固定資産（償却資産）額該当値テキスト"/>
        <xdr:cNvSpPr txBox="1"/>
      </xdr:nvSpPr>
      <xdr:spPr>
        <a:xfrm>
          <a:off x="22199600" y="704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100071</xdr:rowOff>
    </xdr:from>
    <xdr:to>
      <xdr:col>112</xdr:col>
      <xdr:colOff>38100</xdr:colOff>
      <xdr:row>42</xdr:row>
      <xdr:rowOff>30221</xdr:rowOff>
    </xdr:to>
    <xdr:sp macro="" textlink="">
      <xdr:nvSpPr>
        <xdr:cNvPr id="356" name="楕円 355"/>
        <xdr:cNvSpPr/>
      </xdr:nvSpPr>
      <xdr:spPr>
        <a:xfrm>
          <a:off x="21272500" y="712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150041</xdr:rowOff>
    </xdr:from>
    <xdr:to>
      <xdr:col>116</xdr:col>
      <xdr:colOff>63500</xdr:colOff>
      <xdr:row>41</xdr:row>
      <xdr:rowOff>150871</xdr:rowOff>
    </xdr:to>
    <xdr:cxnSp macro="">
      <xdr:nvCxnSpPr>
        <xdr:cNvPr id="357" name="直線コネクタ 356"/>
        <xdr:cNvCxnSpPr/>
      </xdr:nvCxnSpPr>
      <xdr:spPr>
        <a:xfrm flipV="1">
          <a:off x="21323300" y="7179491"/>
          <a:ext cx="838200" cy="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101172</xdr:rowOff>
    </xdr:from>
    <xdr:to>
      <xdr:col>107</xdr:col>
      <xdr:colOff>101600</xdr:colOff>
      <xdr:row>42</xdr:row>
      <xdr:rowOff>31322</xdr:rowOff>
    </xdr:to>
    <xdr:sp macro="" textlink="">
      <xdr:nvSpPr>
        <xdr:cNvPr id="358" name="楕円 357"/>
        <xdr:cNvSpPr/>
      </xdr:nvSpPr>
      <xdr:spPr>
        <a:xfrm>
          <a:off x="20383500" y="71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150871</xdr:rowOff>
    </xdr:from>
    <xdr:to>
      <xdr:col>111</xdr:col>
      <xdr:colOff>177800</xdr:colOff>
      <xdr:row>41</xdr:row>
      <xdr:rowOff>151972</xdr:rowOff>
    </xdr:to>
    <xdr:cxnSp macro="">
      <xdr:nvCxnSpPr>
        <xdr:cNvPr id="359" name="直線コネクタ 358"/>
        <xdr:cNvCxnSpPr/>
      </xdr:nvCxnSpPr>
      <xdr:spPr>
        <a:xfrm flipV="1">
          <a:off x="20434300" y="7180321"/>
          <a:ext cx="889000" cy="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21348</xdr:rowOff>
    </xdr:from>
    <xdr:ext cx="534377" cy="259045"/>
    <xdr:sp macro="" textlink="">
      <xdr:nvSpPr>
        <xdr:cNvPr id="360" name="n_1mainValue【一般廃棄物処理施設】&#10;一人当たり有形固定資産（償却資産）額"/>
        <xdr:cNvSpPr txBox="1"/>
      </xdr:nvSpPr>
      <xdr:spPr>
        <a:xfrm>
          <a:off x="21043411" y="722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22449</xdr:rowOff>
    </xdr:from>
    <xdr:ext cx="534377" cy="259045"/>
    <xdr:sp macro="" textlink="">
      <xdr:nvSpPr>
        <xdr:cNvPr id="361" name="n_2mainValue【一般廃棄物処理施設】&#10;一人当たり有形固定資産（償却資産）額"/>
        <xdr:cNvSpPr txBox="1"/>
      </xdr:nvSpPr>
      <xdr:spPr>
        <a:xfrm>
          <a:off x="20167111" y="722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2" name="正方形/長方形 3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3" name="正方形/長方形 3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4" name="正方形/長方形 3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5" name="正方形/長方形 3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6" name="正方形/長方形 3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7" name="正方形/長方形 3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8" name="正方形/長方形 3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9" name="正方形/長方形 3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0" name="テキスト ボックス 3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1" name="直線コネクタ 3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72" name="直線コネクタ 37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73" name="テキスト ボックス 37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74" name="直線コネクタ 37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75" name="テキスト ボックス 37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76" name="直線コネクタ 37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77" name="テキスト ボックス 37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78" name="直線コネクタ 37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79" name="テキスト ボックス 37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80" name="直線コネクタ 37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81" name="テキスト ボックス 38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82" name="直線コネクタ 38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83" name="テキスト ボックス 38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4" name="直線コネクタ 38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5" name="テキスト ボックス 38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81643</xdr:rowOff>
    </xdr:from>
    <xdr:to>
      <xdr:col>85</xdr:col>
      <xdr:colOff>126364</xdr:colOff>
      <xdr:row>64</xdr:row>
      <xdr:rowOff>130628</xdr:rowOff>
    </xdr:to>
    <xdr:cxnSp macro="">
      <xdr:nvCxnSpPr>
        <xdr:cNvPr id="387" name="直線コネクタ 386"/>
        <xdr:cNvCxnSpPr/>
      </xdr:nvCxnSpPr>
      <xdr:spPr>
        <a:xfrm flipV="1">
          <a:off x="16318864" y="96828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388" name="【保健センター・保健所】&#10;有形固定資産減価償却率最小値テキスト"/>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89" name="直線コネクタ 38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28320</xdr:rowOff>
    </xdr:from>
    <xdr:ext cx="405111" cy="259045"/>
    <xdr:sp macro="" textlink="">
      <xdr:nvSpPr>
        <xdr:cNvPr id="390" name="【保健センター・保健所】&#10;有形固定資産減価償却率最大値テキスト"/>
        <xdr:cNvSpPr txBox="1"/>
      </xdr:nvSpPr>
      <xdr:spPr>
        <a:xfrm>
          <a:off x="16357600" y="945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81643</xdr:rowOff>
    </xdr:from>
    <xdr:to>
      <xdr:col>86</xdr:col>
      <xdr:colOff>25400</xdr:colOff>
      <xdr:row>56</xdr:row>
      <xdr:rowOff>81643</xdr:rowOff>
    </xdr:to>
    <xdr:cxnSp macro="">
      <xdr:nvCxnSpPr>
        <xdr:cNvPr id="391" name="直線コネクタ 390"/>
        <xdr:cNvCxnSpPr/>
      </xdr:nvCxnSpPr>
      <xdr:spPr>
        <a:xfrm>
          <a:off x="16230600" y="96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52087</xdr:rowOff>
    </xdr:from>
    <xdr:ext cx="405111" cy="259045"/>
    <xdr:sp macro="" textlink="">
      <xdr:nvSpPr>
        <xdr:cNvPr id="392" name="【保健センター・保健所】&#10;有形固定資産減価償却率平均値テキスト"/>
        <xdr:cNvSpPr txBox="1"/>
      </xdr:nvSpPr>
      <xdr:spPr>
        <a:xfrm>
          <a:off x="16357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393" name="フローチャート: 判断 392"/>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394" name="フローチャート: 判断 393"/>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19974</xdr:rowOff>
    </xdr:from>
    <xdr:ext cx="405111" cy="259045"/>
    <xdr:sp macro="" textlink="">
      <xdr:nvSpPr>
        <xdr:cNvPr id="395" name="n_1aveValue【保健センター・保健所】&#10;有形固定資産減価償却率"/>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14515</xdr:rowOff>
    </xdr:from>
    <xdr:to>
      <xdr:col>76</xdr:col>
      <xdr:colOff>165100</xdr:colOff>
      <xdr:row>60</xdr:row>
      <xdr:rowOff>116115</xdr:rowOff>
    </xdr:to>
    <xdr:sp macro="" textlink="">
      <xdr:nvSpPr>
        <xdr:cNvPr id="396" name="フローチャート: 判断 395"/>
        <xdr:cNvSpPr/>
      </xdr:nvSpPr>
      <xdr:spPr>
        <a:xfrm>
          <a:off x="14541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132642</xdr:rowOff>
    </xdr:from>
    <xdr:ext cx="405111" cy="259045"/>
    <xdr:sp macro="" textlink="">
      <xdr:nvSpPr>
        <xdr:cNvPr id="397" name="n_2aveValue【保健センター・保健所】&#10;有形固定資産減価償却率"/>
        <xdr:cNvSpPr txBox="1"/>
      </xdr:nvSpPr>
      <xdr:spPr>
        <a:xfrm>
          <a:off x="14389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150041</xdr:rowOff>
    </xdr:from>
    <xdr:to>
      <xdr:col>72</xdr:col>
      <xdr:colOff>38100</xdr:colOff>
      <xdr:row>59</xdr:row>
      <xdr:rowOff>80191</xdr:rowOff>
    </xdr:to>
    <xdr:sp macro="" textlink="">
      <xdr:nvSpPr>
        <xdr:cNvPr id="398" name="フローチャート: 判断 397"/>
        <xdr:cNvSpPr/>
      </xdr:nvSpPr>
      <xdr:spPr>
        <a:xfrm>
          <a:off x="13652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96718</xdr:rowOff>
    </xdr:from>
    <xdr:ext cx="405111" cy="259045"/>
    <xdr:sp macro="" textlink="">
      <xdr:nvSpPr>
        <xdr:cNvPr id="399" name="n_3aveValue【保健センター・保健所】&#10;有形固定資産減価償却率"/>
        <xdr:cNvSpPr txBox="1"/>
      </xdr:nvSpPr>
      <xdr:spPr>
        <a:xfrm>
          <a:off x="13500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00" name="テキスト ボックス 3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1" name="テキスト ボックス 4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2" name="テキスト ボックス 4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3" name="テキスト ボックス 4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4" name="テキスト ボックス 4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405" name="楕円 404"/>
        <xdr:cNvSpPr/>
      </xdr:nvSpPr>
      <xdr:spPr>
        <a:xfrm>
          <a:off x="162687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125203</xdr:rowOff>
    </xdr:from>
    <xdr:ext cx="405111" cy="259045"/>
    <xdr:sp macro="" textlink="">
      <xdr:nvSpPr>
        <xdr:cNvPr id="406" name="【保健センター・保健所】&#10;有形固定資産減価償却率該当値テキスト"/>
        <xdr:cNvSpPr txBox="1"/>
      </xdr:nvSpPr>
      <xdr:spPr>
        <a:xfrm>
          <a:off x="16357600"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11249</xdr:rowOff>
    </xdr:from>
    <xdr:to>
      <xdr:col>81</xdr:col>
      <xdr:colOff>101600</xdr:colOff>
      <xdr:row>60</xdr:row>
      <xdr:rowOff>112849</xdr:rowOff>
    </xdr:to>
    <xdr:sp macro="" textlink="">
      <xdr:nvSpPr>
        <xdr:cNvPr id="407" name="楕円 406"/>
        <xdr:cNvSpPr/>
      </xdr:nvSpPr>
      <xdr:spPr>
        <a:xfrm>
          <a:off x="15430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26126</xdr:rowOff>
    </xdr:from>
    <xdr:to>
      <xdr:col>85</xdr:col>
      <xdr:colOff>127000</xdr:colOff>
      <xdr:row>60</xdr:row>
      <xdr:rowOff>62049</xdr:rowOff>
    </xdr:to>
    <xdr:cxnSp macro="">
      <xdr:nvCxnSpPr>
        <xdr:cNvPr id="408" name="直線コネクタ 407"/>
        <xdr:cNvCxnSpPr/>
      </xdr:nvCxnSpPr>
      <xdr:spPr>
        <a:xfrm flipV="1">
          <a:off x="15481300" y="1031312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47172</xdr:rowOff>
    </xdr:from>
    <xdr:to>
      <xdr:col>76</xdr:col>
      <xdr:colOff>165100</xdr:colOff>
      <xdr:row>60</xdr:row>
      <xdr:rowOff>148772</xdr:rowOff>
    </xdr:to>
    <xdr:sp macro="" textlink="">
      <xdr:nvSpPr>
        <xdr:cNvPr id="409" name="楕円 408"/>
        <xdr:cNvSpPr/>
      </xdr:nvSpPr>
      <xdr:spPr>
        <a:xfrm>
          <a:off x="14541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62049</xdr:rowOff>
    </xdr:from>
    <xdr:to>
      <xdr:col>81</xdr:col>
      <xdr:colOff>50800</xdr:colOff>
      <xdr:row>60</xdr:row>
      <xdr:rowOff>97972</xdr:rowOff>
    </xdr:to>
    <xdr:cxnSp macro="">
      <xdr:nvCxnSpPr>
        <xdr:cNvPr id="410" name="直線コネクタ 409"/>
        <xdr:cNvCxnSpPr/>
      </xdr:nvCxnSpPr>
      <xdr:spPr>
        <a:xfrm flipV="1">
          <a:off x="14592300" y="103490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103976</xdr:rowOff>
    </xdr:from>
    <xdr:ext cx="405111" cy="259045"/>
    <xdr:sp macro="" textlink="">
      <xdr:nvSpPr>
        <xdr:cNvPr id="411" name="n_1mainValue【保健センター・保健所】&#10;有形固定資産減価償却率"/>
        <xdr:cNvSpPr txBox="1"/>
      </xdr:nvSpPr>
      <xdr:spPr>
        <a:xfrm>
          <a:off x="15266044"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139899</xdr:rowOff>
    </xdr:from>
    <xdr:ext cx="405111" cy="259045"/>
    <xdr:sp macro="" textlink="">
      <xdr:nvSpPr>
        <xdr:cNvPr id="412" name="n_2mainValue【保健センター・保健所】&#10;有形固定資産減価償却率"/>
        <xdr:cNvSpPr txBox="1"/>
      </xdr:nvSpPr>
      <xdr:spPr>
        <a:xfrm>
          <a:off x="14389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4" name="正方形/長方形 4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5" name="正方形/長方形 4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6" name="正方形/長方形 4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7" name="正方形/長方形 4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8" name="正方形/長方形 4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9" name="正方形/長方形 4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0" name="正方形/長方形 4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1" name="テキスト ボックス 4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2" name="直線コネクタ 4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23" name="直線コネクタ 42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24" name="テキスト ボックス 42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25" name="直線コネクタ 42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26" name="テキスト ボックス 42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27" name="直線コネクタ 42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28" name="テキスト ボックス 42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29" name="直線コネクタ 42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30" name="テキスト ボックス 42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31" name="直線コネクタ 43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32" name="テキスト ボックス 43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3" name="直線コネクタ 4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4" name="テキスト ボックス 43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119634</xdr:rowOff>
    </xdr:from>
    <xdr:to>
      <xdr:col>116</xdr:col>
      <xdr:colOff>62864</xdr:colOff>
      <xdr:row>64</xdr:row>
      <xdr:rowOff>44196</xdr:rowOff>
    </xdr:to>
    <xdr:cxnSp macro="">
      <xdr:nvCxnSpPr>
        <xdr:cNvPr id="436" name="直線コネクタ 435"/>
        <xdr:cNvCxnSpPr/>
      </xdr:nvCxnSpPr>
      <xdr:spPr>
        <a:xfrm flipV="1">
          <a:off x="22160864" y="972083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48023</xdr:rowOff>
    </xdr:from>
    <xdr:ext cx="469744" cy="259045"/>
    <xdr:sp macro="" textlink="">
      <xdr:nvSpPr>
        <xdr:cNvPr id="437" name="【保健センター・保健所】&#10;一人当たり面積最小値テキスト"/>
        <xdr:cNvSpPr txBox="1"/>
      </xdr:nvSpPr>
      <xdr:spPr>
        <a:xfrm>
          <a:off x="22199600" y="110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44196</xdr:rowOff>
    </xdr:from>
    <xdr:to>
      <xdr:col>116</xdr:col>
      <xdr:colOff>152400</xdr:colOff>
      <xdr:row>64</xdr:row>
      <xdr:rowOff>44196</xdr:rowOff>
    </xdr:to>
    <xdr:cxnSp macro="">
      <xdr:nvCxnSpPr>
        <xdr:cNvPr id="438" name="直線コネクタ 437"/>
        <xdr:cNvCxnSpPr/>
      </xdr:nvCxnSpPr>
      <xdr:spPr>
        <a:xfrm>
          <a:off x="22072600" y="1101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66311</xdr:rowOff>
    </xdr:from>
    <xdr:ext cx="469744" cy="259045"/>
    <xdr:sp macro="" textlink="">
      <xdr:nvSpPr>
        <xdr:cNvPr id="439" name="【保健センター・保健所】&#10;一人当たり面積最大値テキスト"/>
        <xdr:cNvSpPr txBox="1"/>
      </xdr:nvSpPr>
      <xdr:spPr>
        <a:xfrm>
          <a:off x="22199600" y="949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119634</xdr:rowOff>
    </xdr:from>
    <xdr:to>
      <xdr:col>116</xdr:col>
      <xdr:colOff>152400</xdr:colOff>
      <xdr:row>56</xdr:row>
      <xdr:rowOff>119634</xdr:rowOff>
    </xdr:to>
    <xdr:cxnSp macro="">
      <xdr:nvCxnSpPr>
        <xdr:cNvPr id="440" name="直線コネクタ 439"/>
        <xdr:cNvCxnSpPr/>
      </xdr:nvCxnSpPr>
      <xdr:spPr>
        <a:xfrm>
          <a:off x="22072600" y="972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23512</xdr:rowOff>
    </xdr:from>
    <xdr:ext cx="469744" cy="259045"/>
    <xdr:sp macro="" textlink="">
      <xdr:nvSpPr>
        <xdr:cNvPr id="441" name="【保健センター・保健所】&#10;一人当たり面積平均値テキスト"/>
        <xdr:cNvSpPr txBox="1"/>
      </xdr:nvSpPr>
      <xdr:spPr>
        <a:xfrm>
          <a:off x="22199600" y="10653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xdr:rowOff>
    </xdr:from>
    <xdr:to>
      <xdr:col>116</xdr:col>
      <xdr:colOff>114300</xdr:colOff>
      <xdr:row>63</xdr:row>
      <xdr:rowOff>102235</xdr:rowOff>
    </xdr:to>
    <xdr:sp macro="" textlink="">
      <xdr:nvSpPr>
        <xdr:cNvPr id="442" name="フローチャート: 判断 441"/>
        <xdr:cNvSpPr/>
      </xdr:nvSpPr>
      <xdr:spPr>
        <a:xfrm>
          <a:off x="221107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2921</xdr:rowOff>
    </xdr:from>
    <xdr:to>
      <xdr:col>112</xdr:col>
      <xdr:colOff>38100</xdr:colOff>
      <xdr:row>63</xdr:row>
      <xdr:rowOff>104521</xdr:rowOff>
    </xdr:to>
    <xdr:sp macro="" textlink="">
      <xdr:nvSpPr>
        <xdr:cNvPr id="443" name="フローチャート: 判断 442"/>
        <xdr:cNvSpPr/>
      </xdr:nvSpPr>
      <xdr:spPr>
        <a:xfrm>
          <a:off x="21272500" y="1080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121048</xdr:rowOff>
    </xdr:from>
    <xdr:ext cx="469744" cy="259045"/>
    <xdr:sp macro="" textlink="">
      <xdr:nvSpPr>
        <xdr:cNvPr id="444" name="n_1aveValue【保健センター・保健所】&#10;一人当たり面積"/>
        <xdr:cNvSpPr txBox="1"/>
      </xdr:nvSpPr>
      <xdr:spPr>
        <a:xfrm>
          <a:off x="21075727" y="1057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16637</xdr:rowOff>
    </xdr:from>
    <xdr:to>
      <xdr:col>107</xdr:col>
      <xdr:colOff>101600</xdr:colOff>
      <xdr:row>63</xdr:row>
      <xdr:rowOff>118237</xdr:rowOff>
    </xdr:to>
    <xdr:sp macro="" textlink="">
      <xdr:nvSpPr>
        <xdr:cNvPr id="445" name="フローチャート: 判断 444"/>
        <xdr:cNvSpPr/>
      </xdr:nvSpPr>
      <xdr:spPr>
        <a:xfrm>
          <a:off x="20383500" y="1081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134764</xdr:rowOff>
    </xdr:from>
    <xdr:ext cx="469744" cy="259045"/>
    <xdr:sp macro="" textlink="">
      <xdr:nvSpPr>
        <xdr:cNvPr id="446" name="n_2aveValue【保健センター・保健所】&#10;一人当たり面積"/>
        <xdr:cNvSpPr txBox="1"/>
      </xdr:nvSpPr>
      <xdr:spPr>
        <a:xfrm>
          <a:off x="20199427" y="1059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84455</xdr:rowOff>
    </xdr:from>
    <xdr:to>
      <xdr:col>102</xdr:col>
      <xdr:colOff>165100</xdr:colOff>
      <xdr:row>64</xdr:row>
      <xdr:rowOff>14605</xdr:rowOff>
    </xdr:to>
    <xdr:sp macro="" textlink="">
      <xdr:nvSpPr>
        <xdr:cNvPr id="447" name="フローチャート: 判断 446"/>
        <xdr:cNvSpPr/>
      </xdr:nvSpPr>
      <xdr:spPr>
        <a:xfrm>
          <a:off x="19494500" y="1088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31132</xdr:rowOff>
    </xdr:from>
    <xdr:ext cx="469744" cy="259045"/>
    <xdr:sp macro="" textlink="">
      <xdr:nvSpPr>
        <xdr:cNvPr id="448" name="n_3aveValue【保健センター・保健所】&#10;一人当たり面積"/>
        <xdr:cNvSpPr txBox="1"/>
      </xdr:nvSpPr>
      <xdr:spPr>
        <a:xfrm>
          <a:off x="19310427" y="1066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49" name="テキスト ボックス 4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0" name="テキスト ボックス 4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1" name="テキスト ボックス 4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2" name="テキスト ボックス 4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3" name="テキスト ボックス 4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149987</xdr:rowOff>
    </xdr:from>
    <xdr:to>
      <xdr:col>116</xdr:col>
      <xdr:colOff>114300</xdr:colOff>
      <xdr:row>64</xdr:row>
      <xdr:rowOff>80137</xdr:rowOff>
    </xdr:to>
    <xdr:sp macro="" textlink="">
      <xdr:nvSpPr>
        <xdr:cNvPr id="454" name="楕円 453"/>
        <xdr:cNvSpPr/>
      </xdr:nvSpPr>
      <xdr:spPr>
        <a:xfrm>
          <a:off x="22110700" y="109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64914</xdr:rowOff>
    </xdr:from>
    <xdr:ext cx="469744" cy="259045"/>
    <xdr:sp macro="" textlink="">
      <xdr:nvSpPr>
        <xdr:cNvPr id="455" name="【保健センター・保健所】&#10;一人当たり面積該当値テキスト"/>
        <xdr:cNvSpPr txBox="1"/>
      </xdr:nvSpPr>
      <xdr:spPr>
        <a:xfrm>
          <a:off x="22199600" y="1086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150749</xdr:rowOff>
    </xdr:from>
    <xdr:to>
      <xdr:col>112</xdr:col>
      <xdr:colOff>38100</xdr:colOff>
      <xdr:row>64</xdr:row>
      <xdr:rowOff>80899</xdr:rowOff>
    </xdr:to>
    <xdr:sp macro="" textlink="">
      <xdr:nvSpPr>
        <xdr:cNvPr id="456" name="楕円 455"/>
        <xdr:cNvSpPr/>
      </xdr:nvSpPr>
      <xdr:spPr>
        <a:xfrm>
          <a:off x="21272500" y="1095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29337</xdr:rowOff>
    </xdr:from>
    <xdr:to>
      <xdr:col>116</xdr:col>
      <xdr:colOff>63500</xdr:colOff>
      <xdr:row>64</xdr:row>
      <xdr:rowOff>30099</xdr:rowOff>
    </xdr:to>
    <xdr:cxnSp macro="">
      <xdr:nvCxnSpPr>
        <xdr:cNvPr id="457" name="直線コネクタ 456"/>
        <xdr:cNvCxnSpPr/>
      </xdr:nvCxnSpPr>
      <xdr:spPr>
        <a:xfrm flipV="1">
          <a:off x="21323300" y="1100213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151511</xdr:rowOff>
    </xdr:from>
    <xdr:to>
      <xdr:col>107</xdr:col>
      <xdr:colOff>101600</xdr:colOff>
      <xdr:row>64</xdr:row>
      <xdr:rowOff>81661</xdr:rowOff>
    </xdr:to>
    <xdr:sp macro="" textlink="">
      <xdr:nvSpPr>
        <xdr:cNvPr id="458" name="楕円 457"/>
        <xdr:cNvSpPr/>
      </xdr:nvSpPr>
      <xdr:spPr>
        <a:xfrm>
          <a:off x="20383500" y="1095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30099</xdr:rowOff>
    </xdr:from>
    <xdr:to>
      <xdr:col>111</xdr:col>
      <xdr:colOff>177800</xdr:colOff>
      <xdr:row>64</xdr:row>
      <xdr:rowOff>30861</xdr:rowOff>
    </xdr:to>
    <xdr:cxnSp macro="">
      <xdr:nvCxnSpPr>
        <xdr:cNvPr id="459" name="直線コネクタ 458"/>
        <xdr:cNvCxnSpPr/>
      </xdr:nvCxnSpPr>
      <xdr:spPr>
        <a:xfrm flipV="1">
          <a:off x="20434300" y="1100289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72026</xdr:rowOff>
    </xdr:from>
    <xdr:ext cx="469744" cy="259045"/>
    <xdr:sp macro="" textlink="">
      <xdr:nvSpPr>
        <xdr:cNvPr id="460" name="n_1mainValue【保健センター・保健所】&#10;一人当たり面積"/>
        <xdr:cNvSpPr txBox="1"/>
      </xdr:nvSpPr>
      <xdr:spPr>
        <a:xfrm>
          <a:off x="21075727" y="1104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72788</xdr:rowOff>
    </xdr:from>
    <xdr:ext cx="469744" cy="259045"/>
    <xdr:sp macro="" textlink="">
      <xdr:nvSpPr>
        <xdr:cNvPr id="461" name="n_2mainValue【保健センター・保健所】&#10;一人当たり面積"/>
        <xdr:cNvSpPr txBox="1"/>
      </xdr:nvSpPr>
      <xdr:spPr>
        <a:xfrm>
          <a:off x="20199427" y="1104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2" name="正方形/長方形 4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3" name="正方形/長方形 4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4" name="正方形/長方形 4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5" name="正方形/長方形 4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6" name="正方形/長方形 4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7" name="正方形/長方形 4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8" name="正方形/長方形 4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9" name="正方形/長方形 4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0" name="テキスト ボックス 4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1" name="直線コネクタ 4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2" name="直線コネクタ 47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3" name="テキスト ボックス 47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4" name="直線コネクタ 47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5" name="テキスト ボックス 47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6" name="直線コネクタ 47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7" name="テキスト ボックス 47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8" name="直線コネクタ 47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9" name="テキスト ボックス 47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0" name="直線コネクタ 47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1" name="テキスト ボックス 48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2" name="直線コネクタ 48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3" name="テキスト ボックス 48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4" name="直線コネクタ 48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5" name="テキスト ボックス 48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106680</xdr:rowOff>
    </xdr:to>
    <xdr:cxnSp macro="">
      <xdr:nvCxnSpPr>
        <xdr:cNvPr id="487" name="直線コネクタ 486"/>
        <xdr:cNvCxnSpPr/>
      </xdr:nvCxnSpPr>
      <xdr:spPr>
        <a:xfrm flipV="1">
          <a:off x="16318864" y="13280571"/>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488"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489" name="直線コネクタ 488"/>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0"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91" name="直線コネクタ 49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155501</xdr:rowOff>
    </xdr:from>
    <xdr:ext cx="405111" cy="259045"/>
    <xdr:sp macro="" textlink="">
      <xdr:nvSpPr>
        <xdr:cNvPr id="492" name="【消防施設】&#10;有形固定資産減価償却率平均値テキスト"/>
        <xdr:cNvSpPr txBox="1"/>
      </xdr:nvSpPr>
      <xdr:spPr>
        <a:xfrm>
          <a:off x="16357600" y="13700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132624</xdr:rowOff>
    </xdr:from>
    <xdr:to>
      <xdr:col>85</xdr:col>
      <xdr:colOff>177800</xdr:colOff>
      <xdr:row>81</xdr:row>
      <xdr:rowOff>62774</xdr:rowOff>
    </xdr:to>
    <xdr:sp macro="" textlink="">
      <xdr:nvSpPr>
        <xdr:cNvPr id="493" name="フローチャート: 判断 492"/>
        <xdr:cNvSpPr/>
      </xdr:nvSpPr>
      <xdr:spPr>
        <a:xfrm>
          <a:off x="16268700" y="1384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142421</xdr:rowOff>
    </xdr:from>
    <xdr:to>
      <xdr:col>81</xdr:col>
      <xdr:colOff>101600</xdr:colOff>
      <xdr:row>81</xdr:row>
      <xdr:rowOff>72571</xdr:rowOff>
    </xdr:to>
    <xdr:sp macro="" textlink="">
      <xdr:nvSpPr>
        <xdr:cNvPr id="494" name="フローチャート: 判断 493"/>
        <xdr:cNvSpPr/>
      </xdr:nvSpPr>
      <xdr:spPr>
        <a:xfrm>
          <a:off x="15430500" y="1385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89098</xdr:rowOff>
    </xdr:from>
    <xdr:ext cx="405111" cy="259045"/>
    <xdr:sp macro="" textlink="">
      <xdr:nvSpPr>
        <xdr:cNvPr id="495" name="n_1aveValue【消防施設】&#10;有形固定資産減価償却率"/>
        <xdr:cNvSpPr txBox="1"/>
      </xdr:nvSpPr>
      <xdr:spPr>
        <a:xfrm>
          <a:off x="152660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127726</xdr:rowOff>
    </xdr:from>
    <xdr:to>
      <xdr:col>76</xdr:col>
      <xdr:colOff>165100</xdr:colOff>
      <xdr:row>81</xdr:row>
      <xdr:rowOff>57876</xdr:rowOff>
    </xdr:to>
    <xdr:sp macro="" textlink="">
      <xdr:nvSpPr>
        <xdr:cNvPr id="496" name="フローチャート: 判断 495"/>
        <xdr:cNvSpPr/>
      </xdr:nvSpPr>
      <xdr:spPr>
        <a:xfrm>
          <a:off x="14541500" y="1384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74403</xdr:rowOff>
    </xdr:from>
    <xdr:ext cx="405111" cy="259045"/>
    <xdr:sp macro="" textlink="">
      <xdr:nvSpPr>
        <xdr:cNvPr id="497" name="n_2aveValue【消防施設】&#10;有形固定資産減価償却率"/>
        <xdr:cNvSpPr txBox="1"/>
      </xdr:nvSpPr>
      <xdr:spPr>
        <a:xfrm>
          <a:off x="1438974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90170</xdr:rowOff>
    </xdr:from>
    <xdr:to>
      <xdr:col>72</xdr:col>
      <xdr:colOff>38100</xdr:colOff>
      <xdr:row>81</xdr:row>
      <xdr:rowOff>20320</xdr:rowOff>
    </xdr:to>
    <xdr:sp macro="" textlink="">
      <xdr:nvSpPr>
        <xdr:cNvPr id="498" name="フローチャート: 判断 497"/>
        <xdr:cNvSpPr/>
      </xdr:nvSpPr>
      <xdr:spPr>
        <a:xfrm>
          <a:off x="13652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36847</xdr:rowOff>
    </xdr:from>
    <xdr:ext cx="405111" cy="259045"/>
    <xdr:sp macro="" textlink="">
      <xdr:nvSpPr>
        <xdr:cNvPr id="499" name="n_3aveValue【消防施設】&#10;有形固定資産減価償却率"/>
        <xdr:cNvSpPr txBox="1"/>
      </xdr:nvSpPr>
      <xdr:spPr>
        <a:xfrm>
          <a:off x="13500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00" name="テキスト ボックス 4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1" name="テキスト ボックス 5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2" name="テキスト ボックス 5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3" name="テキスト ボックス 5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4" name="テキスト ボックス 5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60779</xdr:rowOff>
    </xdr:from>
    <xdr:to>
      <xdr:col>85</xdr:col>
      <xdr:colOff>177800</xdr:colOff>
      <xdr:row>83</xdr:row>
      <xdr:rowOff>162379</xdr:rowOff>
    </xdr:to>
    <xdr:sp macro="" textlink="">
      <xdr:nvSpPr>
        <xdr:cNvPr id="505" name="楕円 504"/>
        <xdr:cNvSpPr/>
      </xdr:nvSpPr>
      <xdr:spPr>
        <a:xfrm>
          <a:off x="162687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39206</xdr:rowOff>
    </xdr:from>
    <xdr:ext cx="405111" cy="259045"/>
    <xdr:sp macro="" textlink="">
      <xdr:nvSpPr>
        <xdr:cNvPr id="506" name="【消防施設】&#10;有形固定資産減価償却率該当値テキスト"/>
        <xdr:cNvSpPr txBox="1"/>
      </xdr:nvSpPr>
      <xdr:spPr>
        <a:xfrm>
          <a:off x="16357600"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158750</xdr:rowOff>
    </xdr:from>
    <xdr:to>
      <xdr:col>81</xdr:col>
      <xdr:colOff>101600</xdr:colOff>
      <xdr:row>83</xdr:row>
      <xdr:rowOff>88900</xdr:rowOff>
    </xdr:to>
    <xdr:sp macro="" textlink="">
      <xdr:nvSpPr>
        <xdr:cNvPr id="507" name="楕円 506"/>
        <xdr:cNvSpPr/>
      </xdr:nvSpPr>
      <xdr:spPr>
        <a:xfrm>
          <a:off x="15430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38100</xdr:rowOff>
    </xdr:from>
    <xdr:to>
      <xdr:col>85</xdr:col>
      <xdr:colOff>127000</xdr:colOff>
      <xdr:row>83</xdr:row>
      <xdr:rowOff>111579</xdr:rowOff>
    </xdr:to>
    <xdr:cxnSp macro="">
      <xdr:nvCxnSpPr>
        <xdr:cNvPr id="508" name="直線コネクタ 507"/>
        <xdr:cNvCxnSpPr/>
      </xdr:nvCxnSpPr>
      <xdr:spPr>
        <a:xfrm>
          <a:off x="15481300" y="14268450"/>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99968</xdr:rowOff>
    </xdr:from>
    <xdr:to>
      <xdr:col>76</xdr:col>
      <xdr:colOff>165100</xdr:colOff>
      <xdr:row>84</xdr:row>
      <xdr:rowOff>30118</xdr:rowOff>
    </xdr:to>
    <xdr:sp macro="" textlink="">
      <xdr:nvSpPr>
        <xdr:cNvPr id="509" name="楕円 508"/>
        <xdr:cNvSpPr/>
      </xdr:nvSpPr>
      <xdr:spPr>
        <a:xfrm>
          <a:off x="145415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38100</xdr:rowOff>
    </xdr:from>
    <xdr:to>
      <xdr:col>81</xdr:col>
      <xdr:colOff>50800</xdr:colOff>
      <xdr:row>83</xdr:row>
      <xdr:rowOff>150768</xdr:rowOff>
    </xdr:to>
    <xdr:cxnSp macro="">
      <xdr:nvCxnSpPr>
        <xdr:cNvPr id="510" name="直線コネクタ 509"/>
        <xdr:cNvCxnSpPr/>
      </xdr:nvCxnSpPr>
      <xdr:spPr>
        <a:xfrm flipV="1">
          <a:off x="14592300" y="14268450"/>
          <a:ext cx="8890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80027</xdr:rowOff>
    </xdr:from>
    <xdr:ext cx="405111" cy="259045"/>
    <xdr:sp macro="" textlink="">
      <xdr:nvSpPr>
        <xdr:cNvPr id="511" name="n_1mainValue【消防施設】&#10;有形固定資産減価償却率"/>
        <xdr:cNvSpPr txBox="1"/>
      </xdr:nvSpPr>
      <xdr:spPr>
        <a:xfrm>
          <a:off x="15266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21245</xdr:rowOff>
    </xdr:from>
    <xdr:ext cx="405111" cy="259045"/>
    <xdr:sp macro="" textlink="">
      <xdr:nvSpPr>
        <xdr:cNvPr id="512" name="n_2mainValue【消防施設】&#10;有形固定資産減価償却率"/>
        <xdr:cNvSpPr txBox="1"/>
      </xdr:nvSpPr>
      <xdr:spPr>
        <a:xfrm>
          <a:off x="143897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3" name="正方形/長方形 5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4" name="正方形/長方形 5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5" name="正方形/長方形 5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6" name="正方形/長方形 5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7" name="正方形/長方形 5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8" name="正方形/長方形 5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9" name="正方形/長方形 5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0" name="正方形/長方形 51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1" name="テキスト ボックス 52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2" name="直線コネクタ 52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23" name="直線コネクタ 52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24" name="テキスト ボックス 52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5" name="直線コネクタ 52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6" name="テキスト ボックス 52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7" name="直線コネクタ 52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8" name="テキスト ボックス 52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9" name="直線コネクタ 52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30" name="テキスト ボックス 52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31" name="直線コネクタ 53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32" name="テキスト ボックス 53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3" name="直線コネクタ 53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34" name="テキスト ボックス 533"/>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40957</xdr:rowOff>
    </xdr:from>
    <xdr:to>
      <xdr:col>116</xdr:col>
      <xdr:colOff>62864</xdr:colOff>
      <xdr:row>86</xdr:row>
      <xdr:rowOff>110680</xdr:rowOff>
    </xdr:to>
    <xdr:cxnSp macro="">
      <xdr:nvCxnSpPr>
        <xdr:cNvPr id="536" name="直線コネクタ 535"/>
        <xdr:cNvCxnSpPr/>
      </xdr:nvCxnSpPr>
      <xdr:spPr>
        <a:xfrm flipV="1">
          <a:off x="22160864" y="13414057"/>
          <a:ext cx="0" cy="1441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114507</xdr:rowOff>
    </xdr:from>
    <xdr:ext cx="469744" cy="259045"/>
    <xdr:sp macro="" textlink="">
      <xdr:nvSpPr>
        <xdr:cNvPr id="537" name="【消防施設】&#10;一人当たり面積最小値テキスト"/>
        <xdr:cNvSpPr txBox="1"/>
      </xdr:nvSpPr>
      <xdr:spPr>
        <a:xfrm>
          <a:off x="22199600" y="1485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110680</xdr:rowOff>
    </xdr:from>
    <xdr:to>
      <xdr:col>116</xdr:col>
      <xdr:colOff>152400</xdr:colOff>
      <xdr:row>86</xdr:row>
      <xdr:rowOff>110680</xdr:rowOff>
    </xdr:to>
    <xdr:cxnSp macro="">
      <xdr:nvCxnSpPr>
        <xdr:cNvPr id="538" name="直線コネクタ 537"/>
        <xdr:cNvCxnSpPr/>
      </xdr:nvCxnSpPr>
      <xdr:spPr>
        <a:xfrm>
          <a:off x="22072600" y="1485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159084</xdr:rowOff>
    </xdr:from>
    <xdr:ext cx="469744" cy="259045"/>
    <xdr:sp macro="" textlink="">
      <xdr:nvSpPr>
        <xdr:cNvPr id="539" name="【消防施設】&#10;一人当たり面積最大値テキスト"/>
        <xdr:cNvSpPr txBox="1"/>
      </xdr:nvSpPr>
      <xdr:spPr>
        <a:xfrm>
          <a:off x="22199600" y="1318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40957</xdr:rowOff>
    </xdr:from>
    <xdr:to>
      <xdr:col>116</xdr:col>
      <xdr:colOff>152400</xdr:colOff>
      <xdr:row>78</xdr:row>
      <xdr:rowOff>40957</xdr:rowOff>
    </xdr:to>
    <xdr:cxnSp macro="">
      <xdr:nvCxnSpPr>
        <xdr:cNvPr id="540" name="直線コネクタ 539"/>
        <xdr:cNvCxnSpPr/>
      </xdr:nvCxnSpPr>
      <xdr:spPr>
        <a:xfrm>
          <a:off x="22072600" y="1341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148099</xdr:rowOff>
    </xdr:from>
    <xdr:ext cx="469744" cy="259045"/>
    <xdr:sp macro="" textlink="">
      <xdr:nvSpPr>
        <xdr:cNvPr id="541" name="【消防施設】&#10;一人当たり面積平均値テキスト"/>
        <xdr:cNvSpPr txBox="1"/>
      </xdr:nvSpPr>
      <xdr:spPr>
        <a:xfrm>
          <a:off x="22199600" y="14549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125222</xdr:rowOff>
    </xdr:from>
    <xdr:to>
      <xdr:col>116</xdr:col>
      <xdr:colOff>114300</xdr:colOff>
      <xdr:row>86</xdr:row>
      <xdr:rowOff>55372</xdr:rowOff>
    </xdr:to>
    <xdr:sp macro="" textlink="">
      <xdr:nvSpPr>
        <xdr:cNvPr id="542" name="フローチャート: 判断 541"/>
        <xdr:cNvSpPr/>
      </xdr:nvSpPr>
      <xdr:spPr>
        <a:xfrm>
          <a:off x="22110700" y="1469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135700</xdr:rowOff>
    </xdr:from>
    <xdr:to>
      <xdr:col>112</xdr:col>
      <xdr:colOff>38100</xdr:colOff>
      <xdr:row>86</xdr:row>
      <xdr:rowOff>65850</xdr:rowOff>
    </xdr:to>
    <xdr:sp macro="" textlink="">
      <xdr:nvSpPr>
        <xdr:cNvPr id="543" name="フローチャート: 判断 542"/>
        <xdr:cNvSpPr/>
      </xdr:nvSpPr>
      <xdr:spPr>
        <a:xfrm>
          <a:off x="21272500" y="1470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82377</xdr:rowOff>
    </xdr:from>
    <xdr:ext cx="469744" cy="259045"/>
    <xdr:sp macro="" textlink="">
      <xdr:nvSpPr>
        <xdr:cNvPr id="544" name="n_1aveValue【消防施設】&#10;一人当たり面積"/>
        <xdr:cNvSpPr txBox="1"/>
      </xdr:nvSpPr>
      <xdr:spPr>
        <a:xfrm>
          <a:off x="21075727" y="1448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18162</xdr:rowOff>
    </xdr:from>
    <xdr:to>
      <xdr:col>107</xdr:col>
      <xdr:colOff>101600</xdr:colOff>
      <xdr:row>86</xdr:row>
      <xdr:rowOff>119762</xdr:rowOff>
    </xdr:to>
    <xdr:sp macro="" textlink="">
      <xdr:nvSpPr>
        <xdr:cNvPr id="545" name="フローチャート: 判断 544"/>
        <xdr:cNvSpPr/>
      </xdr:nvSpPr>
      <xdr:spPr>
        <a:xfrm>
          <a:off x="20383500" y="1476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136289</xdr:rowOff>
    </xdr:from>
    <xdr:ext cx="469744" cy="259045"/>
    <xdr:sp macro="" textlink="">
      <xdr:nvSpPr>
        <xdr:cNvPr id="546" name="n_2aveValue【消防施設】&#10;一人当たり面積"/>
        <xdr:cNvSpPr txBox="1"/>
      </xdr:nvSpPr>
      <xdr:spPr>
        <a:xfrm>
          <a:off x="20199427" y="1453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13970</xdr:rowOff>
    </xdr:from>
    <xdr:to>
      <xdr:col>102</xdr:col>
      <xdr:colOff>165100</xdr:colOff>
      <xdr:row>86</xdr:row>
      <xdr:rowOff>115570</xdr:rowOff>
    </xdr:to>
    <xdr:sp macro="" textlink="">
      <xdr:nvSpPr>
        <xdr:cNvPr id="547" name="フローチャート: 判断 546"/>
        <xdr:cNvSpPr/>
      </xdr:nvSpPr>
      <xdr:spPr>
        <a:xfrm>
          <a:off x="19494500" y="1475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132097</xdr:rowOff>
    </xdr:from>
    <xdr:ext cx="469744" cy="259045"/>
    <xdr:sp macro="" textlink="">
      <xdr:nvSpPr>
        <xdr:cNvPr id="548" name="n_3aveValue【消防施設】&#10;一人当たり面積"/>
        <xdr:cNvSpPr txBox="1"/>
      </xdr:nvSpPr>
      <xdr:spPr>
        <a:xfrm>
          <a:off x="19310427" y="1453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49" name="テキスト ボックス 54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50" name="テキスト ボックス 54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1" name="テキスト ボックス 55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52" name="テキスト ボックス 55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3" name="テキスト ボックス 55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49213</xdr:rowOff>
    </xdr:from>
    <xdr:to>
      <xdr:col>116</xdr:col>
      <xdr:colOff>114300</xdr:colOff>
      <xdr:row>86</xdr:row>
      <xdr:rowOff>150813</xdr:rowOff>
    </xdr:to>
    <xdr:sp macro="" textlink="">
      <xdr:nvSpPr>
        <xdr:cNvPr id="554" name="楕円 553"/>
        <xdr:cNvSpPr/>
      </xdr:nvSpPr>
      <xdr:spPr>
        <a:xfrm>
          <a:off x="22110700" y="1479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135590</xdr:rowOff>
    </xdr:from>
    <xdr:ext cx="469744" cy="259045"/>
    <xdr:sp macro="" textlink="">
      <xdr:nvSpPr>
        <xdr:cNvPr id="555" name="【消防施設】&#10;一人当たり面積該当値テキスト"/>
        <xdr:cNvSpPr txBox="1"/>
      </xdr:nvSpPr>
      <xdr:spPr>
        <a:xfrm>
          <a:off x="22199600" y="1470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51499</xdr:rowOff>
    </xdr:from>
    <xdr:to>
      <xdr:col>112</xdr:col>
      <xdr:colOff>38100</xdr:colOff>
      <xdr:row>86</xdr:row>
      <xdr:rowOff>153099</xdr:rowOff>
    </xdr:to>
    <xdr:sp macro="" textlink="">
      <xdr:nvSpPr>
        <xdr:cNvPr id="556" name="楕円 555"/>
        <xdr:cNvSpPr/>
      </xdr:nvSpPr>
      <xdr:spPr>
        <a:xfrm>
          <a:off x="21272500" y="1479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100013</xdr:rowOff>
    </xdr:from>
    <xdr:to>
      <xdr:col>116</xdr:col>
      <xdr:colOff>63500</xdr:colOff>
      <xdr:row>86</xdr:row>
      <xdr:rowOff>102299</xdr:rowOff>
    </xdr:to>
    <xdr:cxnSp macro="">
      <xdr:nvCxnSpPr>
        <xdr:cNvPr id="557" name="直線コネクタ 556"/>
        <xdr:cNvCxnSpPr/>
      </xdr:nvCxnSpPr>
      <xdr:spPr>
        <a:xfrm flipV="1">
          <a:off x="21323300" y="1484471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51499</xdr:rowOff>
    </xdr:from>
    <xdr:to>
      <xdr:col>107</xdr:col>
      <xdr:colOff>101600</xdr:colOff>
      <xdr:row>86</xdr:row>
      <xdr:rowOff>153099</xdr:rowOff>
    </xdr:to>
    <xdr:sp macro="" textlink="">
      <xdr:nvSpPr>
        <xdr:cNvPr id="558" name="楕円 557"/>
        <xdr:cNvSpPr/>
      </xdr:nvSpPr>
      <xdr:spPr>
        <a:xfrm>
          <a:off x="20383500" y="1479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102299</xdr:rowOff>
    </xdr:from>
    <xdr:to>
      <xdr:col>111</xdr:col>
      <xdr:colOff>177800</xdr:colOff>
      <xdr:row>86</xdr:row>
      <xdr:rowOff>102299</xdr:rowOff>
    </xdr:to>
    <xdr:cxnSp macro="">
      <xdr:nvCxnSpPr>
        <xdr:cNvPr id="559" name="直線コネクタ 558"/>
        <xdr:cNvCxnSpPr/>
      </xdr:nvCxnSpPr>
      <xdr:spPr>
        <a:xfrm>
          <a:off x="20434300" y="148469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144226</xdr:rowOff>
    </xdr:from>
    <xdr:ext cx="469744" cy="259045"/>
    <xdr:sp macro="" textlink="">
      <xdr:nvSpPr>
        <xdr:cNvPr id="560" name="n_1mainValue【消防施設】&#10;一人当たり面積"/>
        <xdr:cNvSpPr txBox="1"/>
      </xdr:nvSpPr>
      <xdr:spPr>
        <a:xfrm>
          <a:off x="21075727" y="1488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144226</xdr:rowOff>
    </xdr:from>
    <xdr:ext cx="469744" cy="259045"/>
    <xdr:sp macro="" textlink="">
      <xdr:nvSpPr>
        <xdr:cNvPr id="561" name="n_2mainValue【消防施設】&#10;一人当たり面積"/>
        <xdr:cNvSpPr txBox="1"/>
      </xdr:nvSpPr>
      <xdr:spPr>
        <a:xfrm>
          <a:off x="20199427" y="1488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2" name="正方形/長方形 5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3" name="正方形/長方形 5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4" name="正方形/長方形 5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5" name="正方形/長方形 5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6" name="正方形/長方形 5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7" name="正方形/長方形 5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8" name="正方形/長方形 5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9" name="正方形/長方形 56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0" name="テキスト ボックス 5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1" name="直線コネクタ 5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2" name="直線コネクタ 57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3" name="テキスト ボックス 57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4" name="直線コネクタ 57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5" name="テキスト ボックス 57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6" name="直線コネクタ 57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7" name="テキスト ボックス 57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8" name="直線コネクタ 57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9" name="テキスト ボックス 57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80" name="直線コネクタ 57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1" name="テキスト ボックス 58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2" name="直線コネクタ 58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3" name="テキスト ボックス 58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4" name="直線コネクタ 58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5" name="テキスト ボックス 58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146413</xdr:rowOff>
    </xdr:from>
    <xdr:to>
      <xdr:col>85</xdr:col>
      <xdr:colOff>126364</xdr:colOff>
      <xdr:row>108</xdr:row>
      <xdr:rowOff>74568</xdr:rowOff>
    </xdr:to>
    <xdr:cxnSp macro="">
      <xdr:nvCxnSpPr>
        <xdr:cNvPr id="587" name="直線コネクタ 586"/>
        <xdr:cNvCxnSpPr/>
      </xdr:nvCxnSpPr>
      <xdr:spPr>
        <a:xfrm flipV="1">
          <a:off x="16318864" y="17119963"/>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588"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589" name="直線コネクタ 588"/>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93090</xdr:rowOff>
    </xdr:from>
    <xdr:ext cx="405111" cy="259045"/>
    <xdr:sp macro="" textlink="">
      <xdr:nvSpPr>
        <xdr:cNvPr id="590" name="【庁舎】&#10;有形固定資産減価償却率最大値テキスト"/>
        <xdr:cNvSpPr txBox="1"/>
      </xdr:nvSpPr>
      <xdr:spPr>
        <a:xfrm>
          <a:off x="16357600" y="1689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146413</xdr:rowOff>
    </xdr:from>
    <xdr:to>
      <xdr:col>86</xdr:col>
      <xdr:colOff>25400</xdr:colOff>
      <xdr:row>99</xdr:row>
      <xdr:rowOff>146413</xdr:rowOff>
    </xdr:to>
    <xdr:cxnSp macro="">
      <xdr:nvCxnSpPr>
        <xdr:cNvPr id="591" name="直線コネクタ 590"/>
        <xdr:cNvCxnSpPr/>
      </xdr:nvCxnSpPr>
      <xdr:spPr>
        <a:xfrm>
          <a:off x="16230600" y="1711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162577</xdr:rowOff>
    </xdr:from>
    <xdr:ext cx="405111" cy="259045"/>
    <xdr:sp macro="" textlink="">
      <xdr:nvSpPr>
        <xdr:cNvPr id="592" name="【庁舎】&#10;有形固定資産減価償却率平均値テキスト"/>
        <xdr:cNvSpPr txBox="1"/>
      </xdr:nvSpPr>
      <xdr:spPr>
        <a:xfrm>
          <a:off x="16357600" y="1747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593" name="フローチャート: 判断 592"/>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156029</xdr:rowOff>
    </xdr:from>
    <xdr:to>
      <xdr:col>81</xdr:col>
      <xdr:colOff>101600</xdr:colOff>
      <xdr:row>103</xdr:row>
      <xdr:rowOff>86179</xdr:rowOff>
    </xdr:to>
    <xdr:sp macro="" textlink="">
      <xdr:nvSpPr>
        <xdr:cNvPr id="594" name="フローチャート: 判断 593"/>
        <xdr:cNvSpPr/>
      </xdr:nvSpPr>
      <xdr:spPr>
        <a:xfrm>
          <a:off x="15430500" y="176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102706</xdr:rowOff>
    </xdr:from>
    <xdr:ext cx="405111" cy="259045"/>
    <xdr:sp macro="" textlink="">
      <xdr:nvSpPr>
        <xdr:cNvPr id="595" name="n_1aveValue【庁舎】&#10;有形固定資産減価償却率"/>
        <xdr:cNvSpPr txBox="1"/>
      </xdr:nvSpPr>
      <xdr:spPr>
        <a:xfrm>
          <a:off x="15266044" y="1741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596" name="フローチャート: 判断 595"/>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142620</xdr:rowOff>
    </xdr:from>
    <xdr:ext cx="405111" cy="259045"/>
    <xdr:sp macro="" textlink="">
      <xdr:nvSpPr>
        <xdr:cNvPr id="597" name="n_2aveValue【庁舎】&#10;有形固定資産減価償却率"/>
        <xdr:cNvSpPr txBox="1"/>
      </xdr:nvSpPr>
      <xdr:spPr>
        <a:xfrm>
          <a:off x="14389744"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90714</xdr:rowOff>
    </xdr:from>
    <xdr:to>
      <xdr:col>72</xdr:col>
      <xdr:colOff>38100</xdr:colOff>
      <xdr:row>104</xdr:row>
      <xdr:rowOff>20864</xdr:rowOff>
    </xdr:to>
    <xdr:sp macro="" textlink="">
      <xdr:nvSpPr>
        <xdr:cNvPr id="598" name="フローチャート: 判断 597"/>
        <xdr:cNvSpPr/>
      </xdr:nvSpPr>
      <xdr:spPr>
        <a:xfrm>
          <a:off x="13652500" y="177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37391</xdr:rowOff>
    </xdr:from>
    <xdr:ext cx="405111" cy="259045"/>
    <xdr:sp macro="" textlink="">
      <xdr:nvSpPr>
        <xdr:cNvPr id="599" name="n_3aveValue【庁舎】&#10;有形固定資産減価償却率"/>
        <xdr:cNvSpPr txBox="1"/>
      </xdr:nvSpPr>
      <xdr:spPr>
        <a:xfrm>
          <a:off x="135007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00" name="テキスト ボックス 59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1" name="テキスト ボックス 60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2" name="テキスト ボックス 60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3" name="テキスト ボックス 60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4" name="テキスト ボックス 60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605" name="楕円 604"/>
        <xdr:cNvSpPr/>
      </xdr:nvSpPr>
      <xdr:spPr>
        <a:xfrm>
          <a:off x="162687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38116</xdr:rowOff>
    </xdr:from>
    <xdr:ext cx="405111" cy="259045"/>
    <xdr:sp macro="" textlink="">
      <xdr:nvSpPr>
        <xdr:cNvPr id="606" name="【庁舎】&#10;有形固定資産減価償却率該当値テキスト"/>
        <xdr:cNvSpPr txBox="1"/>
      </xdr:nvSpPr>
      <xdr:spPr>
        <a:xfrm>
          <a:off x="16357600"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89081</xdr:rowOff>
    </xdr:from>
    <xdr:to>
      <xdr:col>81</xdr:col>
      <xdr:colOff>101600</xdr:colOff>
      <xdr:row>104</xdr:row>
      <xdr:rowOff>19231</xdr:rowOff>
    </xdr:to>
    <xdr:sp macro="" textlink="">
      <xdr:nvSpPr>
        <xdr:cNvPr id="607" name="楕円 606"/>
        <xdr:cNvSpPr/>
      </xdr:nvSpPr>
      <xdr:spPr>
        <a:xfrm>
          <a:off x="15430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110489</xdr:rowOff>
    </xdr:from>
    <xdr:to>
      <xdr:col>85</xdr:col>
      <xdr:colOff>127000</xdr:colOff>
      <xdr:row>103</xdr:row>
      <xdr:rowOff>139881</xdr:rowOff>
    </xdr:to>
    <xdr:cxnSp macro="">
      <xdr:nvCxnSpPr>
        <xdr:cNvPr id="608" name="直線コネクタ 607"/>
        <xdr:cNvCxnSpPr/>
      </xdr:nvCxnSpPr>
      <xdr:spPr>
        <a:xfrm flipV="1">
          <a:off x="15481300" y="17769839"/>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30299</xdr:rowOff>
    </xdr:from>
    <xdr:to>
      <xdr:col>76</xdr:col>
      <xdr:colOff>165100</xdr:colOff>
      <xdr:row>103</xdr:row>
      <xdr:rowOff>131899</xdr:rowOff>
    </xdr:to>
    <xdr:sp macro="" textlink="">
      <xdr:nvSpPr>
        <xdr:cNvPr id="609" name="楕円 608"/>
        <xdr:cNvSpPr/>
      </xdr:nvSpPr>
      <xdr:spPr>
        <a:xfrm>
          <a:off x="14541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81099</xdr:rowOff>
    </xdr:from>
    <xdr:to>
      <xdr:col>81</xdr:col>
      <xdr:colOff>50800</xdr:colOff>
      <xdr:row>103</xdr:row>
      <xdr:rowOff>139881</xdr:rowOff>
    </xdr:to>
    <xdr:cxnSp macro="">
      <xdr:nvCxnSpPr>
        <xdr:cNvPr id="610" name="直線コネクタ 609"/>
        <xdr:cNvCxnSpPr/>
      </xdr:nvCxnSpPr>
      <xdr:spPr>
        <a:xfrm>
          <a:off x="14592300" y="177404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10358</xdr:rowOff>
    </xdr:from>
    <xdr:ext cx="405111" cy="259045"/>
    <xdr:sp macro="" textlink="">
      <xdr:nvSpPr>
        <xdr:cNvPr id="611" name="n_1mainValue【庁舎】&#10;有形固定資産減価償却率"/>
        <xdr:cNvSpPr txBox="1"/>
      </xdr:nvSpPr>
      <xdr:spPr>
        <a:xfrm>
          <a:off x="15266044" y="1784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148426</xdr:rowOff>
    </xdr:from>
    <xdr:ext cx="405111" cy="259045"/>
    <xdr:sp macro="" textlink="">
      <xdr:nvSpPr>
        <xdr:cNvPr id="612" name="n_2mainValue【庁舎】&#10;有形固定資産減価償却率"/>
        <xdr:cNvSpPr txBox="1"/>
      </xdr:nvSpPr>
      <xdr:spPr>
        <a:xfrm>
          <a:off x="14389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3" name="正方形/長方形 6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4" name="正方形/長方形 6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5" name="正方形/長方形 6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6" name="正方形/長方形 6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7" name="正方形/長方形 6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8" name="正方形/長方形 6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9" name="正方形/長方形 6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0" name="正方形/長方形 61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1" name="テキスト ボックス 62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2" name="直線コネクタ 62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23" name="直線コネクタ 62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24" name="テキスト ボックス 62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25" name="直線コネクタ 62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26" name="テキスト ボックス 62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27" name="直線コネクタ 62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28" name="テキスト ボックス 62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29" name="直線コネクタ 62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30" name="テキスト ボックス 62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1" name="直線コネクタ 63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2" name="テキスト ボックス 63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12649</xdr:rowOff>
    </xdr:from>
    <xdr:to>
      <xdr:col>116</xdr:col>
      <xdr:colOff>62864</xdr:colOff>
      <xdr:row>108</xdr:row>
      <xdr:rowOff>20193</xdr:rowOff>
    </xdr:to>
    <xdr:cxnSp macro="">
      <xdr:nvCxnSpPr>
        <xdr:cNvPr id="634" name="直線コネクタ 633"/>
        <xdr:cNvCxnSpPr/>
      </xdr:nvCxnSpPr>
      <xdr:spPr>
        <a:xfrm flipV="1">
          <a:off x="22160864" y="17157649"/>
          <a:ext cx="0" cy="1379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24020</xdr:rowOff>
    </xdr:from>
    <xdr:ext cx="469744" cy="259045"/>
    <xdr:sp macro="" textlink="">
      <xdr:nvSpPr>
        <xdr:cNvPr id="635" name="【庁舎】&#10;一人当たり面積最小値テキスト"/>
        <xdr:cNvSpPr txBox="1"/>
      </xdr:nvSpPr>
      <xdr:spPr>
        <a:xfrm>
          <a:off x="22199600" y="1854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20193</xdr:rowOff>
    </xdr:from>
    <xdr:to>
      <xdr:col>116</xdr:col>
      <xdr:colOff>152400</xdr:colOff>
      <xdr:row>108</xdr:row>
      <xdr:rowOff>20193</xdr:rowOff>
    </xdr:to>
    <xdr:cxnSp macro="">
      <xdr:nvCxnSpPr>
        <xdr:cNvPr id="636" name="直線コネクタ 635"/>
        <xdr:cNvCxnSpPr/>
      </xdr:nvCxnSpPr>
      <xdr:spPr>
        <a:xfrm>
          <a:off x="22072600" y="18536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130776</xdr:rowOff>
    </xdr:from>
    <xdr:ext cx="469744" cy="259045"/>
    <xdr:sp macro="" textlink="">
      <xdr:nvSpPr>
        <xdr:cNvPr id="637" name="【庁舎】&#10;一人当たり面積最大値テキスト"/>
        <xdr:cNvSpPr txBox="1"/>
      </xdr:nvSpPr>
      <xdr:spPr>
        <a:xfrm>
          <a:off x="22199600" y="1693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12649</xdr:rowOff>
    </xdr:from>
    <xdr:to>
      <xdr:col>116</xdr:col>
      <xdr:colOff>152400</xdr:colOff>
      <xdr:row>100</xdr:row>
      <xdr:rowOff>12649</xdr:rowOff>
    </xdr:to>
    <xdr:cxnSp macro="">
      <xdr:nvCxnSpPr>
        <xdr:cNvPr id="638" name="直線コネクタ 637"/>
        <xdr:cNvCxnSpPr/>
      </xdr:nvCxnSpPr>
      <xdr:spPr>
        <a:xfrm>
          <a:off x="22072600" y="17157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14445</xdr:rowOff>
    </xdr:from>
    <xdr:ext cx="469744" cy="259045"/>
    <xdr:sp macro="" textlink="">
      <xdr:nvSpPr>
        <xdr:cNvPr id="639" name="【庁舎】&#10;一人当たり面積平均値テキスト"/>
        <xdr:cNvSpPr txBox="1"/>
      </xdr:nvSpPr>
      <xdr:spPr>
        <a:xfrm>
          <a:off x="22199600" y="18188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163018</xdr:rowOff>
    </xdr:from>
    <xdr:to>
      <xdr:col>116</xdr:col>
      <xdr:colOff>114300</xdr:colOff>
      <xdr:row>107</xdr:row>
      <xdr:rowOff>93168</xdr:rowOff>
    </xdr:to>
    <xdr:sp macro="" textlink="">
      <xdr:nvSpPr>
        <xdr:cNvPr id="640" name="フローチャート: 判断 639"/>
        <xdr:cNvSpPr/>
      </xdr:nvSpPr>
      <xdr:spPr>
        <a:xfrm>
          <a:off x="22110700" y="1833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161189</xdr:rowOff>
    </xdr:from>
    <xdr:to>
      <xdr:col>112</xdr:col>
      <xdr:colOff>38100</xdr:colOff>
      <xdr:row>107</xdr:row>
      <xdr:rowOff>91339</xdr:rowOff>
    </xdr:to>
    <xdr:sp macro="" textlink="">
      <xdr:nvSpPr>
        <xdr:cNvPr id="641" name="フローチャート: 判断 640"/>
        <xdr:cNvSpPr/>
      </xdr:nvSpPr>
      <xdr:spPr>
        <a:xfrm>
          <a:off x="21272500" y="1833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107866</xdr:rowOff>
    </xdr:from>
    <xdr:ext cx="469744" cy="259045"/>
    <xdr:sp macro="" textlink="">
      <xdr:nvSpPr>
        <xdr:cNvPr id="642" name="n_1aveValue【庁舎】&#10;一人当たり面積"/>
        <xdr:cNvSpPr txBox="1"/>
      </xdr:nvSpPr>
      <xdr:spPr>
        <a:xfrm>
          <a:off x="21075727" y="1811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168960</xdr:rowOff>
    </xdr:from>
    <xdr:to>
      <xdr:col>107</xdr:col>
      <xdr:colOff>101600</xdr:colOff>
      <xdr:row>107</xdr:row>
      <xdr:rowOff>99110</xdr:rowOff>
    </xdr:to>
    <xdr:sp macro="" textlink="">
      <xdr:nvSpPr>
        <xdr:cNvPr id="643" name="フローチャート: 判断 642"/>
        <xdr:cNvSpPr/>
      </xdr:nvSpPr>
      <xdr:spPr>
        <a:xfrm>
          <a:off x="20383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115637</xdr:rowOff>
    </xdr:from>
    <xdr:ext cx="469744" cy="259045"/>
    <xdr:sp macro="" textlink="">
      <xdr:nvSpPr>
        <xdr:cNvPr id="644" name="n_2aveValue【庁舎】&#10;一人当たり面積"/>
        <xdr:cNvSpPr txBox="1"/>
      </xdr:nvSpPr>
      <xdr:spPr>
        <a:xfrm>
          <a:off x="20199427" y="181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27457</xdr:rowOff>
    </xdr:from>
    <xdr:to>
      <xdr:col>102</xdr:col>
      <xdr:colOff>165100</xdr:colOff>
      <xdr:row>107</xdr:row>
      <xdr:rowOff>129057</xdr:rowOff>
    </xdr:to>
    <xdr:sp macro="" textlink="">
      <xdr:nvSpPr>
        <xdr:cNvPr id="645" name="フローチャート: 判断 644"/>
        <xdr:cNvSpPr/>
      </xdr:nvSpPr>
      <xdr:spPr>
        <a:xfrm>
          <a:off x="19494500" y="1837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145584</xdr:rowOff>
    </xdr:from>
    <xdr:ext cx="469744" cy="259045"/>
    <xdr:sp macro="" textlink="">
      <xdr:nvSpPr>
        <xdr:cNvPr id="646" name="n_3aveValue【庁舎】&#10;一人当たり面積"/>
        <xdr:cNvSpPr txBox="1"/>
      </xdr:nvSpPr>
      <xdr:spPr>
        <a:xfrm>
          <a:off x="19310427" y="1814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47" name="テキスト ボックス 64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8" name="テキスト ボックス 64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9" name="テキスト ボックス 64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0" name="テキスト ボックス 64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1" name="テキスト ボックス 65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59004</xdr:rowOff>
    </xdr:from>
    <xdr:to>
      <xdr:col>116</xdr:col>
      <xdr:colOff>114300</xdr:colOff>
      <xdr:row>107</xdr:row>
      <xdr:rowOff>160604</xdr:rowOff>
    </xdr:to>
    <xdr:sp macro="" textlink="">
      <xdr:nvSpPr>
        <xdr:cNvPr id="652" name="楕円 651"/>
        <xdr:cNvSpPr/>
      </xdr:nvSpPr>
      <xdr:spPr>
        <a:xfrm>
          <a:off x="22110700" y="1840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145381</xdr:rowOff>
    </xdr:from>
    <xdr:ext cx="469744" cy="259045"/>
    <xdr:sp macro="" textlink="">
      <xdr:nvSpPr>
        <xdr:cNvPr id="653" name="【庁舎】&#10;一人当たり面積該当値テキスト"/>
        <xdr:cNvSpPr txBox="1"/>
      </xdr:nvSpPr>
      <xdr:spPr>
        <a:xfrm>
          <a:off x="22199600" y="183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60376</xdr:rowOff>
    </xdr:from>
    <xdr:to>
      <xdr:col>112</xdr:col>
      <xdr:colOff>38100</xdr:colOff>
      <xdr:row>107</xdr:row>
      <xdr:rowOff>161976</xdr:rowOff>
    </xdr:to>
    <xdr:sp macro="" textlink="">
      <xdr:nvSpPr>
        <xdr:cNvPr id="654" name="楕円 653"/>
        <xdr:cNvSpPr/>
      </xdr:nvSpPr>
      <xdr:spPr>
        <a:xfrm>
          <a:off x="21272500" y="1840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109804</xdr:rowOff>
    </xdr:from>
    <xdr:to>
      <xdr:col>116</xdr:col>
      <xdr:colOff>63500</xdr:colOff>
      <xdr:row>107</xdr:row>
      <xdr:rowOff>111176</xdr:rowOff>
    </xdr:to>
    <xdr:cxnSp macro="">
      <xdr:nvCxnSpPr>
        <xdr:cNvPr id="655" name="直線コネクタ 654"/>
        <xdr:cNvCxnSpPr/>
      </xdr:nvCxnSpPr>
      <xdr:spPr>
        <a:xfrm flipV="1">
          <a:off x="21323300" y="18454954"/>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64263</xdr:rowOff>
    </xdr:from>
    <xdr:to>
      <xdr:col>107</xdr:col>
      <xdr:colOff>101600</xdr:colOff>
      <xdr:row>107</xdr:row>
      <xdr:rowOff>165863</xdr:rowOff>
    </xdr:to>
    <xdr:sp macro="" textlink="">
      <xdr:nvSpPr>
        <xdr:cNvPr id="656" name="楕円 655"/>
        <xdr:cNvSpPr/>
      </xdr:nvSpPr>
      <xdr:spPr>
        <a:xfrm>
          <a:off x="20383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111176</xdr:rowOff>
    </xdr:from>
    <xdr:to>
      <xdr:col>111</xdr:col>
      <xdr:colOff>177800</xdr:colOff>
      <xdr:row>107</xdr:row>
      <xdr:rowOff>115063</xdr:rowOff>
    </xdr:to>
    <xdr:cxnSp macro="">
      <xdr:nvCxnSpPr>
        <xdr:cNvPr id="657" name="直線コネクタ 656"/>
        <xdr:cNvCxnSpPr/>
      </xdr:nvCxnSpPr>
      <xdr:spPr>
        <a:xfrm flipV="1">
          <a:off x="20434300" y="18456326"/>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153103</xdr:rowOff>
    </xdr:from>
    <xdr:ext cx="469744" cy="259045"/>
    <xdr:sp macro="" textlink="">
      <xdr:nvSpPr>
        <xdr:cNvPr id="658" name="n_1mainValue【庁舎】&#10;一人当たり面積"/>
        <xdr:cNvSpPr txBox="1"/>
      </xdr:nvSpPr>
      <xdr:spPr>
        <a:xfrm>
          <a:off x="21075727" y="1849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156990</xdr:rowOff>
    </xdr:from>
    <xdr:ext cx="469744" cy="259045"/>
    <xdr:sp macro="" textlink="">
      <xdr:nvSpPr>
        <xdr:cNvPr id="659" name="n_2mainValue【庁舎】&#10;一人当たり面積"/>
        <xdr:cNvSpPr txBox="1"/>
      </xdr:nvSpPr>
      <xdr:spPr>
        <a:xfrm>
          <a:off x="201994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概ね類似平均となっている。高い施設は、一般廃棄物処理施設・福祉施設となっており、低い施設は消防施設となっている。一般廃棄物処理施設及び消防施設については、広域圏保有施設情報となり町単位ではなく地方単位となる。廃棄物処理施設は、老朽化が進んでおり、用地等を含め広域的な協議が必要であり、運営組合の適切な管理を求めることとなる。消防施設については、比較的新しい建物が多いといえる。福祉施設については、設置後年数が経過している施設があるためである。一人当り面積については、類似平均程度の物が多い。高い物はなく、低い物は消防施設となる。地域において設備が不足している懸念があり、類似平均と近似となっている施設においても老朽化の激しい施設があるため、長期的な維持管理をするとともに、適正な施設環境の整備を進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
3,492
59.77
4,021,434
3,900,137
114,042
2,149,695
6,551,734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人口の減少や高齢化率の上昇の反面、従来から立地している企業からの町税の収入割合が高いため、財政力指数は類似団体平均を若干であるが上回っている。</a:t>
          </a:r>
        </a:p>
        <a:p>
          <a:r>
            <a:rPr kumimoji="1" lang="ja-JP" altLang="en-US" sz="1300">
              <a:latin typeface="ＭＳ Ｐゴシック" panose="020B0600070205080204" pitchFamily="50" charset="-128"/>
              <a:ea typeface="ＭＳ Ｐゴシック" panose="020B0600070205080204" pitchFamily="50" charset="-128"/>
            </a:rPr>
            <a:t>　しかしながら、指数上昇の主要原因である税収は、景気の動向等に大きく左右される側面もあることから、今後も新規の企業誘致を図るなど地方税の確保と行政の効率化による歳出削減に努め、現在の水準を維持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100965</xdr:rowOff>
    </xdr:from>
    <xdr:to>
      <xdr:col>23</xdr:col>
      <xdr:colOff>133350</xdr:colOff>
      <xdr:row>44</xdr:row>
      <xdr:rowOff>2222</xdr:rowOff>
    </xdr:to>
    <xdr:cxnSp macro="">
      <xdr:nvCxnSpPr>
        <xdr:cNvPr id="59" name="直線コネクタ 58"/>
        <xdr:cNvCxnSpPr/>
      </xdr:nvCxnSpPr>
      <xdr:spPr>
        <a:xfrm flipV="1">
          <a:off x="4953000" y="6273165"/>
          <a:ext cx="0" cy="1272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15892</xdr:rowOff>
    </xdr:from>
    <xdr:ext cx="762000" cy="259045"/>
    <xdr:sp macro="" textlink="">
      <xdr:nvSpPr>
        <xdr:cNvPr id="62" name="財政力最大値テキスト"/>
        <xdr:cNvSpPr txBox="1"/>
      </xdr:nvSpPr>
      <xdr:spPr>
        <a:xfrm>
          <a:off x="5041900" y="601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100965</xdr:rowOff>
    </xdr:from>
    <xdr:to>
      <xdr:col>24</xdr:col>
      <xdr:colOff>12700</xdr:colOff>
      <xdr:row>36</xdr:row>
      <xdr:rowOff>100965</xdr:rowOff>
    </xdr:to>
    <xdr:cxnSp macro="">
      <xdr:nvCxnSpPr>
        <xdr:cNvPr id="63" name="直線コネクタ 62"/>
        <xdr:cNvCxnSpPr/>
      </xdr:nvCxnSpPr>
      <xdr:spPr>
        <a:xfrm>
          <a:off x="4864100" y="627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40957</xdr:rowOff>
    </xdr:to>
    <xdr:cxnSp macro="">
      <xdr:nvCxnSpPr>
        <xdr:cNvPr id="64" name="直線コネクタ 63"/>
        <xdr:cNvCxnSpPr/>
      </xdr:nvCxnSpPr>
      <xdr:spPr>
        <a:xfrm flipV="1">
          <a:off x="4114800" y="7407275"/>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133684</xdr:rowOff>
    </xdr:from>
    <xdr:ext cx="762000" cy="259045"/>
    <xdr:sp macro="" textlink="">
      <xdr:nvSpPr>
        <xdr:cNvPr id="65" name="財政力平均値テキスト"/>
        <xdr:cNvSpPr txBox="1"/>
      </xdr:nvSpPr>
      <xdr:spPr>
        <a:xfrm>
          <a:off x="5041900" y="7334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40957</xdr:rowOff>
    </xdr:from>
    <xdr:to>
      <xdr:col>19</xdr:col>
      <xdr:colOff>133350</xdr:colOff>
      <xdr:row>43</xdr:row>
      <xdr:rowOff>46990</xdr:rowOff>
    </xdr:to>
    <xdr:cxnSp macro="">
      <xdr:nvCxnSpPr>
        <xdr:cNvPr id="67" name="直線コネクタ 66"/>
        <xdr:cNvCxnSpPr/>
      </xdr:nvCxnSpPr>
      <xdr:spPr>
        <a:xfrm flipV="1">
          <a:off x="3225800" y="741330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20320</xdr:rowOff>
    </xdr:from>
    <xdr:to>
      <xdr:col>19</xdr:col>
      <xdr:colOff>184150</xdr:colOff>
      <xdr:row>43</xdr:row>
      <xdr:rowOff>121920</xdr:rowOff>
    </xdr:to>
    <xdr:sp macro="" textlink="">
      <xdr:nvSpPr>
        <xdr:cNvPr id="68" name="フローチャート: 判断 67"/>
        <xdr:cNvSpPr/>
      </xdr:nvSpPr>
      <xdr:spPr>
        <a:xfrm>
          <a:off x="4064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69" name="テキスト ボックス 68"/>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40957</xdr:rowOff>
    </xdr:from>
    <xdr:to>
      <xdr:col>15</xdr:col>
      <xdr:colOff>82550</xdr:colOff>
      <xdr:row>43</xdr:row>
      <xdr:rowOff>46990</xdr:rowOff>
    </xdr:to>
    <xdr:cxnSp macro="">
      <xdr:nvCxnSpPr>
        <xdr:cNvPr id="70" name="直線コネクタ 69"/>
        <xdr:cNvCxnSpPr/>
      </xdr:nvCxnSpPr>
      <xdr:spPr>
        <a:xfrm>
          <a:off x="2336800" y="741330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56515</xdr:rowOff>
    </xdr:from>
    <xdr:to>
      <xdr:col>15</xdr:col>
      <xdr:colOff>133350</xdr:colOff>
      <xdr:row>43</xdr:row>
      <xdr:rowOff>158115</xdr:rowOff>
    </xdr:to>
    <xdr:sp macro="" textlink="">
      <xdr:nvSpPr>
        <xdr:cNvPr id="71" name="フローチャート: 判断 70"/>
        <xdr:cNvSpPr/>
      </xdr:nvSpPr>
      <xdr:spPr>
        <a:xfrm>
          <a:off x="3175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142892</xdr:rowOff>
    </xdr:from>
    <xdr:ext cx="762000" cy="259045"/>
    <xdr:sp macro="" textlink="">
      <xdr:nvSpPr>
        <xdr:cNvPr id="72" name="テキスト ボックス 71"/>
        <xdr:cNvSpPr txBox="1"/>
      </xdr:nvSpPr>
      <xdr:spPr>
        <a:xfrm>
          <a:off x="2844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40957</xdr:rowOff>
    </xdr:to>
    <xdr:cxnSp macro="">
      <xdr:nvCxnSpPr>
        <xdr:cNvPr id="73" name="直線コネクタ 72"/>
        <xdr:cNvCxnSpPr/>
      </xdr:nvCxnSpPr>
      <xdr:spPr>
        <a:xfrm>
          <a:off x="1447800" y="740727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32385</xdr:rowOff>
    </xdr:from>
    <xdr:to>
      <xdr:col>11</xdr:col>
      <xdr:colOff>82550</xdr:colOff>
      <xdr:row>43</xdr:row>
      <xdr:rowOff>133985</xdr:rowOff>
    </xdr:to>
    <xdr:sp macro="" textlink="">
      <xdr:nvSpPr>
        <xdr:cNvPr id="74" name="フローチャート: 判断 73"/>
        <xdr:cNvSpPr/>
      </xdr:nvSpPr>
      <xdr:spPr>
        <a:xfrm>
          <a:off x="2286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118762</xdr:rowOff>
    </xdr:from>
    <xdr:ext cx="762000" cy="259045"/>
    <xdr:sp macro="" textlink="">
      <xdr:nvSpPr>
        <xdr:cNvPr id="75" name="テキスト ボックス 74"/>
        <xdr:cNvSpPr txBox="1"/>
      </xdr:nvSpPr>
      <xdr:spPr>
        <a:xfrm>
          <a:off x="1955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38418</xdr:rowOff>
    </xdr:from>
    <xdr:to>
      <xdr:col>7</xdr:col>
      <xdr:colOff>31750</xdr:colOff>
      <xdr:row>43</xdr:row>
      <xdr:rowOff>140018</xdr:rowOff>
    </xdr:to>
    <xdr:sp macro="" textlink="">
      <xdr:nvSpPr>
        <xdr:cNvPr id="76" name="フローチャート: 判断 75"/>
        <xdr:cNvSpPr/>
      </xdr:nvSpPr>
      <xdr:spPr>
        <a:xfrm>
          <a:off x="1397000" y="741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124795</xdr:rowOff>
    </xdr:from>
    <xdr:ext cx="762000" cy="259045"/>
    <xdr:sp macro="" textlink="">
      <xdr:nvSpPr>
        <xdr:cNvPr id="77" name="テキスト ボックス 76"/>
        <xdr:cNvSpPr txBox="1"/>
      </xdr:nvSpPr>
      <xdr:spPr>
        <a:xfrm>
          <a:off x="1066800" y="749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3" name="楕円 82"/>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652</xdr:rowOff>
    </xdr:from>
    <xdr:ext cx="762000" cy="259045"/>
    <xdr:sp macro="" textlink="">
      <xdr:nvSpPr>
        <xdr:cNvPr id="84" name="財政力該当値テキスト"/>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161607</xdr:rowOff>
    </xdr:from>
    <xdr:to>
      <xdr:col>19</xdr:col>
      <xdr:colOff>184150</xdr:colOff>
      <xdr:row>43</xdr:row>
      <xdr:rowOff>91757</xdr:rowOff>
    </xdr:to>
    <xdr:sp macro="" textlink="">
      <xdr:nvSpPr>
        <xdr:cNvPr id="85" name="楕円 84"/>
        <xdr:cNvSpPr/>
      </xdr:nvSpPr>
      <xdr:spPr>
        <a:xfrm>
          <a:off x="4064000" y="73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101934</xdr:rowOff>
    </xdr:from>
    <xdr:ext cx="736600" cy="259045"/>
    <xdr:sp macro="" textlink="">
      <xdr:nvSpPr>
        <xdr:cNvPr id="86" name="テキスト ボックス 85"/>
        <xdr:cNvSpPr txBox="1"/>
      </xdr:nvSpPr>
      <xdr:spPr>
        <a:xfrm>
          <a:off x="3733800" y="7131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87" name="楕円 86"/>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107967</xdr:rowOff>
    </xdr:from>
    <xdr:ext cx="762000" cy="259045"/>
    <xdr:sp macro="" textlink="">
      <xdr:nvSpPr>
        <xdr:cNvPr id="88" name="テキスト ボックス 87"/>
        <xdr:cNvSpPr txBox="1"/>
      </xdr:nvSpPr>
      <xdr:spPr>
        <a:xfrm>
          <a:off x="2844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161607</xdr:rowOff>
    </xdr:from>
    <xdr:to>
      <xdr:col>11</xdr:col>
      <xdr:colOff>82550</xdr:colOff>
      <xdr:row>43</xdr:row>
      <xdr:rowOff>91757</xdr:rowOff>
    </xdr:to>
    <xdr:sp macro="" textlink="">
      <xdr:nvSpPr>
        <xdr:cNvPr id="89" name="楕円 88"/>
        <xdr:cNvSpPr/>
      </xdr:nvSpPr>
      <xdr:spPr>
        <a:xfrm>
          <a:off x="2286000" y="73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101934</xdr:rowOff>
    </xdr:from>
    <xdr:ext cx="762000" cy="259045"/>
    <xdr:sp macro="" textlink="">
      <xdr:nvSpPr>
        <xdr:cNvPr id="90" name="テキスト ボックス 89"/>
        <xdr:cNvSpPr txBox="1"/>
      </xdr:nvSpPr>
      <xdr:spPr>
        <a:xfrm>
          <a:off x="1955800" y="7131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1" name="楕円 90"/>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92" name="テキスト ボックス 9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年度との比で</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ポイント増加して</a:t>
          </a:r>
          <a:r>
            <a:rPr kumimoji="1" lang="en-US" altLang="ja-JP" sz="1300">
              <a:latin typeface="ＭＳ Ｐゴシック" panose="020B0600070205080204" pitchFamily="50" charset="-128"/>
              <a:ea typeface="ＭＳ Ｐゴシック" panose="020B0600070205080204" pitchFamily="50" charset="-128"/>
            </a:rPr>
            <a:t>96.8</a:t>
          </a:r>
          <a:r>
            <a:rPr kumimoji="1" lang="ja-JP" altLang="en-US" sz="1300">
              <a:latin typeface="ＭＳ Ｐゴシック" panose="020B0600070205080204" pitchFamily="50" charset="-128"/>
              <a:ea typeface="ＭＳ Ｐゴシック" panose="020B0600070205080204" pitchFamily="50" charset="-128"/>
            </a:rPr>
            <a:t>％となった。近年建設事業に投資した起債の元本償還が開始されたことにより、公債費が昨年比で約</a:t>
          </a:r>
          <a:r>
            <a:rPr kumimoji="1" lang="en-US" altLang="ja-JP" sz="1300">
              <a:latin typeface="ＭＳ Ｐゴシック" panose="020B0600070205080204" pitchFamily="50" charset="-128"/>
              <a:ea typeface="ＭＳ Ｐゴシック" panose="020B0600070205080204" pitchFamily="50" charset="-128"/>
            </a:rPr>
            <a:t>38.9</a:t>
          </a:r>
          <a:r>
            <a:rPr kumimoji="1" lang="ja-JP" altLang="en-US" sz="1300">
              <a:latin typeface="ＭＳ Ｐゴシック" panose="020B0600070205080204" pitchFamily="50" charset="-128"/>
              <a:ea typeface="ＭＳ Ｐゴシック" panose="020B0600070205080204" pitchFamily="50" charset="-128"/>
            </a:rPr>
            <a:t>百万円増加したことが指標を悪化させた主な要因である。</a:t>
          </a:r>
        </a:p>
        <a:p>
          <a:r>
            <a:rPr kumimoji="1" lang="ja-JP" altLang="en-US" sz="1300">
              <a:latin typeface="ＭＳ Ｐゴシック" panose="020B0600070205080204" pitchFamily="50" charset="-128"/>
              <a:ea typeface="ＭＳ Ｐゴシック" panose="020B0600070205080204" pitchFamily="50" charset="-128"/>
            </a:rPr>
            <a:t>　今後も数年間は公債費の高止まりが続くことや、既存施設の老朽化による維持補修費の増加、会計年度任用職員制度による人件費の増加が予想されることから、数値の悪化が懸念され、より一層無駄な経費の削減をはかり、効率的な行政運営に努めなければならない。</a:t>
          </a: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40132</xdr:rowOff>
    </xdr:from>
    <xdr:to>
      <xdr:col>23</xdr:col>
      <xdr:colOff>133350</xdr:colOff>
      <xdr:row>67</xdr:row>
      <xdr:rowOff>22098</xdr:rowOff>
    </xdr:to>
    <xdr:cxnSp macro="">
      <xdr:nvCxnSpPr>
        <xdr:cNvPr id="120" name="直線コネクタ 119"/>
        <xdr:cNvCxnSpPr/>
      </xdr:nvCxnSpPr>
      <xdr:spPr>
        <a:xfrm flipV="1">
          <a:off x="4953000" y="998423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1" name="財政構造の弾力性最小値テキスト"/>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2" name="直線コネクタ 121"/>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126509</xdr:rowOff>
    </xdr:from>
    <xdr:ext cx="762000" cy="259045"/>
    <xdr:sp macro="" textlink="">
      <xdr:nvSpPr>
        <xdr:cNvPr id="123" name="財政構造の弾力性最大値テキスト"/>
        <xdr:cNvSpPr txBox="1"/>
      </xdr:nvSpPr>
      <xdr:spPr>
        <a:xfrm>
          <a:off x="5041900" y="972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40132</xdr:rowOff>
    </xdr:from>
    <xdr:to>
      <xdr:col>24</xdr:col>
      <xdr:colOff>12700</xdr:colOff>
      <xdr:row>58</xdr:row>
      <xdr:rowOff>40132</xdr:rowOff>
    </xdr:to>
    <xdr:cxnSp macro="">
      <xdr:nvCxnSpPr>
        <xdr:cNvPr id="124" name="直線コネクタ 123"/>
        <xdr:cNvCxnSpPr/>
      </xdr:nvCxnSpPr>
      <xdr:spPr>
        <a:xfrm>
          <a:off x="4864100" y="998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70612</xdr:rowOff>
    </xdr:from>
    <xdr:to>
      <xdr:col>23</xdr:col>
      <xdr:colOff>133350</xdr:colOff>
      <xdr:row>66</xdr:row>
      <xdr:rowOff>48768</xdr:rowOff>
    </xdr:to>
    <xdr:cxnSp macro="">
      <xdr:nvCxnSpPr>
        <xdr:cNvPr id="125" name="直線コネクタ 124"/>
        <xdr:cNvCxnSpPr/>
      </xdr:nvCxnSpPr>
      <xdr:spPr>
        <a:xfrm>
          <a:off x="4114800" y="11214862"/>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48785</xdr:rowOff>
    </xdr:from>
    <xdr:ext cx="762000" cy="259045"/>
    <xdr:sp macro="" textlink="">
      <xdr:nvSpPr>
        <xdr:cNvPr id="126" name="財政構造の弾力性平均値テキスト"/>
        <xdr:cNvSpPr txBox="1"/>
      </xdr:nvSpPr>
      <xdr:spPr>
        <a:xfrm>
          <a:off x="5041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102108</xdr:rowOff>
    </xdr:from>
    <xdr:to>
      <xdr:col>19</xdr:col>
      <xdr:colOff>133350</xdr:colOff>
      <xdr:row>65</xdr:row>
      <xdr:rowOff>70612</xdr:rowOff>
    </xdr:to>
    <xdr:cxnSp macro="">
      <xdr:nvCxnSpPr>
        <xdr:cNvPr id="128" name="直線コネクタ 127"/>
        <xdr:cNvCxnSpPr/>
      </xdr:nvCxnSpPr>
      <xdr:spPr>
        <a:xfrm>
          <a:off x="3225800" y="11074908"/>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29" name="フローチャート: 判断 128"/>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0" name="テキスト ボックス 129"/>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44196</xdr:rowOff>
    </xdr:from>
    <xdr:to>
      <xdr:col>15</xdr:col>
      <xdr:colOff>82550</xdr:colOff>
      <xdr:row>64</xdr:row>
      <xdr:rowOff>102108</xdr:rowOff>
    </xdr:to>
    <xdr:cxnSp macro="">
      <xdr:nvCxnSpPr>
        <xdr:cNvPr id="131" name="直線コネクタ 130"/>
        <xdr:cNvCxnSpPr/>
      </xdr:nvCxnSpPr>
      <xdr:spPr>
        <a:xfrm>
          <a:off x="2336800" y="110169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2" name="フローチャート: 判断 131"/>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47515</xdr:rowOff>
    </xdr:from>
    <xdr:ext cx="762000" cy="259045"/>
    <xdr:sp macro="" textlink="">
      <xdr:nvSpPr>
        <xdr:cNvPr id="133" name="テキスト ボックス 132"/>
        <xdr:cNvSpPr txBox="1"/>
      </xdr:nvSpPr>
      <xdr:spPr>
        <a:xfrm>
          <a:off x="2844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44196</xdr:rowOff>
    </xdr:from>
    <xdr:to>
      <xdr:col>11</xdr:col>
      <xdr:colOff>31750</xdr:colOff>
      <xdr:row>65</xdr:row>
      <xdr:rowOff>89916</xdr:rowOff>
    </xdr:to>
    <xdr:cxnSp macro="">
      <xdr:nvCxnSpPr>
        <xdr:cNvPr id="134" name="直線コネクタ 133"/>
        <xdr:cNvCxnSpPr/>
      </xdr:nvCxnSpPr>
      <xdr:spPr>
        <a:xfrm flipV="1">
          <a:off x="1447800" y="1101699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35" name="フローチャート: 判断 134"/>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161053</xdr:rowOff>
    </xdr:from>
    <xdr:ext cx="762000" cy="259045"/>
    <xdr:sp macro="" textlink="">
      <xdr:nvSpPr>
        <xdr:cNvPr id="136" name="テキスト ボックス 135"/>
        <xdr:cNvSpPr txBox="1"/>
      </xdr:nvSpPr>
      <xdr:spPr>
        <a:xfrm>
          <a:off x="1955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37" name="フローチャート: 判断 136"/>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100601</xdr:rowOff>
    </xdr:from>
    <xdr:ext cx="762000" cy="259045"/>
    <xdr:sp macro="" textlink="">
      <xdr:nvSpPr>
        <xdr:cNvPr id="138" name="テキスト ボックス 137"/>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169418</xdr:rowOff>
    </xdr:from>
    <xdr:to>
      <xdr:col>23</xdr:col>
      <xdr:colOff>184150</xdr:colOff>
      <xdr:row>66</xdr:row>
      <xdr:rowOff>99568</xdr:rowOff>
    </xdr:to>
    <xdr:sp macro="" textlink="">
      <xdr:nvSpPr>
        <xdr:cNvPr id="144" name="楕円 143"/>
        <xdr:cNvSpPr/>
      </xdr:nvSpPr>
      <xdr:spPr>
        <a:xfrm>
          <a:off x="49022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141495</xdr:rowOff>
    </xdr:from>
    <xdr:ext cx="762000" cy="259045"/>
    <xdr:sp macro="" textlink="">
      <xdr:nvSpPr>
        <xdr:cNvPr id="145" name="財政構造の弾力性該当値テキスト"/>
        <xdr:cNvSpPr txBox="1"/>
      </xdr:nvSpPr>
      <xdr:spPr>
        <a:xfrm>
          <a:off x="5041900" y="1128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19812</xdr:rowOff>
    </xdr:from>
    <xdr:to>
      <xdr:col>19</xdr:col>
      <xdr:colOff>184150</xdr:colOff>
      <xdr:row>65</xdr:row>
      <xdr:rowOff>121412</xdr:rowOff>
    </xdr:to>
    <xdr:sp macro="" textlink="">
      <xdr:nvSpPr>
        <xdr:cNvPr id="146" name="楕円 145"/>
        <xdr:cNvSpPr/>
      </xdr:nvSpPr>
      <xdr:spPr>
        <a:xfrm>
          <a:off x="4064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106189</xdr:rowOff>
    </xdr:from>
    <xdr:ext cx="736600" cy="259045"/>
    <xdr:sp macro="" textlink="">
      <xdr:nvSpPr>
        <xdr:cNvPr id="147" name="テキスト ボックス 146"/>
        <xdr:cNvSpPr txBox="1"/>
      </xdr:nvSpPr>
      <xdr:spPr>
        <a:xfrm>
          <a:off x="3733800" y="1125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51308</xdr:rowOff>
    </xdr:from>
    <xdr:to>
      <xdr:col>15</xdr:col>
      <xdr:colOff>133350</xdr:colOff>
      <xdr:row>64</xdr:row>
      <xdr:rowOff>152908</xdr:rowOff>
    </xdr:to>
    <xdr:sp macro="" textlink="">
      <xdr:nvSpPr>
        <xdr:cNvPr id="148" name="楕円 147"/>
        <xdr:cNvSpPr/>
      </xdr:nvSpPr>
      <xdr:spPr>
        <a:xfrm>
          <a:off x="3175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137685</xdr:rowOff>
    </xdr:from>
    <xdr:ext cx="762000" cy="259045"/>
    <xdr:sp macro="" textlink="">
      <xdr:nvSpPr>
        <xdr:cNvPr id="149" name="テキスト ボックス 148"/>
        <xdr:cNvSpPr txBox="1"/>
      </xdr:nvSpPr>
      <xdr:spPr>
        <a:xfrm>
          <a:off x="2844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164846</xdr:rowOff>
    </xdr:from>
    <xdr:to>
      <xdr:col>11</xdr:col>
      <xdr:colOff>82550</xdr:colOff>
      <xdr:row>64</xdr:row>
      <xdr:rowOff>94996</xdr:rowOff>
    </xdr:to>
    <xdr:sp macro="" textlink="">
      <xdr:nvSpPr>
        <xdr:cNvPr id="150" name="楕円 149"/>
        <xdr:cNvSpPr/>
      </xdr:nvSpPr>
      <xdr:spPr>
        <a:xfrm>
          <a:off x="2286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51" name="テキスト ボックス 150"/>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52" name="楕円 151"/>
        <xdr:cNvSpPr/>
      </xdr:nvSpPr>
      <xdr:spPr>
        <a:xfrm>
          <a:off x="1397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53" name="テキスト ボックス 152"/>
        <xdr:cNvSpPr txBox="1"/>
      </xdr:nvSpPr>
      <xdr:spPr>
        <a:xfrm>
          <a:off x="1066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[382,187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年度比で人口１人当たりで約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千円の減となり、　財政改革の効果が現われてきたともいえるが、類似団体と比較してまだ約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千円高い状況となっているので、今後も更なる事務事業の見直しや人員配置の効率化を図り、能率的な行政運営を図っていきたい。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74814</xdr:rowOff>
    </xdr:from>
    <xdr:to>
      <xdr:col>23</xdr:col>
      <xdr:colOff>133350</xdr:colOff>
      <xdr:row>90</xdr:row>
      <xdr:rowOff>16388</xdr:rowOff>
    </xdr:to>
    <xdr:cxnSp macro="">
      <xdr:nvCxnSpPr>
        <xdr:cNvPr id="184" name="直線コネクタ 183"/>
        <xdr:cNvCxnSpPr/>
      </xdr:nvCxnSpPr>
      <xdr:spPr>
        <a:xfrm flipV="1">
          <a:off x="4953000" y="13962264"/>
          <a:ext cx="0" cy="1484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159915</xdr:rowOff>
    </xdr:from>
    <xdr:ext cx="762000" cy="259045"/>
    <xdr:sp macro="" textlink="">
      <xdr:nvSpPr>
        <xdr:cNvPr id="185" name="人件費・物件費等の状況最小値テキスト"/>
        <xdr:cNvSpPr txBox="1"/>
      </xdr:nvSpPr>
      <xdr:spPr>
        <a:xfrm>
          <a:off x="5041900" y="1541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16388</xdr:rowOff>
    </xdr:from>
    <xdr:to>
      <xdr:col>24</xdr:col>
      <xdr:colOff>12700</xdr:colOff>
      <xdr:row>90</xdr:row>
      <xdr:rowOff>16388</xdr:rowOff>
    </xdr:to>
    <xdr:cxnSp macro="">
      <xdr:nvCxnSpPr>
        <xdr:cNvPr id="186" name="直線コネクタ 185"/>
        <xdr:cNvCxnSpPr/>
      </xdr:nvCxnSpPr>
      <xdr:spPr>
        <a:xfrm>
          <a:off x="4864100" y="1544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161191</xdr:rowOff>
    </xdr:from>
    <xdr:ext cx="762000" cy="259045"/>
    <xdr:sp macro="" textlink="">
      <xdr:nvSpPr>
        <xdr:cNvPr id="187" name="人件費・物件費等の状況最大値テキスト"/>
        <xdr:cNvSpPr txBox="1"/>
      </xdr:nvSpPr>
      <xdr:spPr>
        <a:xfrm>
          <a:off x="5041900" y="1370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74814</xdr:rowOff>
    </xdr:from>
    <xdr:to>
      <xdr:col>24</xdr:col>
      <xdr:colOff>12700</xdr:colOff>
      <xdr:row>81</xdr:row>
      <xdr:rowOff>74814</xdr:rowOff>
    </xdr:to>
    <xdr:cxnSp macro="">
      <xdr:nvCxnSpPr>
        <xdr:cNvPr id="188" name="直線コネクタ 187"/>
        <xdr:cNvCxnSpPr/>
      </xdr:nvCxnSpPr>
      <xdr:spPr>
        <a:xfrm>
          <a:off x="4864100" y="1396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123465</xdr:rowOff>
    </xdr:from>
    <xdr:to>
      <xdr:col>23</xdr:col>
      <xdr:colOff>133350</xdr:colOff>
      <xdr:row>82</xdr:row>
      <xdr:rowOff>140677</xdr:rowOff>
    </xdr:to>
    <xdr:cxnSp macro="">
      <xdr:nvCxnSpPr>
        <xdr:cNvPr id="189" name="直線コネクタ 188"/>
        <xdr:cNvCxnSpPr/>
      </xdr:nvCxnSpPr>
      <xdr:spPr>
        <a:xfrm flipV="1">
          <a:off x="4114800" y="14182365"/>
          <a:ext cx="838200" cy="1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73069</xdr:rowOff>
    </xdr:from>
    <xdr:ext cx="762000" cy="259045"/>
    <xdr:sp macro="" textlink="">
      <xdr:nvSpPr>
        <xdr:cNvPr id="190" name="人件費・物件費等の状況平均値テキスト"/>
        <xdr:cNvSpPr txBox="1"/>
      </xdr:nvSpPr>
      <xdr:spPr>
        <a:xfrm>
          <a:off x="5041900" y="13960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56542</xdr:rowOff>
    </xdr:from>
    <xdr:to>
      <xdr:col>23</xdr:col>
      <xdr:colOff>184150</xdr:colOff>
      <xdr:row>82</xdr:row>
      <xdr:rowOff>158142</xdr:rowOff>
    </xdr:to>
    <xdr:sp macro="" textlink="">
      <xdr:nvSpPr>
        <xdr:cNvPr id="191" name="フローチャート: 判断 190"/>
        <xdr:cNvSpPr/>
      </xdr:nvSpPr>
      <xdr:spPr>
        <a:xfrm>
          <a:off x="49022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134931</xdr:rowOff>
    </xdr:from>
    <xdr:to>
      <xdr:col>19</xdr:col>
      <xdr:colOff>133350</xdr:colOff>
      <xdr:row>82</xdr:row>
      <xdr:rowOff>140677</xdr:rowOff>
    </xdr:to>
    <xdr:cxnSp macro="">
      <xdr:nvCxnSpPr>
        <xdr:cNvPr id="192" name="直線コネクタ 191"/>
        <xdr:cNvCxnSpPr/>
      </xdr:nvCxnSpPr>
      <xdr:spPr>
        <a:xfrm>
          <a:off x="3225800" y="14193831"/>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41235</xdr:rowOff>
    </xdr:from>
    <xdr:to>
      <xdr:col>19</xdr:col>
      <xdr:colOff>184150</xdr:colOff>
      <xdr:row>82</xdr:row>
      <xdr:rowOff>142835</xdr:rowOff>
    </xdr:to>
    <xdr:sp macro="" textlink="">
      <xdr:nvSpPr>
        <xdr:cNvPr id="193" name="フローチャート: 判断 192"/>
        <xdr:cNvSpPr/>
      </xdr:nvSpPr>
      <xdr:spPr>
        <a:xfrm>
          <a:off x="4064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153012</xdr:rowOff>
    </xdr:from>
    <xdr:ext cx="736600" cy="259045"/>
    <xdr:sp macro="" textlink="">
      <xdr:nvSpPr>
        <xdr:cNvPr id="194" name="テキスト ボックス 193"/>
        <xdr:cNvSpPr txBox="1"/>
      </xdr:nvSpPr>
      <xdr:spPr>
        <a:xfrm>
          <a:off x="3733800" y="1386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101474</xdr:rowOff>
    </xdr:from>
    <xdr:to>
      <xdr:col>15</xdr:col>
      <xdr:colOff>82550</xdr:colOff>
      <xdr:row>82</xdr:row>
      <xdr:rowOff>134931</xdr:rowOff>
    </xdr:to>
    <xdr:cxnSp macro="">
      <xdr:nvCxnSpPr>
        <xdr:cNvPr id="195" name="直線コネクタ 194"/>
        <xdr:cNvCxnSpPr/>
      </xdr:nvCxnSpPr>
      <xdr:spPr>
        <a:xfrm>
          <a:off x="2336800" y="14160374"/>
          <a:ext cx="889000" cy="3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23006</xdr:rowOff>
    </xdr:from>
    <xdr:to>
      <xdr:col>15</xdr:col>
      <xdr:colOff>133350</xdr:colOff>
      <xdr:row>82</xdr:row>
      <xdr:rowOff>124606</xdr:rowOff>
    </xdr:to>
    <xdr:sp macro="" textlink="">
      <xdr:nvSpPr>
        <xdr:cNvPr id="196" name="フローチャート: 判断 195"/>
        <xdr:cNvSpPr/>
      </xdr:nvSpPr>
      <xdr:spPr>
        <a:xfrm>
          <a:off x="3175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134783</xdr:rowOff>
    </xdr:from>
    <xdr:ext cx="762000" cy="259045"/>
    <xdr:sp macro="" textlink="">
      <xdr:nvSpPr>
        <xdr:cNvPr id="197" name="テキスト ボックス 196"/>
        <xdr:cNvSpPr txBox="1"/>
      </xdr:nvSpPr>
      <xdr:spPr>
        <a:xfrm>
          <a:off x="2844800" y="138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101474</xdr:rowOff>
    </xdr:from>
    <xdr:to>
      <xdr:col>11</xdr:col>
      <xdr:colOff>31750</xdr:colOff>
      <xdr:row>82</xdr:row>
      <xdr:rowOff>103908</xdr:rowOff>
    </xdr:to>
    <xdr:cxnSp macro="">
      <xdr:nvCxnSpPr>
        <xdr:cNvPr id="198" name="直線コネクタ 197"/>
        <xdr:cNvCxnSpPr/>
      </xdr:nvCxnSpPr>
      <xdr:spPr>
        <a:xfrm flipV="1">
          <a:off x="1447800" y="14160374"/>
          <a:ext cx="889000"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169833</xdr:rowOff>
    </xdr:from>
    <xdr:to>
      <xdr:col>11</xdr:col>
      <xdr:colOff>82550</xdr:colOff>
      <xdr:row>82</xdr:row>
      <xdr:rowOff>99983</xdr:rowOff>
    </xdr:to>
    <xdr:sp macro="" textlink="">
      <xdr:nvSpPr>
        <xdr:cNvPr id="199" name="フローチャート: 判断 198"/>
        <xdr:cNvSpPr/>
      </xdr:nvSpPr>
      <xdr:spPr>
        <a:xfrm>
          <a:off x="2286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110160</xdr:rowOff>
    </xdr:from>
    <xdr:ext cx="762000" cy="259045"/>
    <xdr:sp macro="" textlink="">
      <xdr:nvSpPr>
        <xdr:cNvPr id="200" name="テキスト ボックス 199"/>
        <xdr:cNvSpPr txBox="1"/>
      </xdr:nvSpPr>
      <xdr:spPr>
        <a:xfrm>
          <a:off x="1955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24023</xdr:rowOff>
    </xdr:from>
    <xdr:to>
      <xdr:col>7</xdr:col>
      <xdr:colOff>31750</xdr:colOff>
      <xdr:row>82</xdr:row>
      <xdr:rowOff>125623</xdr:rowOff>
    </xdr:to>
    <xdr:sp macro="" textlink="">
      <xdr:nvSpPr>
        <xdr:cNvPr id="201" name="フローチャート: 判断 200"/>
        <xdr:cNvSpPr/>
      </xdr:nvSpPr>
      <xdr:spPr>
        <a:xfrm>
          <a:off x="1397000" y="1408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135800</xdr:rowOff>
    </xdr:from>
    <xdr:ext cx="762000" cy="259045"/>
    <xdr:sp macro="" textlink="">
      <xdr:nvSpPr>
        <xdr:cNvPr id="202" name="テキスト ボックス 201"/>
        <xdr:cNvSpPr txBox="1"/>
      </xdr:nvSpPr>
      <xdr:spPr>
        <a:xfrm>
          <a:off x="1066800" y="1385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72665</xdr:rowOff>
    </xdr:from>
    <xdr:to>
      <xdr:col>23</xdr:col>
      <xdr:colOff>184150</xdr:colOff>
      <xdr:row>83</xdr:row>
      <xdr:rowOff>2815</xdr:rowOff>
    </xdr:to>
    <xdr:sp macro="" textlink="">
      <xdr:nvSpPr>
        <xdr:cNvPr id="208" name="楕円 207"/>
        <xdr:cNvSpPr/>
      </xdr:nvSpPr>
      <xdr:spPr>
        <a:xfrm>
          <a:off x="4902200" y="141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44742</xdr:rowOff>
    </xdr:from>
    <xdr:ext cx="762000" cy="259045"/>
    <xdr:sp macro="" textlink="">
      <xdr:nvSpPr>
        <xdr:cNvPr id="209" name="人件費・物件費等の状況該当値テキスト"/>
        <xdr:cNvSpPr txBox="1"/>
      </xdr:nvSpPr>
      <xdr:spPr>
        <a:xfrm>
          <a:off x="5041900" y="1410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89877</xdr:rowOff>
    </xdr:from>
    <xdr:to>
      <xdr:col>19</xdr:col>
      <xdr:colOff>184150</xdr:colOff>
      <xdr:row>83</xdr:row>
      <xdr:rowOff>20027</xdr:rowOff>
    </xdr:to>
    <xdr:sp macro="" textlink="">
      <xdr:nvSpPr>
        <xdr:cNvPr id="210" name="楕円 209"/>
        <xdr:cNvSpPr/>
      </xdr:nvSpPr>
      <xdr:spPr>
        <a:xfrm>
          <a:off x="4064000" y="141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4804</xdr:rowOff>
    </xdr:from>
    <xdr:ext cx="736600" cy="259045"/>
    <xdr:sp macro="" textlink="">
      <xdr:nvSpPr>
        <xdr:cNvPr id="211" name="テキスト ボックス 210"/>
        <xdr:cNvSpPr txBox="1"/>
      </xdr:nvSpPr>
      <xdr:spPr>
        <a:xfrm>
          <a:off x="3733800" y="14235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84131</xdr:rowOff>
    </xdr:from>
    <xdr:to>
      <xdr:col>15</xdr:col>
      <xdr:colOff>133350</xdr:colOff>
      <xdr:row>83</xdr:row>
      <xdr:rowOff>14281</xdr:rowOff>
    </xdr:to>
    <xdr:sp macro="" textlink="">
      <xdr:nvSpPr>
        <xdr:cNvPr id="212" name="楕円 211"/>
        <xdr:cNvSpPr/>
      </xdr:nvSpPr>
      <xdr:spPr>
        <a:xfrm>
          <a:off x="3175000" y="1414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170508</xdr:rowOff>
    </xdr:from>
    <xdr:ext cx="762000" cy="259045"/>
    <xdr:sp macro="" textlink="">
      <xdr:nvSpPr>
        <xdr:cNvPr id="213" name="テキスト ボックス 212"/>
        <xdr:cNvSpPr txBox="1"/>
      </xdr:nvSpPr>
      <xdr:spPr>
        <a:xfrm>
          <a:off x="2844800" y="14229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50674</xdr:rowOff>
    </xdr:from>
    <xdr:to>
      <xdr:col>11</xdr:col>
      <xdr:colOff>82550</xdr:colOff>
      <xdr:row>82</xdr:row>
      <xdr:rowOff>152274</xdr:rowOff>
    </xdr:to>
    <xdr:sp macro="" textlink="">
      <xdr:nvSpPr>
        <xdr:cNvPr id="214" name="楕円 213"/>
        <xdr:cNvSpPr/>
      </xdr:nvSpPr>
      <xdr:spPr>
        <a:xfrm>
          <a:off x="2286000" y="1410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137051</xdr:rowOff>
    </xdr:from>
    <xdr:ext cx="762000" cy="259045"/>
    <xdr:sp macro="" textlink="">
      <xdr:nvSpPr>
        <xdr:cNvPr id="215" name="テキスト ボックス 214"/>
        <xdr:cNvSpPr txBox="1"/>
      </xdr:nvSpPr>
      <xdr:spPr>
        <a:xfrm>
          <a:off x="1955800" y="1419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53108</xdr:rowOff>
    </xdr:from>
    <xdr:to>
      <xdr:col>7</xdr:col>
      <xdr:colOff>31750</xdr:colOff>
      <xdr:row>82</xdr:row>
      <xdr:rowOff>154708</xdr:rowOff>
    </xdr:to>
    <xdr:sp macro="" textlink="">
      <xdr:nvSpPr>
        <xdr:cNvPr id="216" name="楕円 215"/>
        <xdr:cNvSpPr/>
      </xdr:nvSpPr>
      <xdr:spPr>
        <a:xfrm>
          <a:off x="1397000" y="141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139485</xdr:rowOff>
    </xdr:from>
    <xdr:ext cx="762000" cy="259045"/>
    <xdr:sp macro="" textlink="">
      <xdr:nvSpPr>
        <xdr:cNvPr id="217" name="テキスト ボックス 216"/>
        <xdr:cNvSpPr txBox="1"/>
      </xdr:nvSpPr>
      <xdr:spPr>
        <a:xfrm>
          <a:off x="1066800" y="14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年度比で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96.6</a:t>
          </a:r>
          <a:r>
            <a:rPr kumimoji="1" lang="ja-JP" altLang="en-US" sz="1300">
              <a:latin typeface="ＭＳ Ｐゴシック" panose="020B0600070205080204" pitchFamily="50" charset="-128"/>
              <a:ea typeface="ＭＳ Ｐゴシック" panose="020B0600070205080204" pitchFamily="50" charset="-128"/>
            </a:rPr>
            <a:t>となった。職員年齢構成の偏在や平均年齢の上昇により、類似団体平均を上回っているが、地域の実情に応じた適正な給与管理に努めている。</a:t>
          </a:r>
        </a:p>
        <a:p>
          <a:r>
            <a:rPr kumimoji="1" lang="ja-JP" altLang="en-US" sz="1300">
              <a:latin typeface="ＭＳ Ｐゴシック" panose="020B0600070205080204" pitchFamily="50" charset="-128"/>
              <a:ea typeface="ＭＳ Ｐゴシック" panose="020B0600070205080204" pitchFamily="50" charset="-128"/>
            </a:rPr>
            <a:t>今後は、職務・職責に応じた給与構造への転換を図るなど、給与の適正化に努めなければならない。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4" name="直線コネクタ 243"/>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5" name="給与水準   （国との比較）最小値テキスト"/>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6" name="直線コネクタ 245"/>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7"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8" name="直線コネクタ 247"/>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84582</xdr:rowOff>
    </xdr:from>
    <xdr:to>
      <xdr:col>81</xdr:col>
      <xdr:colOff>44450</xdr:colOff>
      <xdr:row>88</xdr:row>
      <xdr:rowOff>38608</xdr:rowOff>
    </xdr:to>
    <xdr:cxnSp macro="">
      <xdr:nvCxnSpPr>
        <xdr:cNvPr id="249" name="直線コネクタ 248"/>
        <xdr:cNvCxnSpPr/>
      </xdr:nvCxnSpPr>
      <xdr:spPr>
        <a:xfrm flipV="1">
          <a:off x="16179800" y="15000732"/>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0"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1" name="フローチャート: 判断 250"/>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38608</xdr:rowOff>
    </xdr:from>
    <xdr:to>
      <xdr:col>77</xdr:col>
      <xdr:colOff>44450</xdr:colOff>
      <xdr:row>88</xdr:row>
      <xdr:rowOff>57913</xdr:rowOff>
    </xdr:to>
    <xdr:cxnSp macro="">
      <xdr:nvCxnSpPr>
        <xdr:cNvPr id="252" name="直線コネクタ 251"/>
        <xdr:cNvCxnSpPr/>
      </xdr:nvCxnSpPr>
      <xdr:spPr>
        <a:xfrm flipV="1">
          <a:off x="15290800" y="15126208"/>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3" name="フローチャート: 判断 252"/>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54" name="テキスト ボックス 253"/>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57913</xdr:rowOff>
    </xdr:from>
    <xdr:to>
      <xdr:col>72</xdr:col>
      <xdr:colOff>203200</xdr:colOff>
      <xdr:row>88</xdr:row>
      <xdr:rowOff>96520</xdr:rowOff>
    </xdr:to>
    <xdr:cxnSp macro="">
      <xdr:nvCxnSpPr>
        <xdr:cNvPr id="255" name="直線コネクタ 254"/>
        <xdr:cNvCxnSpPr/>
      </xdr:nvCxnSpPr>
      <xdr:spPr>
        <a:xfrm flipV="1">
          <a:off x="14401800" y="15145513"/>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21844</xdr:rowOff>
    </xdr:from>
    <xdr:to>
      <xdr:col>73</xdr:col>
      <xdr:colOff>44450</xdr:colOff>
      <xdr:row>86</xdr:row>
      <xdr:rowOff>123444</xdr:rowOff>
    </xdr:to>
    <xdr:sp macro="" textlink="">
      <xdr:nvSpPr>
        <xdr:cNvPr id="256" name="フローチャート: 判断 255"/>
        <xdr:cNvSpPr/>
      </xdr:nvSpPr>
      <xdr:spPr>
        <a:xfrm>
          <a:off x="15240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133621</xdr:rowOff>
    </xdr:from>
    <xdr:ext cx="762000" cy="259045"/>
    <xdr:sp macro="" textlink="">
      <xdr:nvSpPr>
        <xdr:cNvPr id="257" name="テキスト ボックス 256"/>
        <xdr:cNvSpPr txBox="1"/>
      </xdr:nvSpPr>
      <xdr:spPr>
        <a:xfrm>
          <a:off x="14909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161798</xdr:rowOff>
    </xdr:from>
    <xdr:to>
      <xdr:col>68</xdr:col>
      <xdr:colOff>152400</xdr:colOff>
      <xdr:row>88</xdr:row>
      <xdr:rowOff>96520</xdr:rowOff>
    </xdr:to>
    <xdr:cxnSp macro="">
      <xdr:nvCxnSpPr>
        <xdr:cNvPr id="258" name="直線コネクタ 257"/>
        <xdr:cNvCxnSpPr/>
      </xdr:nvCxnSpPr>
      <xdr:spPr>
        <a:xfrm>
          <a:off x="13512800" y="1507794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41148</xdr:rowOff>
    </xdr:from>
    <xdr:to>
      <xdr:col>68</xdr:col>
      <xdr:colOff>203200</xdr:colOff>
      <xdr:row>86</xdr:row>
      <xdr:rowOff>142748</xdr:rowOff>
    </xdr:to>
    <xdr:sp macro="" textlink="">
      <xdr:nvSpPr>
        <xdr:cNvPr id="259" name="フローチャート: 判断 258"/>
        <xdr:cNvSpPr/>
      </xdr:nvSpPr>
      <xdr:spPr>
        <a:xfrm>
          <a:off x="14351000" y="1478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152925</xdr:rowOff>
    </xdr:from>
    <xdr:ext cx="762000" cy="259045"/>
    <xdr:sp macro="" textlink="">
      <xdr:nvSpPr>
        <xdr:cNvPr id="260" name="テキスト ボックス 259"/>
        <xdr:cNvSpPr txBox="1"/>
      </xdr:nvSpPr>
      <xdr:spPr>
        <a:xfrm>
          <a:off x="14020800" y="1455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12192</xdr:rowOff>
    </xdr:from>
    <xdr:to>
      <xdr:col>64</xdr:col>
      <xdr:colOff>152400</xdr:colOff>
      <xdr:row>86</xdr:row>
      <xdr:rowOff>113792</xdr:rowOff>
    </xdr:to>
    <xdr:sp macro="" textlink="">
      <xdr:nvSpPr>
        <xdr:cNvPr id="261" name="フローチャート: 判断 260"/>
        <xdr:cNvSpPr/>
      </xdr:nvSpPr>
      <xdr:spPr>
        <a:xfrm>
          <a:off x="13462000" y="1475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123969</xdr:rowOff>
    </xdr:from>
    <xdr:ext cx="762000" cy="259045"/>
    <xdr:sp macro="" textlink="">
      <xdr:nvSpPr>
        <xdr:cNvPr id="262" name="テキスト ボックス 261"/>
        <xdr:cNvSpPr txBox="1"/>
      </xdr:nvSpPr>
      <xdr:spPr>
        <a:xfrm>
          <a:off x="13131800" y="1452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33782</xdr:rowOff>
    </xdr:from>
    <xdr:to>
      <xdr:col>81</xdr:col>
      <xdr:colOff>95250</xdr:colOff>
      <xdr:row>87</xdr:row>
      <xdr:rowOff>135382</xdr:rowOff>
    </xdr:to>
    <xdr:sp macro="" textlink="">
      <xdr:nvSpPr>
        <xdr:cNvPr id="268" name="楕円 267"/>
        <xdr:cNvSpPr/>
      </xdr:nvSpPr>
      <xdr:spPr>
        <a:xfrm>
          <a:off x="16967200" y="149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5859</xdr:rowOff>
    </xdr:from>
    <xdr:ext cx="762000" cy="259045"/>
    <xdr:sp macro="" textlink="">
      <xdr:nvSpPr>
        <xdr:cNvPr id="269" name="給与水準   （国との比較）該当値テキスト"/>
        <xdr:cNvSpPr txBox="1"/>
      </xdr:nvSpPr>
      <xdr:spPr>
        <a:xfrm>
          <a:off x="17106900" y="1492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159258</xdr:rowOff>
    </xdr:from>
    <xdr:to>
      <xdr:col>77</xdr:col>
      <xdr:colOff>95250</xdr:colOff>
      <xdr:row>88</xdr:row>
      <xdr:rowOff>89408</xdr:rowOff>
    </xdr:to>
    <xdr:sp macro="" textlink="">
      <xdr:nvSpPr>
        <xdr:cNvPr id="270" name="楕円 269"/>
        <xdr:cNvSpPr/>
      </xdr:nvSpPr>
      <xdr:spPr>
        <a:xfrm>
          <a:off x="161290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74185</xdr:rowOff>
    </xdr:from>
    <xdr:ext cx="736600" cy="259045"/>
    <xdr:sp macro="" textlink="">
      <xdr:nvSpPr>
        <xdr:cNvPr id="271" name="テキスト ボックス 270"/>
        <xdr:cNvSpPr txBox="1"/>
      </xdr:nvSpPr>
      <xdr:spPr>
        <a:xfrm>
          <a:off x="15798800" y="1516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7113</xdr:rowOff>
    </xdr:from>
    <xdr:to>
      <xdr:col>73</xdr:col>
      <xdr:colOff>44450</xdr:colOff>
      <xdr:row>88</xdr:row>
      <xdr:rowOff>108713</xdr:rowOff>
    </xdr:to>
    <xdr:sp macro="" textlink="">
      <xdr:nvSpPr>
        <xdr:cNvPr id="272" name="楕円 271"/>
        <xdr:cNvSpPr/>
      </xdr:nvSpPr>
      <xdr:spPr>
        <a:xfrm>
          <a:off x="15240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93490</xdr:rowOff>
    </xdr:from>
    <xdr:ext cx="762000" cy="259045"/>
    <xdr:sp macro="" textlink="">
      <xdr:nvSpPr>
        <xdr:cNvPr id="273" name="テキスト ボックス 272"/>
        <xdr:cNvSpPr txBox="1"/>
      </xdr:nvSpPr>
      <xdr:spPr>
        <a:xfrm>
          <a:off x="14909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45720</xdr:rowOff>
    </xdr:from>
    <xdr:to>
      <xdr:col>68</xdr:col>
      <xdr:colOff>203200</xdr:colOff>
      <xdr:row>88</xdr:row>
      <xdr:rowOff>147320</xdr:rowOff>
    </xdr:to>
    <xdr:sp macro="" textlink="">
      <xdr:nvSpPr>
        <xdr:cNvPr id="274" name="楕円 273"/>
        <xdr:cNvSpPr/>
      </xdr:nvSpPr>
      <xdr:spPr>
        <a:xfrm>
          <a:off x="14351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132097</xdr:rowOff>
    </xdr:from>
    <xdr:ext cx="762000" cy="259045"/>
    <xdr:sp macro="" textlink="">
      <xdr:nvSpPr>
        <xdr:cNvPr id="275" name="テキスト ボックス 274"/>
        <xdr:cNvSpPr txBox="1"/>
      </xdr:nvSpPr>
      <xdr:spPr>
        <a:xfrm>
          <a:off x="14020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110998</xdr:rowOff>
    </xdr:from>
    <xdr:to>
      <xdr:col>64</xdr:col>
      <xdr:colOff>152400</xdr:colOff>
      <xdr:row>88</xdr:row>
      <xdr:rowOff>41148</xdr:rowOff>
    </xdr:to>
    <xdr:sp macro="" textlink="">
      <xdr:nvSpPr>
        <xdr:cNvPr id="276" name="楕円 275"/>
        <xdr:cNvSpPr/>
      </xdr:nvSpPr>
      <xdr:spPr>
        <a:xfrm>
          <a:off x="13462000" y="15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25925</xdr:rowOff>
    </xdr:from>
    <xdr:ext cx="762000" cy="259045"/>
    <xdr:sp macro="" textlink="">
      <xdr:nvSpPr>
        <xdr:cNvPr id="277" name="テキスト ボックス 276"/>
        <xdr:cNvSpPr txBox="1"/>
      </xdr:nvSpPr>
      <xdr:spPr>
        <a:xfrm>
          <a:off x="13131800" y="1511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年度との比で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ポイントの減の</a:t>
          </a:r>
          <a:r>
            <a:rPr kumimoji="1" lang="en-US" altLang="ja-JP" sz="1300">
              <a:latin typeface="ＭＳ Ｐゴシック" panose="020B0600070205080204" pitchFamily="50" charset="-128"/>
              <a:ea typeface="ＭＳ Ｐゴシック" panose="020B0600070205080204" pitchFamily="50" charset="-128"/>
            </a:rPr>
            <a:t>20.85</a:t>
          </a:r>
          <a:r>
            <a:rPr kumimoji="1" lang="ja-JP" altLang="en-US" sz="1300">
              <a:latin typeface="ＭＳ Ｐゴシック" panose="020B0600070205080204" pitchFamily="50" charset="-128"/>
              <a:ea typeface="ＭＳ Ｐゴシック" panose="020B0600070205080204" pitchFamily="50" charset="-128"/>
            </a:rPr>
            <a:t>となったものの、類似団体平均を若干上回っている状況にある。</a:t>
          </a:r>
        </a:p>
        <a:p>
          <a:r>
            <a:rPr kumimoji="1" lang="ja-JP" altLang="en-US" sz="1300">
              <a:latin typeface="ＭＳ Ｐゴシック" panose="020B0600070205080204" pitchFamily="50" charset="-128"/>
              <a:ea typeface="ＭＳ Ｐゴシック" panose="020B0600070205080204" pitchFamily="50" charset="-128"/>
            </a:rPr>
            <a:t>　行政需要の増加等に伴い事務量は増嵩の傾向にあるが、業務の効率化を図り職員数の適正管理に努める。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4" name="直線コネクタ 29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5" name="テキスト ボックス 29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6" name="直線コネクタ 29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7" name="テキスト ボックス 29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8" name="直線コネクタ 29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9" name="テキスト ボックス 29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0" name="直線コネクタ 29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1" name="テキスト ボックス 30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40119</xdr:rowOff>
    </xdr:from>
    <xdr:to>
      <xdr:col>81</xdr:col>
      <xdr:colOff>44450</xdr:colOff>
      <xdr:row>67</xdr:row>
      <xdr:rowOff>52260</xdr:rowOff>
    </xdr:to>
    <xdr:cxnSp macro="">
      <xdr:nvCxnSpPr>
        <xdr:cNvPr id="304" name="直線コネクタ 303"/>
        <xdr:cNvCxnSpPr/>
      </xdr:nvCxnSpPr>
      <xdr:spPr>
        <a:xfrm flipV="1">
          <a:off x="17018000" y="10327119"/>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5" name="定員管理の状況最小値テキスト"/>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06" name="直線コネクタ 305"/>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126496</xdr:rowOff>
    </xdr:from>
    <xdr:ext cx="762000" cy="259045"/>
    <xdr:sp macro="" textlink="">
      <xdr:nvSpPr>
        <xdr:cNvPr id="307" name="定員管理の状況最大値テキスト"/>
        <xdr:cNvSpPr txBox="1"/>
      </xdr:nvSpPr>
      <xdr:spPr>
        <a:xfrm>
          <a:off x="17106900" y="1007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40119</xdr:rowOff>
    </xdr:from>
    <xdr:to>
      <xdr:col>81</xdr:col>
      <xdr:colOff>133350</xdr:colOff>
      <xdr:row>60</xdr:row>
      <xdr:rowOff>40119</xdr:rowOff>
    </xdr:to>
    <xdr:cxnSp macro="">
      <xdr:nvCxnSpPr>
        <xdr:cNvPr id="308" name="直線コネクタ 307"/>
        <xdr:cNvCxnSpPr/>
      </xdr:nvCxnSpPr>
      <xdr:spPr>
        <a:xfrm>
          <a:off x="16929100" y="10327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115760</xdr:rowOff>
    </xdr:from>
    <xdr:to>
      <xdr:col>81</xdr:col>
      <xdr:colOff>44450</xdr:colOff>
      <xdr:row>61</xdr:row>
      <xdr:rowOff>118173</xdr:rowOff>
    </xdr:to>
    <xdr:cxnSp macro="">
      <xdr:nvCxnSpPr>
        <xdr:cNvPr id="309" name="直線コネクタ 308"/>
        <xdr:cNvCxnSpPr/>
      </xdr:nvCxnSpPr>
      <xdr:spPr>
        <a:xfrm flipV="1">
          <a:off x="16179800" y="10574210"/>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43604</xdr:rowOff>
    </xdr:from>
    <xdr:ext cx="762000" cy="259045"/>
    <xdr:sp macro="" textlink="">
      <xdr:nvSpPr>
        <xdr:cNvPr id="310" name="定員管理の状況平均値テキスト"/>
        <xdr:cNvSpPr txBox="1"/>
      </xdr:nvSpPr>
      <xdr:spPr>
        <a:xfrm>
          <a:off x="17106900" y="10330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27077</xdr:rowOff>
    </xdr:from>
    <xdr:to>
      <xdr:col>81</xdr:col>
      <xdr:colOff>95250</xdr:colOff>
      <xdr:row>61</xdr:row>
      <xdr:rowOff>128677</xdr:rowOff>
    </xdr:to>
    <xdr:sp macro="" textlink="">
      <xdr:nvSpPr>
        <xdr:cNvPr id="311" name="フローチャート: 判断 310"/>
        <xdr:cNvSpPr/>
      </xdr:nvSpPr>
      <xdr:spPr>
        <a:xfrm>
          <a:off x="169672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118173</xdr:rowOff>
    </xdr:from>
    <xdr:to>
      <xdr:col>77</xdr:col>
      <xdr:colOff>44450</xdr:colOff>
      <xdr:row>61</xdr:row>
      <xdr:rowOff>122517</xdr:rowOff>
    </xdr:to>
    <xdr:cxnSp macro="">
      <xdr:nvCxnSpPr>
        <xdr:cNvPr id="312" name="直線コネクタ 311"/>
        <xdr:cNvCxnSpPr/>
      </xdr:nvCxnSpPr>
      <xdr:spPr>
        <a:xfrm flipV="1">
          <a:off x="15290800" y="1057662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17425</xdr:rowOff>
    </xdr:from>
    <xdr:to>
      <xdr:col>77</xdr:col>
      <xdr:colOff>95250</xdr:colOff>
      <xdr:row>61</xdr:row>
      <xdr:rowOff>119025</xdr:rowOff>
    </xdr:to>
    <xdr:sp macro="" textlink="">
      <xdr:nvSpPr>
        <xdr:cNvPr id="313" name="フローチャート: 判断 312"/>
        <xdr:cNvSpPr/>
      </xdr:nvSpPr>
      <xdr:spPr>
        <a:xfrm>
          <a:off x="16129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129202</xdr:rowOff>
    </xdr:from>
    <xdr:ext cx="736600" cy="259045"/>
    <xdr:sp macro="" textlink="">
      <xdr:nvSpPr>
        <xdr:cNvPr id="314" name="テキスト ボックス 313"/>
        <xdr:cNvSpPr txBox="1"/>
      </xdr:nvSpPr>
      <xdr:spPr>
        <a:xfrm>
          <a:off x="15798800" y="10244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118173</xdr:rowOff>
    </xdr:from>
    <xdr:to>
      <xdr:col>72</xdr:col>
      <xdr:colOff>203200</xdr:colOff>
      <xdr:row>61</xdr:row>
      <xdr:rowOff>122517</xdr:rowOff>
    </xdr:to>
    <xdr:cxnSp macro="">
      <xdr:nvCxnSpPr>
        <xdr:cNvPr id="315" name="直線コネクタ 314"/>
        <xdr:cNvCxnSpPr/>
      </xdr:nvCxnSpPr>
      <xdr:spPr>
        <a:xfrm>
          <a:off x="14401800" y="1057662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7289</xdr:rowOff>
    </xdr:from>
    <xdr:to>
      <xdr:col>73</xdr:col>
      <xdr:colOff>44450</xdr:colOff>
      <xdr:row>61</xdr:row>
      <xdr:rowOff>108889</xdr:rowOff>
    </xdr:to>
    <xdr:sp macro="" textlink="">
      <xdr:nvSpPr>
        <xdr:cNvPr id="316" name="フローチャート: 判断 315"/>
        <xdr:cNvSpPr/>
      </xdr:nvSpPr>
      <xdr:spPr>
        <a:xfrm>
          <a:off x="15240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119066</xdr:rowOff>
    </xdr:from>
    <xdr:ext cx="762000" cy="259045"/>
    <xdr:sp macro="" textlink="">
      <xdr:nvSpPr>
        <xdr:cNvPr id="317" name="テキスト ボックス 316"/>
        <xdr:cNvSpPr txBox="1"/>
      </xdr:nvSpPr>
      <xdr:spPr>
        <a:xfrm>
          <a:off x="14909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118173</xdr:rowOff>
    </xdr:from>
    <xdr:to>
      <xdr:col>68</xdr:col>
      <xdr:colOff>152400</xdr:colOff>
      <xdr:row>61</xdr:row>
      <xdr:rowOff>129032</xdr:rowOff>
    </xdr:to>
    <xdr:cxnSp macro="">
      <xdr:nvCxnSpPr>
        <xdr:cNvPr id="318" name="直線コネクタ 317"/>
        <xdr:cNvCxnSpPr/>
      </xdr:nvCxnSpPr>
      <xdr:spPr>
        <a:xfrm flipV="1">
          <a:off x="13512800" y="10576623"/>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137719</xdr:rowOff>
    </xdr:from>
    <xdr:to>
      <xdr:col>68</xdr:col>
      <xdr:colOff>203200</xdr:colOff>
      <xdr:row>61</xdr:row>
      <xdr:rowOff>67869</xdr:rowOff>
    </xdr:to>
    <xdr:sp macro="" textlink="">
      <xdr:nvSpPr>
        <xdr:cNvPr id="319" name="フローチャート: 判断 318"/>
        <xdr:cNvSpPr/>
      </xdr:nvSpPr>
      <xdr:spPr>
        <a:xfrm>
          <a:off x="14351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78046</xdr:rowOff>
    </xdr:from>
    <xdr:ext cx="762000" cy="259045"/>
    <xdr:sp macro="" textlink="">
      <xdr:nvSpPr>
        <xdr:cNvPr id="320" name="テキスト ボックス 319"/>
        <xdr:cNvSpPr txBox="1"/>
      </xdr:nvSpPr>
      <xdr:spPr>
        <a:xfrm>
          <a:off x="14020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151473</xdr:rowOff>
    </xdr:from>
    <xdr:to>
      <xdr:col>64</xdr:col>
      <xdr:colOff>152400</xdr:colOff>
      <xdr:row>61</xdr:row>
      <xdr:rowOff>81623</xdr:rowOff>
    </xdr:to>
    <xdr:sp macro="" textlink="">
      <xdr:nvSpPr>
        <xdr:cNvPr id="321" name="フローチャート: 判断 320"/>
        <xdr:cNvSpPr/>
      </xdr:nvSpPr>
      <xdr:spPr>
        <a:xfrm>
          <a:off x="13462000" y="1043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91800</xdr:rowOff>
    </xdr:from>
    <xdr:ext cx="762000" cy="259045"/>
    <xdr:sp macro="" textlink="">
      <xdr:nvSpPr>
        <xdr:cNvPr id="322" name="テキスト ボックス 321"/>
        <xdr:cNvSpPr txBox="1"/>
      </xdr:nvSpPr>
      <xdr:spPr>
        <a:xfrm>
          <a:off x="13131800" y="102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64960</xdr:rowOff>
    </xdr:from>
    <xdr:to>
      <xdr:col>81</xdr:col>
      <xdr:colOff>95250</xdr:colOff>
      <xdr:row>61</xdr:row>
      <xdr:rowOff>166560</xdr:rowOff>
    </xdr:to>
    <xdr:sp macro="" textlink="">
      <xdr:nvSpPr>
        <xdr:cNvPr id="328" name="楕円 327"/>
        <xdr:cNvSpPr/>
      </xdr:nvSpPr>
      <xdr:spPr>
        <a:xfrm>
          <a:off x="16967200" y="1052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37037</xdr:rowOff>
    </xdr:from>
    <xdr:ext cx="762000" cy="259045"/>
    <xdr:sp macro="" textlink="">
      <xdr:nvSpPr>
        <xdr:cNvPr id="329" name="定員管理の状況該当値テキスト"/>
        <xdr:cNvSpPr txBox="1"/>
      </xdr:nvSpPr>
      <xdr:spPr>
        <a:xfrm>
          <a:off x="17106900" y="1049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67373</xdr:rowOff>
    </xdr:from>
    <xdr:to>
      <xdr:col>77</xdr:col>
      <xdr:colOff>95250</xdr:colOff>
      <xdr:row>61</xdr:row>
      <xdr:rowOff>168973</xdr:rowOff>
    </xdr:to>
    <xdr:sp macro="" textlink="">
      <xdr:nvSpPr>
        <xdr:cNvPr id="330" name="楕円 329"/>
        <xdr:cNvSpPr/>
      </xdr:nvSpPr>
      <xdr:spPr>
        <a:xfrm>
          <a:off x="16129000" y="1052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153750</xdr:rowOff>
    </xdr:from>
    <xdr:ext cx="736600" cy="259045"/>
    <xdr:sp macro="" textlink="">
      <xdr:nvSpPr>
        <xdr:cNvPr id="331" name="テキスト ボックス 330"/>
        <xdr:cNvSpPr txBox="1"/>
      </xdr:nvSpPr>
      <xdr:spPr>
        <a:xfrm>
          <a:off x="15798800" y="10612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71717</xdr:rowOff>
    </xdr:from>
    <xdr:to>
      <xdr:col>73</xdr:col>
      <xdr:colOff>44450</xdr:colOff>
      <xdr:row>62</xdr:row>
      <xdr:rowOff>1867</xdr:rowOff>
    </xdr:to>
    <xdr:sp macro="" textlink="">
      <xdr:nvSpPr>
        <xdr:cNvPr id="332" name="楕円 331"/>
        <xdr:cNvSpPr/>
      </xdr:nvSpPr>
      <xdr:spPr>
        <a:xfrm>
          <a:off x="15240000" y="1053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158094</xdr:rowOff>
    </xdr:from>
    <xdr:ext cx="762000" cy="259045"/>
    <xdr:sp macro="" textlink="">
      <xdr:nvSpPr>
        <xdr:cNvPr id="333" name="テキスト ボックス 332"/>
        <xdr:cNvSpPr txBox="1"/>
      </xdr:nvSpPr>
      <xdr:spPr>
        <a:xfrm>
          <a:off x="14909800" y="1061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67373</xdr:rowOff>
    </xdr:from>
    <xdr:to>
      <xdr:col>68</xdr:col>
      <xdr:colOff>203200</xdr:colOff>
      <xdr:row>61</xdr:row>
      <xdr:rowOff>168973</xdr:rowOff>
    </xdr:to>
    <xdr:sp macro="" textlink="">
      <xdr:nvSpPr>
        <xdr:cNvPr id="334" name="楕円 333"/>
        <xdr:cNvSpPr/>
      </xdr:nvSpPr>
      <xdr:spPr>
        <a:xfrm>
          <a:off x="14351000" y="1052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153750</xdr:rowOff>
    </xdr:from>
    <xdr:ext cx="762000" cy="259045"/>
    <xdr:sp macro="" textlink="">
      <xdr:nvSpPr>
        <xdr:cNvPr id="335" name="テキスト ボックス 334"/>
        <xdr:cNvSpPr txBox="1"/>
      </xdr:nvSpPr>
      <xdr:spPr>
        <a:xfrm>
          <a:off x="14020800" y="10612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78232</xdr:rowOff>
    </xdr:from>
    <xdr:to>
      <xdr:col>64</xdr:col>
      <xdr:colOff>152400</xdr:colOff>
      <xdr:row>62</xdr:row>
      <xdr:rowOff>8382</xdr:rowOff>
    </xdr:to>
    <xdr:sp macro="" textlink="">
      <xdr:nvSpPr>
        <xdr:cNvPr id="336" name="楕円 335"/>
        <xdr:cNvSpPr/>
      </xdr:nvSpPr>
      <xdr:spPr>
        <a:xfrm>
          <a:off x="13462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164609</xdr:rowOff>
    </xdr:from>
    <xdr:ext cx="762000" cy="259045"/>
    <xdr:sp macro="" textlink="">
      <xdr:nvSpPr>
        <xdr:cNvPr id="337" name="テキスト ボックス 336"/>
        <xdr:cNvSpPr txBox="1"/>
      </xdr:nvSpPr>
      <xdr:spPr>
        <a:xfrm>
          <a:off x="131318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年度との比で</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7.9</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要因は、分子の値が元利償還金の増加により</a:t>
          </a:r>
          <a:r>
            <a:rPr kumimoji="1" lang="en-US" altLang="ja-JP" sz="1100">
              <a:latin typeface="ＭＳ Ｐゴシック" panose="020B0600070205080204" pitchFamily="50" charset="-128"/>
              <a:ea typeface="ＭＳ Ｐゴシック" panose="020B0600070205080204" pitchFamily="50" charset="-128"/>
            </a:rPr>
            <a:t>18,445</a:t>
          </a:r>
          <a:r>
            <a:rPr kumimoji="1" lang="ja-JP" altLang="en-US" sz="1100">
              <a:latin typeface="ＭＳ Ｐゴシック" panose="020B0600070205080204" pitchFamily="50" charset="-128"/>
              <a:ea typeface="ＭＳ Ｐゴシック" panose="020B0600070205080204" pitchFamily="50" charset="-128"/>
            </a:rPr>
            <a:t>千円増加したことである。</a:t>
          </a:r>
        </a:p>
        <a:p>
          <a:r>
            <a:rPr kumimoji="1" lang="ja-JP" altLang="en-US" sz="1100">
              <a:latin typeface="ＭＳ Ｐゴシック" panose="020B0600070205080204" pitchFamily="50" charset="-128"/>
              <a:ea typeface="ＭＳ Ｐゴシック" panose="020B0600070205080204" pitchFamily="50" charset="-128"/>
            </a:rPr>
            <a:t>　算出の分母となる標準税収入額等と普通交付税額の平衡化が保たれるならば急激な数値の変動はないと思われるが、分子の値において近年投資した普通建設事業分の元金償還が開始されたことにより、元利償還金の額が増加しており、交付税措置があるとしても実質公債費比率は今後も徐々に上昇すると見込まれる。</a:t>
          </a:r>
        </a:p>
        <a:p>
          <a:r>
            <a:rPr kumimoji="1" lang="ja-JP" altLang="en-US" sz="1100">
              <a:latin typeface="ＭＳ Ｐゴシック" panose="020B0600070205080204" pitchFamily="50" charset="-128"/>
              <a:ea typeface="ＭＳ Ｐゴシック" panose="020B0600070205080204" pitchFamily="50" charset="-128"/>
            </a:rPr>
            <a:t>　このため、財政規模にあった公債管理を図るべく、事業計画を見直し、新規借入の抑制を図る必要がある。</a:t>
          </a: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44</xdr:row>
      <xdr:rowOff>4233</xdr:rowOff>
    </xdr:to>
    <xdr:cxnSp macro="">
      <xdr:nvCxnSpPr>
        <xdr:cNvPr id="365" name="直線コネクタ 364"/>
        <xdr:cNvCxnSpPr/>
      </xdr:nvCxnSpPr>
      <xdr:spPr>
        <a:xfrm flipV="1">
          <a:off x="17018000" y="6325447"/>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66"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67" name="直線コネクタ 366"/>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68"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69" name="直線コネクタ 368"/>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42</xdr:row>
      <xdr:rowOff>17356</xdr:rowOff>
    </xdr:to>
    <xdr:cxnSp macro="">
      <xdr:nvCxnSpPr>
        <xdr:cNvPr id="370" name="直線コネクタ 369"/>
        <xdr:cNvCxnSpPr/>
      </xdr:nvCxnSpPr>
      <xdr:spPr>
        <a:xfrm>
          <a:off x="16179800" y="7073477"/>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116857</xdr:rowOff>
    </xdr:from>
    <xdr:ext cx="762000" cy="259045"/>
    <xdr:sp macro="" textlink="">
      <xdr:nvSpPr>
        <xdr:cNvPr id="371" name="公債費負担の状況平均値テキスト"/>
        <xdr:cNvSpPr txBox="1"/>
      </xdr:nvSpPr>
      <xdr:spPr>
        <a:xfrm>
          <a:off x="17106900" y="680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72" name="フローチャート: 判断 371"/>
        <xdr:cNvSpPr/>
      </xdr:nvSpPr>
      <xdr:spPr>
        <a:xfrm>
          <a:off x="169672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41</xdr:row>
      <xdr:rowOff>44027</xdr:rowOff>
    </xdr:to>
    <xdr:cxnSp macro="">
      <xdr:nvCxnSpPr>
        <xdr:cNvPr id="373" name="直線コネクタ 372"/>
        <xdr:cNvCxnSpPr/>
      </xdr:nvCxnSpPr>
      <xdr:spPr>
        <a:xfrm>
          <a:off x="15290800" y="693674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74" name="フローチャート: 判断 373"/>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75" name="テキスト ボックス 374"/>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78740</xdr:rowOff>
    </xdr:to>
    <xdr:cxnSp macro="">
      <xdr:nvCxnSpPr>
        <xdr:cNvPr id="376" name="直線コネクタ 375"/>
        <xdr:cNvCxnSpPr/>
      </xdr:nvCxnSpPr>
      <xdr:spPr>
        <a:xfrm>
          <a:off x="14401800" y="68402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77" name="フローチャート: 判断 376"/>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78" name="テキスト ボックス 377"/>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121496</xdr:rowOff>
    </xdr:from>
    <xdr:to>
      <xdr:col>68</xdr:col>
      <xdr:colOff>152400</xdr:colOff>
      <xdr:row>39</xdr:row>
      <xdr:rowOff>153670</xdr:rowOff>
    </xdr:to>
    <xdr:cxnSp macro="">
      <xdr:nvCxnSpPr>
        <xdr:cNvPr id="379" name="直線コネクタ 378"/>
        <xdr:cNvCxnSpPr/>
      </xdr:nvCxnSpPr>
      <xdr:spPr>
        <a:xfrm>
          <a:off x="13512800" y="68080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80" name="フローチャート: 判断 379"/>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81" name="テキスト ボックス 380"/>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82" name="フローチャート: 判断 381"/>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83" name="テキスト ボックス 382"/>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9" name="楕円 388"/>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390" name="公債費負担の状況該当値テキスト"/>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391" name="楕円 390"/>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392" name="テキスト ボックス 391"/>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393" name="楕円 392"/>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394" name="テキスト ボックス 393"/>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395" name="楕円 394"/>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396" name="テキスト ボックス 395"/>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70696</xdr:rowOff>
    </xdr:from>
    <xdr:to>
      <xdr:col>64</xdr:col>
      <xdr:colOff>152400</xdr:colOff>
      <xdr:row>40</xdr:row>
      <xdr:rowOff>846</xdr:rowOff>
    </xdr:to>
    <xdr:sp macro="" textlink="">
      <xdr:nvSpPr>
        <xdr:cNvPr id="397" name="楕円 396"/>
        <xdr:cNvSpPr/>
      </xdr:nvSpPr>
      <xdr:spPr>
        <a:xfrm>
          <a:off x="13462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11023</xdr:rowOff>
    </xdr:from>
    <xdr:ext cx="762000" cy="259045"/>
    <xdr:sp macro="" textlink="">
      <xdr:nvSpPr>
        <xdr:cNvPr id="398" name="テキスト ボックス 397"/>
        <xdr:cNvSpPr txBox="1"/>
      </xdr:nvSpPr>
      <xdr:spPr>
        <a:xfrm>
          <a:off x="13131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年度との比で</a:t>
          </a:r>
          <a:r>
            <a:rPr kumimoji="1" lang="en-US" altLang="ja-JP" sz="1000">
              <a:latin typeface="ＭＳ Ｐゴシック" panose="020B0600070205080204" pitchFamily="50" charset="-128"/>
              <a:ea typeface="ＭＳ Ｐゴシック" panose="020B0600070205080204" pitchFamily="50" charset="-128"/>
            </a:rPr>
            <a:t>4.3</a:t>
          </a:r>
          <a:r>
            <a:rPr kumimoji="1" lang="ja-JP" altLang="en-US" sz="1000">
              <a:latin typeface="ＭＳ Ｐゴシック" panose="020B0600070205080204" pitchFamily="50" charset="-128"/>
              <a:ea typeface="ＭＳ Ｐゴシック" panose="020B0600070205080204" pitchFamily="50" charset="-128"/>
            </a:rPr>
            <a:t>ポイントの減で</a:t>
          </a:r>
          <a:r>
            <a:rPr kumimoji="1" lang="en-US" altLang="ja-JP" sz="1000">
              <a:latin typeface="ＭＳ Ｐゴシック" panose="020B0600070205080204" pitchFamily="50" charset="-128"/>
              <a:ea typeface="ＭＳ Ｐゴシック" panose="020B0600070205080204" pitchFamily="50" charset="-128"/>
            </a:rPr>
            <a:t>81.9</a:t>
          </a:r>
          <a:r>
            <a:rPr kumimoji="1" lang="ja-JP" altLang="en-US" sz="1000">
              <a:latin typeface="ＭＳ Ｐゴシック" panose="020B0600070205080204" pitchFamily="50" charset="-128"/>
              <a:ea typeface="ＭＳ Ｐゴシック" panose="020B0600070205080204" pitchFamily="50" charset="-128"/>
            </a:rPr>
            <a:t>％となり以前から早期健全化基準内の数値ではあったが、改善傾向を示している。減少の要因は、基金の積み増しによる充当可能財源の増加や、最終処分場に係る地方債分としての広域圏事務組合負担金の減少が大きな割合を占めている。</a:t>
          </a:r>
        </a:p>
        <a:p>
          <a:r>
            <a:rPr kumimoji="1" lang="ja-JP" altLang="en-US" sz="1000">
              <a:latin typeface="ＭＳ Ｐゴシック" panose="020B0600070205080204" pitchFamily="50" charset="-128"/>
              <a:ea typeface="ＭＳ Ｐゴシック" panose="020B0600070205080204" pitchFamily="50" charset="-128"/>
            </a:rPr>
            <a:t>　将来負担額に対して充当可能財源が</a:t>
          </a:r>
          <a:r>
            <a:rPr kumimoji="1" lang="en-US" altLang="ja-JP" sz="1000">
              <a:latin typeface="ＭＳ Ｐゴシック" panose="020B0600070205080204" pitchFamily="50" charset="-128"/>
              <a:ea typeface="ＭＳ Ｐゴシック" panose="020B0600070205080204" pitchFamily="50" charset="-128"/>
            </a:rPr>
            <a:t>84.1</a:t>
          </a:r>
          <a:r>
            <a:rPr kumimoji="1" lang="ja-JP" altLang="en-US" sz="1000">
              <a:latin typeface="ＭＳ Ｐゴシック" panose="020B0600070205080204" pitchFamily="50" charset="-128"/>
              <a:ea typeface="ＭＳ Ｐゴシック" panose="020B0600070205080204" pitchFamily="50" charset="-128"/>
            </a:rPr>
            <a:t>％あり、その中でも基準財政需要額算入見込額が大部分を占めていることから、磐梯町の将来負担は普通交付税によって補てんされるとも言えるが、これはそれだけ多くの地方債を借り入れているということであり、また交付税の将来推移も不透明な中で、この将来負担比率は決して楽観できるものではない。今後も、地方債、債務負担行為など、将来負担の要因となるべき要素は極力増大させないよう、計画的な財政運営を行わなければならない。</a:t>
          </a:r>
        </a:p>
        <a:p>
          <a:endParaRPr kumimoji="1" lang="ja-JP" altLang="en-US" sz="1000">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5" name="直線コネクタ 41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6" name="テキスト ボックス 41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7" name="直線コネクタ 41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8" name="テキスト ボックス 41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9" name="直線コネクタ 41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0" name="テキスト ボックス 41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1" name="直線コネクタ 42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2" name="テキスト ボックス 42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3" name="直線コネクタ 42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4" name="テキスト ボックス 42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5" name="直線コネクタ 42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6" name="テキスト ボックス 42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121829</xdr:rowOff>
    </xdr:to>
    <xdr:cxnSp macro="">
      <xdr:nvCxnSpPr>
        <xdr:cNvPr id="429" name="直線コネクタ 428"/>
        <xdr:cNvCxnSpPr/>
      </xdr:nvCxnSpPr>
      <xdr:spPr>
        <a:xfrm flipV="1">
          <a:off x="17018000" y="2313214"/>
          <a:ext cx="0" cy="15805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93906</xdr:rowOff>
    </xdr:from>
    <xdr:ext cx="762000" cy="259045"/>
    <xdr:sp macro="" textlink="">
      <xdr:nvSpPr>
        <xdr:cNvPr id="430" name="将来負担の状況最小値テキスト"/>
        <xdr:cNvSpPr txBox="1"/>
      </xdr:nvSpPr>
      <xdr:spPr>
        <a:xfrm>
          <a:off x="17106900" y="386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121829</xdr:rowOff>
    </xdr:from>
    <xdr:to>
      <xdr:col>81</xdr:col>
      <xdr:colOff>133350</xdr:colOff>
      <xdr:row>22</xdr:row>
      <xdr:rowOff>121829</xdr:rowOff>
    </xdr:to>
    <xdr:cxnSp macro="">
      <xdr:nvCxnSpPr>
        <xdr:cNvPr id="431" name="直線コネクタ 430"/>
        <xdr:cNvCxnSpPr/>
      </xdr:nvCxnSpPr>
      <xdr:spPr>
        <a:xfrm>
          <a:off x="16929100" y="389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3" name="直線コネクタ 43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124369</xdr:rowOff>
    </xdr:from>
    <xdr:to>
      <xdr:col>81</xdr:col>
      <xdr:colOff>44450</xdr:colOff>
      <xdr:row>22</xdr:row>
      <xdr:rowOff>27033</xdr:rowOff>
    </xdr:to>
    <xdr:cxnSp macro="">
      <xdr:nvCxnSpPr>
        <xdr:cNvPr id="434" name="直線コネクタ 433"/>
        <xdr:cNvCxnSpPr/>
      </xdr:nvCxnSpPr>
      <xdr:spPr>
        <a:xfrm flipV="1">
          <a:off x="16179800" y="3724819"/>
          <a:ext cx="838200" cy="7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5"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6" name="フローチャート: 判断 43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15784</xdr:rowOff>
    </xdr:from>
    <xdr:to>
      <xdr:col>77</xdr:col>
      <xdr:colOff>44450</xdr:colOff>
      <xdr:row>22</xdr:row>
      <xdr:rowOff>27033</xdr:rowOff>
    </xdr:to>
    <xdr:cxnSp macro="">
      <xdr:nvCxnSpPr>
        <xdr:cNvPr id="437" name="直線コネクタ 436"/>
        <xdr:cNvCxnSpPr/>
      </xdr:nvCxnSpPr>
      <xdr:spPr>
        <a:xfrm>
          <a:off x="15290800" y="3616234"/>
          <a:ext cx="889000" cy="18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8" name="フローチャート: 判断 437"/>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9" name="テキスト ボックス 438"/>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149225</xdr:rowOff>
    </xdr:from>
    <xdr:to>
      <xdr:col>72</xdr:col>
      <xdr:colOff>203200</xdr:colOff>
      <xdr:row>21</xdr:row>
      <xdr:rowOff>15784</xdr:rowOff>
    </xdr:to>
    <xdr:cxnSp macro="">
      <xdr:nvCxnSpPr>
        <xdr:cNvPr id="440" name="直線コネクタ 439"/>
        <xdr:cNvCxnSpPr/>
      </xdr:nvCxnSpPr>
      <xdr:spPr>
        <a:xfrm>
          <a:off x="14401800" y="3235325"/>
          <a:ext cx="889000" cy="38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1" name="フローチャート: 判断 440"/>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2" name="テキスト ボックス 441"/>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34471</xdr:rowOff>
    </xdr:from>
    <xdr:to>
      <xdr:col>68</xdr:col>
      <xdr:colOff>152400</xdr:colOff>
      <xdr:row>18</xdr:row>
      <xdr:rowOff>149225</xdr:rowOff>
    </xdr:to>
    <xdr:cxnSp macro="">
      <xdr:nvCxnSpPr>
        <xdr:cNvPr id="443" name="直線コネクタ 442"/>
        <xdr:cNvCxnSpPr/>
      </xdr:nvCxnSpPr>
      <xdr:spPr>
        <a:xfrm>
          <a:off x="13512800" y="2606221"/>
          <a:ext cx="889000" cy="62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4" name="フローチャート: 判断 443"/>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5" name="テキスト ボックス 444"/>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6" name="フローチャート: 判断 445"/>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7" name="テキスト ボックス 446"/>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73569</xdr:rowOff>
    </xdr:from>
    <xdr:to>
      <xdr:col>81</xdr:col>
      <xdr:colOff>95250</xdr:colOff>
      <xdr:row>22</xdr:row>
      <xdr:rowOff>3719</xdr:rowOff>
    </xdr:to>
    <xdr:sp macro="" textlink="">
      <xdr:nvSpPr>
        <xdr:cNvPr id="453" name="楕円 452"/>
        <xdr:cNvSpPr/>
      </xdr:nvSpPr>
      <xdr:spPr>
        <a:xfrm>
          <a:off x="16967200" y="367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45646</xdr:rowOff>
    </xdr:from>
    <xdr:ext cx="762000" cy="259045"/>
    <xdr:sp macro="" textlink="">
      <xdr:nvSpPr>
        <xdr:cNvPr id="454" name="将来負担の状況該当値テキスト"/>
        <xdr:cNvSpPr txBox="1"/>
      </xdr:nvSpPr>
      <xdr:spPr>
        <a:xfrm>
          <a:off x="17106900" y="364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147683</xdr:rowOff>
    </xdr:from>
    <xdr:to>
      <xdr:col>77</xdr:col>
      <xdr:colOff>95250</xdr:colOff>
      <xdr:row>22</xdr:row>
      <xdr:rowOff>77833</xdr:rowOff>
    </xdr:to>
    <xdr:sp macro="" textlink="">
      <xdr:nvSpPr>
        <xdr:cNvPr id="455" name="楕円 454"/>
        <xdr:cNvSpPr/>
      </xdr:nvSpPr>
      <xdr:spPr>
        <a:xfrm>
          <a:off x="16129000" y="374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62610</xdr:rowOff>
    </xdr:from>
    <xdr:ext cx="736600" cy="259045"/>
    <xdr:sp macro="" textlink="">
      <xdr:nvSpPr>
        <xdr:cNvPr id="456" name="テキスト ボックス 455"/>
        <xdr:cNvSpPr txBox="1"/>
      </xdr:nvSpPr>
      <xdr:spPr>
        <a:xfrm>
          <a:off x="15798800" y="3834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136434</xdr:rowOff>
    </xdr:from>
    <xdr:to>
      <xdr:col>73</xdr:col>
      <xdr:colOff>44450</xdr:colOff>
      <xdr:row>21</xdr:row>
      <xdr:rowOff>66584</xdr:rowOff>
    </xdr:to>
    <xdr:sp macro="" textlink="">
      <xdr:nvSpPr>
        <xdr:cNvPr id="457" name="楕円 456"/>
        <xdr:cNvSpPr/>
      </xdr:nvSpPr>
      <xdr:spPr>
        <a:xfrm>
          <a:off x="15240000" y="35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51361</xdr:rowOff>
    </xdr:from>
    <xdr:ext cx="762000" cy="259045"/>
    <xdr:sp macro="" textlink="">
      <xdr:nvSpPr>
        <xdr:cNvPr id="458" name="テキスト ボックス 457"/>
        <xdr:cNvSpPr txBox="1"/>
      </xdr:nvSpPr>
      <xdr:spPr>
        <a:xfrm>
          <a:off x="14909800" y="365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98425</xdr:rowOff>
    </xdr:from>
    <xdr:to>
      <xdr:col>68</xdr:col>
      <xdr:colOff>203200</xdr:colOff>
      <xdr:row>19</xdr:row>
      <xdr:rowOff>28575</xdr:rowOff>
    </xdr:to>
    <xdr:sp macro="" textlink="">
      <xdr:nvSpPr>
        <xdr:cNvPr id="459" name="楕円 458"/>
        <xdr:cNvSpPr/>
      </xdr:nvSpPr>
      <xdr:spPr>
        <a:xfrm>
          <a:off x="14351000" y="318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13352</xdr:rowOff>
    </xdr:from>
    <xdr:ext cx="762000" cy="259045"/>
    <xdr:sp macro="" textlink="">
      <xdr:nvSpPr>
        <xdr:cNvPr id="460" name="テキスト ボックス 459"/>
        <xdr:cNvSpPr txBox="1"/>
      </xdr:nvSpPr>
      <xdr:spPr>
        <a:xfrm>
          <a:off x="14020800" y="327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61" name="楕円 460"/>
        <xdr:cNvSpPr/>
      </xdr:nvSpPr>
      <xdr:spPr>
        <a:xfrm>
          <a:off x="13462000" y="255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70048</xdr:rowOff>
    </xdr:from>
    <xdr:ext cx="762000" cy="259045"/>
    <xdr:sp macro="" textlink="">
      <xdr:nvSpPr>
        <xdr:cNvPr id="462" name="テキスト ボックス 461"/>
        <xdr:cNvSpPr txBox="1"/>
      </xdr:nvSpPr>
      <xdr:spPr>
        <a:xfrm>
          <a:off x="13131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
3,492
59.77
4,021,434
3,900,137
114,042
2,149,695
6,551,734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27.5</a:t>
          </a:r>
          <a:r>
            <a:rPr kumimoji="1" lang="ja-JP" altLang="en-US" sz="1300">
              <a:latin typeface="ＭＳ Ｐゴシック" panose="020B0600070205080204" pitchFamily="50" charset="-128"/>
              <a:ea typeface="ＭＳ Ｐゴシック" panose="020B0600070205080204" pitchFamily="50" charset="-128"/>
            </a:rPr>
            <a:t>となり、類似団体平均と比較してやや高い状況となっている。</a:t>
          </a:r>
        </a:p>
        <a:p>
          <a:r>
            <a:rPr kumimoji="1" lang="ja-JP" altLang="en-US" sz="1300">
              <a:latin typeface="ＭＳ Ｐゴシック" panose="020B0600070205080204" pitchFamily="50" charset="-128"/>
              <a:ea typeface="ＭＳ Ｐゴシック" panose="020B0600070205080204" pitchFamily="50" charset="-128"/>
            </a:rPr>
            <a:t>　磐梯町では、ゴミ処理業務や消防業務を一部事務組合で行うと共に、指定管理者制度により公共施設の管理委託を行うなど、人件費の抑制を図っているが、人件費関係全般について内容を検討し、更なる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149860</xdr:rowOff>
    </xdr:to>
    <xdr:cxnSp macro="">
      <xdr:nvCxnSpPr>
        <xdr:cNvPr id="61" name="直線コネクタ 60"/>
        <xdr:cNvCxnSpPr/>
      </xdr:nvCxnSpPr>
      <xdr:spPr>
        <a:xfrm flipV="1">
          <a:off x="4826000" y="57277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130810</xdr:rowOff>
    </xdr:from>
    <xdr:to>
      <xdr:col>24</xdr:col>
      <xdr:colOff>25400</xdr:colOff>
      <xdr:row>36</xdr:row>
      <xdr:rowOff>146050</xdr:rowOff>
    </xdr:to>
    <xdr:cxnSp macro="">
      <xdr:nvCxnSpPr>
        <xdr:cNvPr id="66" name="直線コネクタ 65"/>
        <xdr:cNvCxnSpPr/>
      </xdr:nvCxnSpPr>
      <xdr:spPr>
        <a:xfrm>
          <a:off x="3987800" y="63030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7" name="人件費平均値テキスト"/>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8" name="フローチャート: 判断 67"/>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115570</xdr:rowOff>
    </xdr:from>
    <xdr:to>
      <xdr:col>19</xdr:col>
      <xdr:colOff>187325</xdr:colOff>
      <xdr:row>36</xdr:row>
      <xdr:rowOff>130810</xdr:rowOff>
    </xdr:to>
    <xdr:cxnSp macro="">
      <xdr:nvCxnSpPr>
        <xdr:cNvPr id="69" name="直線コネクタ 68"/>
        <xdr:cNvCxnSpPr/>
      </xdr:nvCxnSpPr>
      <xdr:spPr>
        <a:xfrm>
          <a:off x="3098800" y="62877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106680</xdr:rowOff>
    </xdr:from>
    <xdr:to>
      <xdr:col>20</xdr:col>
      <xdr:colOff>38100</xdr:colOff>
      <xdr:row>36</xdr:row>
      <xdr:rowOff>36830</xdr:rowOff>
    </xdr:to>
    <xdr:sp macro="" textlink="">
      <xdr:nvSpPr>
        <xdr:cNvPr id="70" name="フローチャート: 判断 69"/>
        <xdr:cNvSpPr/>
      </xdr:nvSpPr>
      <xdr:spPr>
        <a:xfrm>
          <a:off x="3937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47007</xdr:rowOff>
    </xdr:from>
    <xdr:ext cx="736600" cy="259045"/>
    <xdr:sp macro="" textlink="">
      <xdr:nvSpPr>
        <xdr:cNvPr id="71" name="テキスト ボックス 70"/>
        <xdr:cNvSpPr txBox="1"/>
      </xdr:nvSpPr>
      <xdr:spPr>
        <a:xfrm>
          <a:off x="3606800" y="58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115570</xdr:rowOff>
    </xdr:from>
    <xdr:to>
      <xdr:col>15</xdr:col>
      <xdr:colOff>98425</xdr:colOff>
      <xdr:row>36</xdr:row>
      <xdr:rowOff>119380</xdr:rowOff>
    </xdr:to>
    <xdr:cxnSp macro="">
      <xdr:nvCxnSpPr>
        <xdr:cNvPr id="72" name="直線コネクタ 71"/>
        <xdr:cNvCxnSpPr/>
      </xdr:nvCxnSpPr>
      <xdr:spPr>
        <a:xfrm flipV="1">
          <a:off x="2209800" y="6287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110490</xdr:rowOff>
    </xdr:from>
    <xdr:to>
      <xdr:col>15</xdr:col>
      <xdr:colOff>149225</xdr:colOff>
      <xdr:row>36</xdr:row>
      <xdr:rowOff>40640</xdr:rowOff>
    </xdr:to>
    <xdr:sp macro="" textlink="">
      <xdr:nvSpPr>
        <xdr:cNvPr id="73" name="フローチャート: 判断 72"/>
        <xdr:cNvSpPr/>
      </xdr:nvSpPr>
      <xdr:spPr>
        <a:xfrm>
          <a:off x="3048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74" name="テキスト ボックス 73"/>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37</xdr:row>
      <xdr:rowOff>35560</xdr:rowOff>
    </xdr:to>
    <xdr:cxnSp macro="">
      <xdr:nvCxnSpPr>
        <xdr:cNvPr id="75" name="直線コネクタ 74"/>
        <xdr:cNvCxnSpPr/>
      </xdr:nvCxnSpPr>
      <xdr:spPr>
        <a:xfrm flipV="1">
          <a:off x="1320800" y="629158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6" name="フローチャート: 判断 75"/>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7" name="テキスト ボックス 76"/>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78" name="フローチャート: 判断 77"/>
        <xdr:cNvSpPr/>
      </xdr:nvSpPr>
      <xdr:spPr>
        <a:xfrm>
          <a:off x="1270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79" name="テキスト ボックス 78"/>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95250</xdr:rowOff>
    </xdr:from>
    <xdr:to>
      <xdr:col>24</xdr:col>
      <xdr:colOff>76200</xdr:colOff>
      <xdr:row>37</xdr:row>
      <xdr:rowOff>25400</xdr:rowOff>
    </xdr:to>
    <xdr:sp macro="" textlink="">
      <xdr:nvSpPr>
        <xdr:cNvPr id="85" name="楕円 84"/>
        <xdr:cNvSpPr/>
      </xdr:nvSpPr>
      <xdr:spPr>
        <a:xfrm>
          <a:off x="47752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67327</xdr:rowOff>
    </xdr:from>
    <xdr:ext cx="762000" cy="259045"/>
    <xdr:sp macro="" textlink="">
      <xdr:nvSpPr>
        <xdr:cNvPr id="86" name="人件費該当値テキスト"/>
        <xdr:cNvSpPr txBox="1"/>
      </xdr:nvSpPr>
      <xdr:spPr>
        <a:xfrm>
          <a:off x="49149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80010</xdr:rowOff>
    </xdr:from>
    <xdr:to>
      <xdr:col>20</xdr:col>
      <xdr:colOff>38100</xdr:colOff>
      <xdr:row>37</xdr:row>
      <xdr:rowOff>10160</xdr:rowOff>
    </xdr:to>
    <xdr:sp macro="" textlink="">
      <xdr:nvSpPr>
        <xdr:cNvPr id="87" name="楕円 86"/>
        <xdr:cNvSpPr/>
      </xdr:nvSpPr>
      <xdr:spPr>
        <a:xfrm>
          <a:off x="39370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166387</xdr:rowOff>
    </xdr:from>
    <xdr:ext cx="736600" cy="259045"/>
    <xdr:sp macro="" textlink="">
      <xdr:nvSpPr>
        <xdr:cNvPr id="88" name="テキスト ボックス 87"/>
        <xdr:cNvSpPr txBox="1"/>
      </xdr:nvSpPr>
      <xdr:spPr>
        <a:xfrm>
          <a:off x="3606800" y="6338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64770</xdr:rowOff>
    </xdr:from>
    <xdr:to>
      <xdr:col>15</xdr:col>
      <xdr:colOff>149225</xdr:colOff>
      <xdr:row>36</xdr:row>
      <xdr:rowOff>166370</xdr:rowOff>
    </xdr:to>
    <xdr:sp macro="" textlink="">
      <xdr:nvSpPr>
        <xdr:cNvPr id="89" name="楕円 88"/>
        <xdr:cNvSpPr/>
      </xdr:nvSpPr>
      <xdr:spPr>
        <a:xfrm>
          <a:off x="3048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151147</xdr:rowOff>
    </xdr:from>
    <xdr:ext cx="762000" cy="259045"/>
    <xdr:sp macro="" textlink="">
      <xdr:nvSpPr>
        <xdr:cNvPr id="90" name="テキスト ボックス 89"/>
        <xdr:cNvSpPr txBox="1"/>
      </xdr:nvSpPr>
      <xdr:spPr>
        <a:xfrm>
          <a:off x="2717800" y="632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92" name="テキスト ボックス 91"/>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156210</xdr:rowOff>
    </xdr:from>
    <xdr:to>
      <xdr:col>6</xdr:col>
      <xdr:colOff>171450</xdr:colOff>
      <xdr:row>37</xdr:row>
      <xdr:rowOff>86360</xdr:rowOff>
    </xdr:to>
    <xdr:sp macro="" textlink="">
      <xdr:nvSpPr>
        <xdr:cNvPr id="93" name="楕円 92"/>
        <xdr:cNvSpPr/>
      </xdr:nvSpPr>
      <xdr:spPr>
        <a:xfrm>
          <a:off x="12700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71137</xdr:rowOff>
    </xdr:from>
    <xdr:ext cx="762000" cy="259045"/>
    <xdr:sp macro="" textlink="">
      <xdr:nvSpPr>
        <xdr:cNvPr id="94" name="テキスト ボックス 93"/>
        <xdr:cNvSpPr txBox="1"/>
      </xdr:nvSpPr>
      <xdr:spPr>
        <a:xfrm>
          <a:off x="939800" y="641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ポイント増加し、類似団体平均と並ぶ結果となった。</a:t>
          </a:r>
        </a:p>
        <a:p>
          <a:r>
            <a:rPr kumimoji="1" lang="ja-JP" altLang="en-US" sz="1300">
              <a:latin typeface="ＭＳ Ｐゴシック" panose="020B0600070205080204" pitchFamily="50" charset="-128"/>
              <a:ea typeface="ＭＳ Ｐゴシック" panose="020B0600070205080204" pitchFamily="50" charset="-128"/>
            </a:rPr>
            <a:t>　今後は、類似団体平均を下回るべく事務内容の改善見直しや、指定管理方式の見直し検討など、事務事業の効率化を更に進め、経費の縮減に努める。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46990</xdr:rowOff>
    </xdr:from>
    <xdr:to>
      <xdr:col>82</xdr:col>
      <xdr:colOff>107950</xdr:colOff>
      <xdr:row>20</xdr:row>
      <xdr:rowOff>77470</xdr:rowOff>
    </xdr:to>
    <xdr:cxnSp macro="">
      <xdr:nvCxnSpPr>
        <xdr:cNvPr id="121" name="直線コネクタ 120"/>
        <xdr:cNvCxnSpPr/>
      </xdr:nvCxnSpPr>
      <xdr:spPr>
        <a:xfrm flipV="1">
          <a:off x="16510000" y="244729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49547</xdr:rowOff>
    </xdr:from>
    <xdr:ext cx="762000" cy="259045"/>
    <xdr:sp macro="" textlink="">
      <xdr:nvSpPr>
        <xdr:cNvPr id="122" name="物件費最小値テキスト"/>
        <xdr:cNvSpPr txBox="1"/>
      </xdr:nvSpPr>
      <xdr:spPr>
        <a:xfrm>
          <a:off x="16598900" y="347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77470</xdr:rowOff>
    </xdr:from>
    <xdr:to>
      <xdr:col>82</xdr:col>
      <xdr:colOff>196850</xdr:colOff>
      <xdr:row>20</xdr:row>
      <xdr:rowOff>77470</xdr:rowOff>
    </xdr:to>
    <xdr:cxnSp macro="">
      <xdr:nvCxnSpPr>
        <xdr:cNvPr id="123" name="直線コネクタ 122"/>
        <xdr:cNvCxnSpPr/>
      </xdr:nvCxnSpPr>
      <xdr:spPr>
        <a:xfrm>
          <a:off x="16421100" y="350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133367</xdr:rowOff>
    </xdr:from>
    <xdr:ext cx="762000" cy="259045"/>
    <xdr:sp macro="" textlink="">
      <xdr:nvSpPr>
        <xdr:cNvPr id="124" name="物件費最大値テキスト"/>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46990</xdr:rowOff>
    </xdr:from>
    <xdr:to>
      <xdr:col>82</xdr:col>
      <xdr:colOff>196850</xdr:colOff>
      <xdr:row>14</xdr:row>
      <xdr:rowOff>46990</xdr:rowOff>
    </xdr:to>
    <xdr:cxnSp macro="">
      <xdr:nvCxnSpPr>
        <xdr:cNvPr id="125" name="直線コネクタ 124"/>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xdr:rowOff>
    </xdr:from>
    <xdr:to>
      <xdr:col>82</xdr:col>
      <xdr:colOff>107950</xdr:colOff>
      <xdr:row>16</xdr:row>
      <xdr:rowOff>96520</xdr:rowOff>
    </xdr:to>
    <xdr:cxnSp macro="">
      <xdr:nvCxnSpPr>
        <xdr:cNvPr id="126" name="直線コネクタ 125"/>
        <xdr:cNvCxnSpPr/>
      </xdr:nvCxnSpPr>
      <xdr:spPr>
        <a:xfrm>
          <a:off x="15671800" y="275971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7" name="物件費平均値テキスト"/>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8" name="フローチャート: 判断 127"/>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xdr:rowOff>
    </xdr:from>
    <xdr:to>
      <xdr:col>78</xdr:col>
      <xdr:colOff>69850</xdr:colOff>
      <xdr:row>16</xdr:row>
      <xdr:rowOff>50800</xdr:rowOff>
    </xdr:to>
    <xdr:cxnSp macro="">
      <xdr:nvCxnSpPr>
        <xdr:cNvPr id="129" name="直線コネクタ 128"/>
        <xdr:cNvCxnSpPr/>
      </xdr:nvCxnSpPr>
      <xdr:spPr>
        <a:xfrm flipV="1">
          <a:off x="14782800" y="27597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30480</xdr:rowOff>
    </xdr:from>
    <xdr:to>
      <xdr:col>78</xdr:col>
      <xdr:colOff>120650</xdr:colOff>
      <xdr:row>16</xdr:row>
      <xdr:rowOff>132080</xdr:rowOff>
    </xdr:to>
    <xdr:sp macro="" textlink="">
      <xdr:nvSpPr>
        <xdr:cNvPr id="130" name="フローチャート: 判断 129"/>
        <xdr:cNvSpPr/>
      </xdr:nvSpPr>
      <xdr:spPr>
        <a:xfrm>
          <a:off x="15621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116857</xdr:rowOff>
    </xdr:from>
    <xdr:ext cx="736600" cy="259045"/>
    <xdr:sp macro="" textlink="">
      <xdr:nvSpPr>
        <xdr:cNvPr id="131" name="テキスト ボックス 130"/>
        <xdr:cNvSpPr txBox="1"/>
      </xdr:nvSpPr>
      <xdr:spPr>
        <a:xfrm>
          <a:off x="15290800" y="286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69850</xdr:rowOff>
    </xdr:to>
    <xdr:cxnSp macro="">
      <xdr:nvCxnSpPr>
        <xdr:cNvPr id="132" name="直線コネクタ 131"/>
        <xdr:cNvCxnSpPr/>
      </xdr:nvCxnSpPr>
      <xdr:spPr>
        <a:xfrm flipV="1">
          <a:off x="13893800" y="2794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3" name="フローチャート: 判断 132"/>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4" name="テキスト ボックス 133"/>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69850</xdr:rowOff>
    </xdr:from>
    <xdr:to>
      <xdr:col>69</xdr:col>
      <xdr:colOff>92075</xdr:colOff>
      <xdr:row>16</xdr:row>
      <xdr:rowOff>104140</xdr:rowOff>
    </xdr:to>
    <xdr:cxnSp macro="">
      <xdr:nvCxnSpPr>
        <xdr:cNvPr id="135" name="直線コネクタ 134"/>
        <xdr:cNvCxnSpPr/>
      </xdr:nvCxnSpPr>
      <xdr:spPr>
        <a:xfrm flipV="1">
          <a:off x="13004800" y="28130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91440</xdr:rowOff>
    </xdr:from>
    <xdr:to>
      <xdr:col>69</xdr:col>
      <xdr:colOff>142875</xdr:colOff>
      <xdr:row>16</xdr:row>
      <xdr:rowOff>21590</xdr:rowOff>
    </xdr:to>
    <xdr:sp macro="" textlink="">
      <xdr:nvSpPr>
        <xdr:cNvPr id="136" name="フローチャート: 判断 135"/>
        <xdr:cNvSpPr/>
      </xdr:nvSpPr>
      <xdr:spPr>
        <a:xfrm>
          <a:off x="13843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31767</xdr:rowOff>
    </xdr:from>
    <xdr:ext cx="762000" cy="259045"/>
    <xdr:sp macro="" textlink="">
      <xdr:nvSpPr>
        <xdr:cNvPr id="137" name="テキスト ボックス 136"/>
        <xdr:cNvSpPr txBox="1"/>
      </xdr:nvSpPr>
      <xdr:spPr>
        <a:xfrm>
          <a:off x="13512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140970</xdr:rowOff>
    </xdr:from>
    <xdr:to>
      <xdr:col>65</xdr:col>
      <xdr:colOff>53975</xdr:colOff>
      <xdr:row>16</xdr:row>
      <xdr:rowOff>71120</xdr:rowOff>
    </xdr:to>
    <xdr:sp macro="" textlink="">
      <xdr:nvSpPr>
        <xdr:cNvPr id="138" name="フローチャート: 判断 137"/>
        <xdr:cNvSpPr/>
      </xdr:nvSpPr>
      <xdr:spPr>
        <a:xfrm>
          <a:off x="12954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81297</xdr:rowOff>
    </xdr:from>
    <xdr:ext cx="762000" cy="259045"/>
    <xdr:sp macro="" textlink="">
      <xdr:nvSpPr>
        <xdr:cNvPr id="139" name="テキスト ボックス 138"/>
        <xdr:cNvSpPr txBox="1"/>
      </xdr:nvSpPr>
      <xdr:spPr>
        <a:xfrm>
          <a:off x="12623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45" name="楕円 144"/>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17797</xdr:rowOff>
    </xdr:from>
    <xdr:ext cx="762000" cy="259045"/>
    <xdr:sp macro="" textlink="">
      <xdr:nvSpPr>
        <xdr:cNvPr id="146" name="物件費該当値テキスト"/>
        <xdr:cNvSpPr txBox="1"/>
      </xdr:nvSpPr>
      <xdr:spPr>
        <a:xfrm>
          <a:off x="1659890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137160</xdr:rowOff>
    </xdr:from>
    <xdr:to>
      <xdr:col>78</xdr:col>
      <xdr:colOff>120650</xdr:colOff>
      <xdr:row>16</xdr:row>
      <xdr:rowOff>67310</xdr:rowOff>
    </xdr:to>
    <xdr:sp macro="" textlink="">
      <xdr:nvSpPr>
        <xdr:cNvPr id="147" name="楕円 146"/>
        <xdr:cNvSpPr/>
      </xdr:nvSpPr>
      <xdr:spPr>
        <a:xfrm>
          <a:off x="15621000" y="270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77487</xdr:rowOff>
    </xdr:from>
    <xdr:ext cx="736600" cy="259045"/>
    <xdr:sp macro="" textlink="">
      <xdr:nvSpPr>
        <xdr:cNvPr id="148" name="テキスト ボックス 147"/>
        <xdr:cNvSpPr txBox="1"/>
      </xdr:nvSpPr>
      <xdr:spPr>
        <a:xfrm>
          <a:off x="15290800" y="2477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49" name="楕円 148"/>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50" name="テキスト ボックス 149"/>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19050</xdr:rowOff>
    </xdr:from>
    <xdr:to>
      <xdr:col>69</xdr:col>
      <xdr:colOff>142875</xdr:colOff>
      <xdr:row>16</xdr:row>
      <xdr:rowOff>120650</xdr:rowOff>
    </xdr:to>
    <xdr:sp macro="" textlink="">
      <xdr:nvSpPr>
        <xdr:cNvPr id="151" name="楕円 150"/>
        <xdr:cNvSpPr/>
      </xdr:nvSpPr>
      <xdr:spPr>
        <a:xfrm>
          <a:off x="13843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105427</xdr:rowOff>
    </xdr:from>
    <xdr:ext cx="762000" cy="259045"/>
    <xdr:sp macro="" textlink="">
      <xdr:nvSpPr>
        <xdr:cNvPr id="152" name="テキスト ボックス 151"/>
        <xdr:cNvSpPr txBox="1"/>
      </xdr:nvSpPr>
      <xdr:spPr>
        <a:xfrm>
          <a:off x="13512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3" name="楕円 152"/>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54" name="テキスト ボックス 153"/>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類似団体平均より低い水準にある。今後も適正な給付に努めていきたい。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102507</xdr:rowOff>
    </xdr:to>
    <xdr:cxnSp macro="">
      <xdr:nvCxnSpPr>
        <xdr:cNvPr id="183" name="直線コネクタ 182"/>
        <xdr:cNvCxnSpPr/>
      </xdr:nvCxnSpPr>
      <xdr:spPr>
        <a:xfrm flipV="1">
          <a:off x="4826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4"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5" name="直線コネクタ 184"/>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6"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7" name="直線コネクタ 186"/>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94343</xdr:rowOff>
    </xdr:to>
    <xdr:cxnSp macro="">
      <xdr:nvCxnSpPr>
        <xdr:cNvPr id="188" name="直線コネクタ 187"/>
        <xdr:cNvCxnSpPr/>
      </xdr:nvCxnSpPr>
      <xdr:spPr>
        <a:xfrm>
          <a:off x="3987800" y="93036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9"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45357</xdr:rowOff>
    </xdr:from>
    <xdr:to>
      <xdr:col>19</xdr:col>
      <xdr:colOff>187325</xdr:colOff>
      <xdr:row>54</xdr:row>
      <xdr:rowOff>94343</xdr:rowOff>
    </xdr:to>
    <xdr:cxnSp macro="">
      <xdr:nvCxnSpPr>
        <xdr:cNvPr id="191" name="直線コネクタ 190"/>
        <xdr:cNvCxnSpPr/>
      </xdr:nvCxnSpPr>
      <xdr:spPr>
        <a:xfrm flipV="1">
          <a:off x="3098800" y="93036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3" name="テキスト ボックス 192"/>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94343</xdr:rowOff>
    </xdr:to>
    <xdr:cxnSp macro="">
      <xdr:nvCxnSpPr>
        <xdr:cNvPr id="194" name="直線コネクタ 193"/>
        <xdr:cNvCxnSpPr/>
      </xdr:nvCxnSpPr>
      <xdr:spPr>
        <a:xfrm>
          <a:off x="2209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6" name="テキスト ボックス 195"/>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78015</xdr:rowOff>
    </xdr:to>
    <xdr:cxnSp macro="">
      <xdr:nvCxnSpPr>
        <xdr:cNvPr id="197" name="直線コネクタ 196"/>
        <xdr:cNvCxnSpPr/>
      </xdr:nvCxnSpPr>
      <xdr:spPr>
        <a:xfrm>
          <a:off x="1320800" y="93199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8" name="フローチャート: 判断 197"/>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199" name="テキスト ボックス 198"/>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0" name="フローチャート: 判断 199"/>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01" name="テキスト ボックス 200"/>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7" name="楕円 206"/>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08" name="扶助費該当値テキスト"/>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09" name="楕円 208"/>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0" name="テキスト ボックス 209"/>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1" name="楕円 210"/>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2" name="テキスト ボックス 211"/>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3" name="楕円 212"/>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4" name="テキスト ボックス 213"/>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5" name="楕円 214"/>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16" name="テキスト ボックス 215"/>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ポイントの減となり、類似団体平均に近づく結果になった。</a:t>
          </a:r>
        </a:p>
        <a:p>
          <a:r>
            <a:rPr kumimoji="1" lang="ja-JP" altLang="en-US" sz="1300">
              <a:latin typeface="ＭＳ Ｐゴシック" panose="020B0600070205080204" pitchFamily="50" charset="-128"/>
              <a:ea typeface="ＭＳ Ｐゴシック" panose="020B0600070205080204" pitchFamily="50" charset="-128"/>
            </a:rPr>
            <a:t>　特別豪雪地帯の指定を受ける当町は、除雪経費がかさむことから維持補修費を押し上げており、結果として経常収支比率が類似団体を上回ることとなり、当該経費の抑制が課題となっている。	</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138430</xdr:rowOff>
    </xdr:from>
    <xdr:to>
      <xdr:col>82</xdr:col>
      <xdr:colOff>107950</xdr:colOff>
      <xdr:row>61</xdr:row>
      <xdr:rowOff>92710</xdr:rowOff>
    </xdr:to>
    <xdr:cxnSp macro="">
      <xdr:nvCxnSpPr>
        <xdr:cNvPr id="239" name="直線コネクタ 238"/>
        <xdr:cNvCxnSpPr/>
      </xdr:nvCxnSpPr>
      <xdr:spPr>
        <a:xfrm flipV="1">
          <a:off x="16510000" y="939673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64787</xdr:rowOff>
    </xdr:from>
    <xdr:ext cx="762000" cy="259045"/>
    <xdr:sp macro="" textlink="">
      <xdr:nvSpPr>
        <xdr:cNvPr id="240"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92710</xdr:rowOff>
    </xdr:from>
    <xdr:to>
      <xdr:col>82</xdr:col>
      <xdr:colOff>196850</xdr:colOff>
      <xdr:row>61</xdr:row>
      <xdr:rowOff>92710</xdr:rowOff>
    </xdr:to>
    <xdr:cxnSp macro="">
      <xdr:nvCxnSpPr>
        <xdr:cNvPr id="241" name="直線コネクタ 240"/>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53357</xdr:rowOff>
    </xdr:from>
    <xdr:ext cx="762000" cy="259045"/>
    <xdr:sp macro="" textlink="">
      <xdr:nvSpPr>
        <xdr:cNvPr id="242" name="その他最大値テキスト"/>
        <xdr:cNvSpPr txBox="1"/>
      </xdr:nvSpPr>
      <xdr:spPr>
        <a:xfrm>
          <a:off x="16598900" y="91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138430</xdr:rowOff>
    </xdr:from>
    <xdr:to>
      <xdr:col>82</xdr:col>
      <xdr:colOff>196850</xdr:colOff>
      <xdr:row>54</xdr:row>
      <xdr:rowOff>138430</xdr:rowOff>
    </xdr:to>
    <xdr:cxnSp macro="">
      <xdr:nvCxnSpPr>
        <xdr:cNvPr id="243" name="直線コネクタ 242"/>
        <xdr:cNvCxnSpPr/>
      </xdr:nvCxnSpPr>
      <xdr:spPr>
        <a:xfrm>
          <a:off x="16421100" y="939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144145</xdr:rowOff>
    </xdr:from>
    <xdr:to>
      <xdr:col>82</xdr:col>
      <xdr:colOff>107950</xdr:colOff>
      <xdr:row>59</xdr:row>
      <xdr:rowOff>12700</xdr:rowOff>
    </xdr:to>
    <xdr:cxnSp macro="">
      <xdr:nvCxnSpPr>
        <xdr:cNvPr id="244" name="直線コネクタ 243"/>
        <xdr:cNvCxnSpPr/>
      </xdr:nvCxnSpPr>
      <xdr:spPr>
        <a:xfrm flipV="1">
          <a:off x="15671800" y="100882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29862</xdr:rowOff>
    </xdr:from>
    <xdr:ext cx="762000" cy="259045"/>
    <xdr:sp macro="" textlink="">
      <xdr:nvSpPr>
        <xdr:cNvPr id="245" name="その他平均値テキスト"/>
        <xdr:cNvSpPr txBox="1"/>
      </xdr:nvSpPr>
      <xdr:spPr>
        <a:xfrm>
          <a:off x="16598900" y="9802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xdr:rowOff>
    </xdr:from>
    <xdr:to>
      <xdr:col>82</xdr:col>
      <xdr:colOff>158750</xdr:colOff>
      <xdr:row>58</xdr:row>
      <xdr:rowOff>114935</xdr:rowOff>
    </xdr:to>
    <xdr:sp macro="" textlink="">
      <xdr:nvSpPr>
        <xdr:cNvPr id="246" name="フローチャート: 判断 245"/>
        <xdr:cNvSpPr/>
      </xdr:nvSpPr>
      <xdr:spPr>
        <a:xfrm>
          <a:off x="164592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24130</xdr:rowOff>
    </xdr:from>
    <xdr:to>
      <xdr:col>78</xdr:col>
      <xdr:colOff>69850</xdr:colOff>
      <xdr:row>59</xdr:row>
      <xdr:rowOff>12700</xdr:rowOff>
    </xdr:to>
    <xdr:cxnSp macro="">
      <xdr:nvCxnSpPr>
        <xdr:cNvPr id="247" name="直線コネクタ 246"/>
        <xdr:cNvCxnSpPr/>
      </xdr:nvCxnSpPr>
      <xdr:spPr>
        <a:xfrm>
          <a:off x="14782800" y="996823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36195</xdr:rowOff>
    </xdr:from>
    <xdr:to>
      <xdr:col>78</xdr:col>
      <xdr:colOff>120650</xdr:colOff>
      <xdr:row>58</xdr:row>
      <xdr:rowOff>137795</xdr:rowOff>
    </xdr:to>
    <xdr:sp macro="" textlink="">
      <xdr:nvSpPr>
        <xdr:cNvPr id="248" name="フローチャート: 判断 247"/>
        <xdr:cNvSpPr/>
      </xdr:nvSpPr>
      <xdr:spPr>
        <a:xfrm>
          <a:off x="156210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147972</xdr:rowOff>
    </xdr:from>
    <xdr:ext cx="736600" cy="259045"/>
    <xdr:sp macro="" textlink="">
      <xdr:nvSpPr>
        <xdr:cNvPr id="249" name="テキスト ボックス 248"/>
        <xdr:cNvSpPr txBox="1"/>
      </xdr:nvSpPr>
      <xdr:spPr>
        <a:xfrm>
          <a:off x="15290800" y="9749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24130</xdr:rowOff>
    </xdr:from>
    <xdr:to>
      <xdr:col>73</xdr:col>
      <xdr:colOff>180975</xdr:colOff>
      <xdr:row>58</xdr:row>
      <xdr:rowOff>75565</xdr:rowOff>
    </xdr:to>
    <xdr:cxnSp macro="">
      <xdr:nvCxnSpPr>
        <xdr:cNvPr id="250" name="直線コネクタ 249"/>
        <xdr:cNvCxnSpPr/>
      </xdr:nvCxnSpPr>
      <xdr:spPr>
        <a:xfrm flipV="1">
          <a:off x="13893800" y="99682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1905</xdr:rowOff>
    </xdr:from>
    <xdr:to>
      <xdr:col>74</xdr:col>
      <xdr:colOff>31750</xdr:colOff>
      <xdr:row>58</xdr:row>
      <xdr:rowOff>103505</xdr:rowOff>
    </xdr:to>
    <xdr:sp macro="" textlink="">
      <xdr:nvSpPr>
        <xdr:cNvPr id="251" name="フローチャート: 判断 250"/>
        <xdr:cNvSpPr/>
      </xdr:nvSpPr>
      <xdr:spPr>
        <a:xfrm>
          <a:off x="147320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88282</xdr:rowOff>
    </xdr:from>
    <xdr:ext cx="762000" cy="259045"/>
    <xdr:sp macro="" textlink="">
      <xdr:nvSpPr>
        <xdr:cNvPr id="252" name="テキスト ボックス 251"/>
        <xdr:cNvSpPr txBox="1"/>
      </xdr:nvSpPr>
      <xdr:spPr>
        <a:xfrm>
          <a:off x="1440180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75565</xdr:rowOff>
    </xdr:from>
    <xdr:to>
      <xdr:col>69</xdr:col>
      <xdr:colOff>92075</xdr:colOff>
      <xdr:row>59</xdr:row>
      <xdr:rowOff>98425</xdr:rowOff>
    </xdr:to>
    <xdr:cxnSp macro="">
      <xdr:nvCxnSpPr>
        <xdr:cNvPr id="253" name="直線コネクタ 252"/>
        <xdr:cNvCxnSpPr/>
      </xdr:nvCxnSpPr>
      <xdr:spPr>
        <a:xfrm flipV="1">
          <a:off x="13004800" y="10019665"/>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30480</xdr:rowOff>
    </xdr:from>
    <xdr:to>
      <xdr:col>69</xdr:col>
      <xdr:colOff>142875</xdr:colOff>
      <xdr:row>58</xdr:row>
      <xdr:rowOff>132080</xdr:rowOff>
    </xdr:to>
    <xdr:sp macro="" textlink="">
      <xdr:nvSpPr>
        <xdr:cNvPr id="254" name="フローチャート: 判断 253"/>
        <xdr:cNvSpPr/>
      </xdr:nvSpPr>
      <xdr:spPr>
        <a:xfrm>
          <a:off x="13843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55" name="テキスト ボックス 254"/>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6" name="フローチャート: 判断 255"/>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130827</xdr:rowOff>
    </xdr:from>
    <xdr:ext cx="762000" cy="259045"/>
    <xdr:sp macro="" textlink="">
      <xdr:nvSpPr>
        <xdr:cNvPr id="257" name="テキスト ボックス 256"/>
        <xdr:cNvSpPr txBox="1"/>
      </xdr:nvSpPr>
      <xdr:spPr>
        <a:xfrm>
          <a:off x="12623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93345</xdr:rowOff>
    </xdr:from>
    <xdr:to>
      <xdr:col>82</xdr:col>
      <xdr:colOff>158750</xdr:colOff>
      <xdr:row>59</xdr:row>
      <xdr:rowOff>23495</xdr:rowOff>
    </xdr:to>
    <xdr:sp macro="" textlink="">
      <xdr:nvSpPr>
        <xdr:cNvPr id="263" name="楕円 262"/>
        <xdr:cNvSpPr/>
      </xdr:nvSpPr>
      <xdr:spPr>
        <a:xfrm>
          <a:off x="16459200" y="10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65422</xdr:rowOff>
    </xdr:from>
    <xdr:ext cx="762000" cy="259045"/>
    <xdr:sp macro="" textlink="">
      <xdr:nvSpPr>
        <xdr:cNvPr id="264" name="その他該当値テキスト"/>
        <xdr:cNvSpPr txBox="1"/>
      </xdr:nvSpPr>
      <xdr:spPr>
        <a:xfrm>
          <a:off x="165989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133350</xdr:rowOff>
    </xdr:from>
    <xdr:to>
      <xdr:col>78</xdr:col>
      <xdr:colOff>120650</xdr:colOff>
      <xdr:row>59</xdr:row>
      <xdr:rowOff>63500</xdr:rowOff>
    </xdr:to>
    <xdr:sp macro="" textlink="">
      <xdr:nvSpPr>
        <xdr:cNvPr id="265" name="楕円 264"/>
        <xdr:cNvSpPr/>
      </xdr:nvSpPr>
      <xdr:spPr>
        <a:xfrm>
          <a:off x="15621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6" name="テキスト ボックス 265"/>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144780</xdr:rowOff>
    </xdr:from>
    <xdr:to>
      <xdr:col>74</xdr:col>
      <xdr:colOff>31750</xdr:colOff>
      <xdr:row>58</xdr:row>
      <xdr:rowOff>74930</xdr:rowOff>
    </xdr:to>
    <xdr:sp macro="" textlink="">
      <xdr:nvSpPr>
        <xdr:cNvPr id="267" name="楕円 266"/>
        <xdr:cNvSpPr/>
      </xdr:nvSpPr>
      <xdr:spPr>
        <a:xfrm>
          <a:off x="147320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85107</xdr:rowOff>
    </xdr:from>
    <xdr:ext cx="762000" cy="259045"/>
    <xdr:sp macro="" textlink="">
      <xdr:nvSpPr>
        <xdr:cNvPr id="268" name="テキスト ボックス 267"/>
        <xdr:cNvSpPr txBox="1"/>
      </xdr:nvSpPr>
      <xdr:spPr>
        <a:xfrm>
          <a:off x="14401800" y="968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24765</xdr:rowOff>
    </xdr:from>
    <xdr:to>
      <xdr:col>69</xdr:col>
      <xdr:colOff>142875</xdr:colOff>
      <xdr:row>58</xdr:row>
      <xdr:rowOff>126365</xdr:rowOff>
    </xdr:to>
    <xdr:sp macro="" textlink="">
      <xdr:nvSpPr>
        <xdr:cNvPr id="269" name="楕円 268"/>
        <xdr:cNvSpPr/>
      </xdr:nvSpPr>
      <xdr:spPr>
        <a:xfrm>
          <a:off x="138430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136542</xdr:rowOff>
    </xdr:from>
    <xdr:ext cx="762000" cy="259045"/>
    <xdr:sp macro="" textlink="">
      <xdr:nvSpPr>
        <xdr:cNvPr id="270" name="テキスト ボックス 269"/>
        <xdr:cNvSpPr txBox="1"/>
      </xdr:nvSpPr>
      <xdr:spPr>
        <a:xfrm>
          <a:off x="13512800" y="973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47625</xdr:rowOff>
    </xdr:from>
    <xdr:to>
      <xdr:col>65</xdr:col>
      <xdr:colOff>53975</xdr:colOff>
      <xdr:row>59</xdr:row>
      <xdr:rowOff>149225</xdr:rowOff>
    </xdr:to>
    <xdr:sp macro="" textlink="">
      <xdr:nvSpPr>
        <xdr:cNvPr id="271" name="楕円 270"/>
        <xdr:cNvSpPr/>
      </xdr:nvSpPr>
      <xdr:spPr>
        <a:xfrm>
          <a:off x="12954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134002</xdr:rowOff>
    </xdr:from>
    <xdr:ext cx="762000" cy="259045"/>
    <xdr:sp macro="" textlink="">
      <xdr:nvSpPr>
        <xdr:cNvPr id="272" name="テキスト ボックス 271"/>
        <xdr:cNvSpPr txBox="1"/>
      </xdr:nvSpPr>
      <xdr:spPr>
        <a:xfrm>
          <a:off x="12623800" y="1024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以前は類似団体平均から乖離しており、高い水準となっていたが、平成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年度は類似団体平均に近づけることができた。</a:t>
          </a:r>
        </a:p>
        <a:p>
          <a:r>
            <a:rPr kumimoji="1" lang="ja-JP" altLang="en-US" sz="1300">
              <a:latin typeface="ＭＳ Ｐゴシック" panose="020B0600070205080204" pitchFamily="50" charset="-128"/>
              <a:ea typeface="ＭＳ Ｐゴシック" panose="020B0600070205080204" pitchFamily="50" charset="-128"/>
            </a:rPr>
            <a:t>　今年度は、前年度と比較して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ポイント減少して類似団体平均と並ぶ結果となった。　</a:t>
          </a:r>
        </a:p>
        <a:p>
          <a:r>
            <a:rPr kumimoji="1" lang="ja-JP" altLang="en-US" sz="1300">
              <a:latin typeface="ＭＳ Ｐゴシック" panose="020B0600070205080204" pitchFamily="50" charset="-128"/>
              <a:ea typeface="ＭＳ Ｐゴシック" panose="020B0600070205080204" pitchFamily="50" charset="-128"/>
            </a:rPr>
            <a:t>　今後は、補助金・負担金等の見直しを更に推進し、類似団体平均以下に抑制できるように努める。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5842</xdr:rowOff>
    </xdr:to>
    <xdr:cxnSp macro="">
      <xdr:nvCxnSpPr>
        <xdr:cNvPr id="298" name="直線コネクタ 297"/>
        <xdr:cNvCxnSpPr/>
      </xdr:nvCxnSpPr>
      <xdr:spPr>
        <a:xfrm flipV="1">
          <a:off x="16510000" y="561797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1" name="補助費等最大値テキスト"/>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2" name="直線コネクタ 301"/>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115570</xdr:rowOff>
    </xdr:to>
    <xdr:cxnSp macro="">
      <xdr:nvCxnSpPr>
        <xdr:cNvPr id="303" name="直線コネクタ 302"/>
        <xdr:cNvCxnSpPr/>
      </xdr:nvCxnSpPr>
      <xdr:spPr>
        <a:xfrm flipV="1">
          <a:off x="15671800" y="638606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4"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5" name="フローチャート: 判断 304"/>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115570</xdr:rowOff>
    </xdr:to>
    <xdr:cxnSp macro="">
      <xdr:nvCxnSpPr>
        <xdr:cNvPr id="306" name="直線コネクタ 305"/>
        <xdr:cNvCxnSpPr/>
      </xdr:nvCxnSpPr>
      <xdr:spPr>
        <a:xfrm>
          <a:off x="14782800" y="641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7" name="フローチャート: 判断 306"/>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8" name="テキスト ボックス 307"/>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97282</xdr:rowOff>
    </xdr:to>
    <xdr:cxnSp macro="">
      <xdr:nvCxnSpPr>
        <xdr:cNvPr id="309" name="直線コネクタ 308"/>
        <xdr:cNvCxnSpPr/>
      </xdr:nvCxnSpPr>
      <xdr:spPr>
        <a:xfrm flipV="1">
          <a:off x="13893800" y="6413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1" name="テキスト ボックス 310"/>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37</xdr:row>
      <xdr:rowOff>161290</xdr:rowOff>
    </xdr:to>
    <xdr:cxnSp macro="">
      <xdr:nvCxnSpPr>
        <xdr:cNvPr id="312" name="直線コネクタ 311"/>
        <xdr:cNvCxnSpPr/>
      </xdr:nvCxnSpPr>
      <xdr:spPr>
        <a:xfrm flipV="1">
          <a:off x="13004800" y="64409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4" name="テキスト ボックス 313"/>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15" name="フローチャート: 判断 314"/>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16" name="テキスト ボックス 315"/>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2" name="楕円 321"/>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135145</xdr:rowOff>
    </xdr:from>
    <xdr:ext cx="762000" cy="259045"/>
    <xdr:sp macro="" textlink="">
      <xdr:nvSpPr>
        <xdr:cNvPr id="323" name="補助費等該当値テキスト"/>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4" name="楕円 323"/>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25" name="テキスト ボックス 324"/>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6" name="楕円 325"/>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7" name="テキスト ボックス 326"/>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28" name="楕円 327"/>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29" name="テキスト ボックス 328"/>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0" name="楕円 329"/>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1" name="テキスト ボックス 330"/>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年度と比較して、</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ポイント増加して</a:t>
          </a:r>
          <a:r>
            <a:rPr kumimoji="1" lang="en-US" altLang="ja-JP" sz="1100">
              <a:latin typeface="ＭＳ Ｐゴシック" panose="020B0600070205080204" pitchFamily="50" charset="-128"/>
              <a:ea typeface="ＭＳ Ｐゴシック" panose="020B0600070205080204" pitchFamily="50" charset="-128"/>
            </a:rPr>
            <a:t>24.6</a:t>
          </a:r>
          <a:r>
            <a:rPr kumimoji="1" lang="ja-JP" altLang="en-US" sz="1100">
              <a:latin typeface="ＭＳ Ｐゴシック" panose="020B0600070205080204" pitchFamily="50" charset="-128"/>
              <a:ea typeface="ＭＳ Ｐゴシック" panose="020B0600070205080204" pitchFamily="50" charset="-128"/>
            </a:rPr>
            <a:t>％となり、類似団体と比較して高い状況にある。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年以降公債費の額は、高い水準で推移し、経常収支比率上昇の大きな要因となっており、平成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年度以降は大型整備事業に投入した起債の元金償還も開始されたため、類似団体平均より高い水準のまま推移している。</a:t>
          </a:r>
        </a:p>
        <a:p>
          <a:r>
            <a:rPr kumimoji="1" lang="ja-JP" altLang="en-US" sz="1100">
              <a:latin typeface="ＭＳ Ｐゴシック" panose="020B0600070205080204" pitchFamily="50" charset="-128"/>
              <a:ea typeface="ＭＳ Ｐゴシック" panose="020B0600070205080204" pitchFamily="50" charset="-128"/>
            </a:rPr>
            <a:t>　今後も数年は高止まりが続くと思われることから、、事業計画の見直しも含めた新規地方債発行の抑制と、財政健全化計画の策定を行い適正な公債管理に努める。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6" name="直線コネクタ 355"/>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7"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8" name="直線コネクタ 357"/>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9"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0" name="直線コネクタ 359"/>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83565</xdr:rowOff>
    </xdr:from>
    <xdr:to>
      <xdr:col>24</xdr:col>
      <xdr:colOff>25400</xdr:colOff>
      <xdr:row>79</xdr:row>
      <xdr:rowOff>165863</xdr:rowOff>
    </xdr:to>
    <xdr:cxnSp macro="">
      <xdr:nvCxnSpPr>
        <xdr:cNvPr id="361" name="直線コネクタ 360"/>
        <xdr:cNvCxnSpPr/>
      </xdr:nvCxnSpPr>
      <xdr:spPr>
        <a:xfrm>
          <a:off x="3987800" y="13628115"/>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62"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3" name="フローチャート: 判断 36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65278</xdr:rowOff>
    </xdr:from>
    <xdr:to>
      <xdr:col>19</xdr:col>
      <xdr:colOff>187325</xdr:colOff>
      <xdr:row>79</xdr:row>
      <xdr:rowOff>83565</xdr:rowOff>
    </xdr:to>
    <xdr:cxnSp macro="">
      <xdr:nvCxnSpPr>
        <xdr:cNvPr id="364" name="直線コネクタ 363"/>
        <xdr:cNvCxnSpPr/>
      </xdr:nvCxnSpPr>
      <xdr:spPr>
        <a:xfrm>
          <a:off x="3098800" y="136098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167403</xdr:rowOff>
    </xdr:from>
    <xdr:ext cx="736600" cy="259045"/>
    <xdr:sp macro="" textlink="">
      <xdr:nvSpPr>
        <xdr:cNvPr id="366" name="テキスト ボックス 365"/>
        <xdr:cNvSpPr txBox="1"/>
      </xdr:nvSpPr>
      <xdr:spPr>
        <a:xfrm>
          <a:off x="3606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104139</xdr:rowOff>
    </xdr:from>
    <xdr:to>
      <xdr:col>15</xdr:col>
      <xdr:colOff>98425</xdr:colOff>
      <xdr:row>79</xdr:row>
      <xdr:rowOff>65278</xdr:rowOff>
    </xdr:to>
    <xdr:cxnSp macro="">
      <xdr:nvCxnSpPr>
        <xdr:cNvPr id="367" name="直線コネクタ 366"/>
        <xdr:cNvCxnSpPr/>
      </xdr:nvCxnSpPr>
      <xdr:spPr>
        <a:xfrm>
          <a:off x="2209800" y="13477239"/>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69" name="テキスト ボックス 368"/>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152146</xdr:rowOff>
    </xdr:from>
    <xdr:to>
      <xdr:col>11</xdr:col>
      <xdr:colOff>9525</xdr:colOff>
      <xdr:row>78</xdr:row>
      <xdr:rowOff>104139</xdr:rowOff>
    </xdr:to>
    <xdr:cxnSp macro="">
      <xdr:nvCxnSpPr>
        <xdr:cNvPr id="370" name="直線コネクタ 369"/>
        <xdr:cNvCxnSpPr/>
      </xdr:nvCxnSpPr>
      <xdr:spPr>
        <a:xfrm>
          <a:off x="1320800" y="13353796"/>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71" name="フローチャート: 判断 370"/>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27957</xdr:rowOff>
    </xdr:from>
    <xdr:ext cx="762000" cy="259045"/>
    <xdr:sp macro="" textlink="">
      <xdr:nvSpPr>
        <xdr:cNvPr id="372" name="テキスト ボックス 371"/>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73" name="フローチャート: 判断 372"/>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374" name="テキスト ボックス 373"/>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115063</xdr:rowOff>
    </xdr:from>
    <xdr:to>
      <xdr:col>24</xdr:col>
      <xdr:colOff>76200</xdr:colOff>
      <xdr:row>80</xdr:row>
      <xdr:rowOff>45213</xdr:rowOff>
    </xdr:to>
    <xdr:sp macro="" textlink="">
      <xdr:nvSpPr>
        <xdr:cNvPr id="380" name="楕円 379"/>
        <xdr:cNvSpPr/>
      </xdr:nvSpPr>
      <xdr:spPr>
        <a:xfrm>
          <a:off x="47752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87140</xdr:rowOff>
    </xdr:from>
    <xdr:ext cx="762000" cy="259045"/>
    <xdr:sp macro="" textlink="">
      <xdr:nvSpPr>
        <xdr:cNvPr id="381" name="公債費該当値テキスト"/>
        <xdr:cNvSpPr txBox="1"/>
      </xdr:nvSpPr>
      <xdr:spPr>
        <a:xfrm>
          <a:off x="49149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32765</xdr:rowOff>
    </xdr:from>
    <xdr:to>
      <xdr:col>20</xdr:col>
      <xdr:colOff>38100</xdr:colOff>
      <xdr:row>79</xdr:row>
      <xdr:rowOff>134365</xdr:rowOff>
    </xdr:to>
    <xdr:sp macro="" textlink="">
      <xdr:nvSpPr>
        <xdr:cNvPr id="382" name="楕円 381"/>
        <xdr:cNvSpPr/>
      </xdr:nvSpPr>
      <xdr:spPr>
        <a:xfrm>
          <a:off x="3937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119142</xdr:rowOff>
    </xdr:from>
    <xdr:ext cx="736600" cy="259045"/>
    <xdr:sp macro="" textlink="">
      <xdr:nvSpPr>
        <xdr:cNvPr id="383" name="テキスト ボックス 382"/>
        <xdr:cNvSpPr txBox="1"/>
      </xdr:nvSpPr>
      <xdr:spPr>
        <a:xfrm>
          <a:off x="3606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14478</xdr:rowOff>
    </xdr:from>
    <xdr:to>
      <xdr:col>15</xdr:col>
      <xdr:colOff>149225</xdr:colOff>
      <xdr:row>79</xdr:row>
      <xdr:rowOff>116078</xdr:rowOff>
    </xdr:to>
    <xdr:sp macro="" textlink="">
      <xdr:nvSpPr>
        <xdr:cNvPr id="384" name="楕円 383"/>
        <xdr:cNvSpPr/>
      </xdr:nvSpPr>
      <xdr:spPr>
        <a:xfrm>
          <a:off x="3048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100855</xdr:rowOff>
    </xdr:from>
    <xdr:ext cx="762000" cy="259045"/>
    <xdr:sp macro="" textlink="">
      <xdr:nvSpPr>
        <xdr:cNvPr id="385" name="テキスト ボックス 384"/>
        <xdr:cNvSpPr txBox="1"/>
      </xdr:nvSpPr>
      <xdr:spPr>
        <a:xfrm>
          <a:off x="2717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86" name="楕円 385"/>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87" name="テキスト ボックス 386"/>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8" name="楕円 387"/>
        <xdr:cNvSpPr/>
      </xdr:nvSpPr>
      <xdr:spPr>
        <a:xfrm>
          <a:off x="1270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41673</xdr:rowOff>
    </xdr:from>
    <xdr:ext cx="762000" cy="259045"/>
    <xdr:sp macro="" textlink="">
      <xdr:nvSpPr>
        <xdr:cNvPr id="389" name="テキスト ボックス 388"/>
        <xdr:cNvSpPr txBox="1"/>
      </xdr:nvSpPr>
      <xdr:spPr>
        <a:xfrm>
          <a:off x="939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以前は、類似団体平均より高い水準となっていたが、近年は類似団体平均へ近づきつつある傾向にあった。しかしながら、平成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年度は昨年度と比べて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ポイント増加して</a:t>
          </a:r>
          <a:r>
            <a:rPr kumimoji="1" lang="en-US" altLang="ja-JP" sz="1300">
              <a:latin typeface="ＭＳ Ｐゴシック" panose="020B0600070205080204" pitchFamily="50" charset="-128"/>
              <a:ea typeface="ＭＳ Ｐゴシック" panose="020B0600070205080204" pitchFamily="50" charset="-128"/>
            </a:rPr>
            <a:t>72.2</a:t>
          </a:r>
          <a:r>
            <a:rPr kumimoji="1" lang="ja-JP" altLang="en-US" sz="1300">
              <a:latin typeface="ＭＳ Ｐゴシック" panose="020B0600070205080204" pitchFamily="50" charset="-128"/>
              <a:ea typeface="ＭＳ Ｐゴシック" panose="020B0600070205080204" pitchFamily="50" charset="-128"/>
            </a:rPr>
            <a:t>の結果となった。</a:t>
          </a:r>
        </a:p>
        <a:p>
          <a:r>
            <a:rPr kumimoji="1" lang="ja-JP" altLang="en-US" sz="1300">
              <a:latin typeface="ＭＳ Ｐゴシック" panose="020B0600070205080204" pitchFamily="50" charset="-128"/>
              <a:ea typeface="ＭＳ Ｐゴシック" panose="020B0600070205080204" pitchFamily="50" charset="-128"/>
            </a:rPr>
            <a:t>　今後は、公債費の上昇が見込まれることから、数値の上昇を抑えるためにも、公債費以外の経常経費の抑制に努めなければならない。</a:t>
          </a: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92711</xdr:rowOff>
    </xdr:to>
    <xdr:cxnSp macro="">
      <xdr:nvCxnSpPr>
        <xdr:cNvPr id="417" name="直線コネクタ 416"/>
        <xdr:cNvCxnSpPr/>
      </xdr:nvCxnSpPr>
      <xdr:spPr>
        <a:xfrm flipV="1">
          <a:off x="16510000" y="124523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0" name="公債費以外最大値テキスト"/>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1" name="直線コネクタ 420"/>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104139</xdr:rowOff>
    </xdr:from>
    <xdr:to>
      <xdr:col>82</xdr:col>
      <xdr:colOff>107950</xdr:colOff>
      <xdr:row>77</xdr:row>
      <xdr:rowOff>153670</xdr:rowOff>
    </xdr:to>
    <xdr:cxnSp macro="">
      <xdr:nvCxnSpPr>
        <xdr:cNvPr id="422" name="直線コネクタ 421"/>
        <xdr:cNvCxnSpPr/>
      </xdr:nvCxnSpPr>
      <xdr:spPr>
        <a:xfrm>
          <a:off x="15671800" y="1330578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130827</xdr:rowOff>
    </xdr:from>
    <xdr:ext cx="762000" cy="259045"/>
    <xdr:sp macro="" textlink="">
      <xdr:nvSpPr>
        <xdr:cNvPr id="423" name="公債費以外平均値テキスト"/>
        <xdr:cNvSpPr txBox="1"/>
      </xdr:nvSpPr>
      <xdr:spPr>
        <a:xfrm>
          <a:off x="16598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24" name="フローチャート: 判断 423"/>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8889</xdr:rowOff>
    </xdr:from>
    <xdr:to>
      <xdr:col>78</xdr:col>
      <xdr:colOff>69850</xdr:colOff>
      <xdr:row>77</xdr:row>
      <xdr:rowOff>104139</xdr:rowOff>
    </xdr:to>
    <xdr:cxnSp macro="">
      <xdr:nvCxnSpPr>
        <xdr:cNvPr id="425" name="直線コネクタ 424"/>
        <xdr:cNvCxnSpPr/>
      </xdr:nvCxnSpPr>
      <xdr:spPr>
        <a:xfrm>
          <a:off x="14782800" y="1321053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6" name="フローチャート: 判断 425"/>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27" name="テキスト ボックス 426"/>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8889</xdr:rowOff>
    </xdr:from>
    <xdr:to>
      <xdr:col>73</xdr:col>
      <xdr:colOff>180975</xdr:colOff>
      <xdr:row>77</xdr:row>
      <xdr:rowOff>73661</xdr:rowOff>
    </xdr:to>
    <xdr:cxnSp macro="">
      <xdr:nvCxnSpPr>
        <xdr:cNvPr id="428" name="直線コネクタ 427"/>
        <xdr:cNvCxnSpPr/>
      </xdr:nvCxnSpPr>
      <xdr:spPr>
        <a:xfrm flipV="1">
          <a:off x="13893800" y="132105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29" name="フローチャート: 判断 428"/>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0" name="テキスト ボックス 429"/>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73661</xdr:rowOff>
    </xdr:from>
    <xdr:to>
      <xdr:col>69</xdr:col>
      <xdr:colOff>92075</xdr:colOff>
      <xdr:row>79</xdr:row>
      <xdr:rowOff>5080</xdr:rowOff>
    </xdr:to>
    <xdr:cxnSp macro="">
      <xdr:nvCxnSpPr>
        <xdr:cNvPr id="431" name="直線コネクタ 430"/>
        <xdr:cNvCxnSpPr/>
      </xdr:nvCxnSpPr>
      <xdr:spPr>
        <a:xfrm flipV="1">
          <a:off x="13004800" y="13275311"/>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118110</xdr:rowOff>
    </xdr:from>
    <xdr:to>
      <xdr:col>69</xdr:col>
      <xdr:colOff>142875</xdr:colOff>
      <xdr:row>76</xdr:row>
      <xdr:rowOff>48261</xdr:rowOff>
    </xdr:to>
    <xdr:sp macro="" textlink="">
      <xdr:nvSpPr>
        <xdr:cNvPr id="432" name="フローチャート: 判断 431"/>
        <xdr:cNvSpPr/>
      </xdr:nvSpPr>
      <xdr:spPr>
        <a:xfrm>
          <a:off x="13843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58437</xdr:rowOff>
    </xdr:from>
    <xdr:ext cx="762000" cy="259045"/>
    <xdr:sp macro="" textlink="">
      <xdr:nvSpPr>
        <xdr:cNvPr id="433" name="テキスト ボックス 432"/>
        <xdr:cNvSpPr txBox="1"/>
      </xdr:nvSpPr>
      <xdr:spPr>
        <a:xfrm>
          <a:off x="13512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4" name="フローチャート: 判断 433"/>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5" name="テキスト ボックス 434"/>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41" name="楕円 440"/>
        <xdr:cNvSpPr/>
      </xdr:nvSpPr>
      <xdr:spPr>
        <a:xfrm>
          <a:off x="16459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74947</xdr:rowOff>
    </xdr:from>
    <xdr:ext cx="762000" cy="259045"/>
    <xdr:sp macro="" textlink="">
      <xdr:nvSpPr>
        <xdr:cNvPr id="442" name="公債費以外該当値テキスト"/>
        <xdr:cNvSpPr txBox="1"/>
      </xdr:nvSpPr>
      <xdr:spPr>
        <a:xfrm>
          <a:off x="16598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53339</xdr:rowOff>
    </xdr:from>
    <xdr:to>
      <xdr:col>78</xdr:col>
      <xdr:colOff>120650</xdr:colOff>
      <xdr:row>77</xdr:row>
      <xdr:rowOff>154939</xdr:rowOff>
    </xdr:to>
    <xdr:sp macro="" textlink="">
      <xdr:nvSpPr>
        <xdr:cNvPr id="443" name="楕円 442"/>
        <xdr:cNvSpPr/>
      </xdr:nvSpPr>
      <xdr:spPr>
        <a:xfrm>
          <a:off x="15621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139716</xdr:rowOff>
    </xdr:from>
    <xdr:ext cx="736600" cy="259045"/>
    <xdr:sp macro="" textlink="">
      <xdr:nvSpPr>
        <xdr:cNvPr id="444" name="テキスト ボックス 443"/>
        <xdr:cNvSpPr txBox="1"/>
      </xdr:nvSpPr>
      <xdr:spPr>
        <a:xfrm>
          <a:off x="15290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129539</xdr:rowOff>
    </xdr:from>
    <xdr:to>
      <xdr:col>74</xdr:col>
      <xdr:colOff>31750</xdr:colOff>
      <xdr:row>77</xdr:row>
      <xdr:rowOff>59689</xdr:rowOff>
    </xdr:to>
    <xdr:sp macro="" textlink="">
      <xdr:nvSpPr>
        <xdr:cNvPr id="445" name="楕円 444"/>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44466</xdr:rowOff>
    </xdr:from>
    <xdr:ext cx="762000" cy="259045"/>
    <xdr:sp macro="" textlink="">
      <xdr:nvSpPr>
        <xdr:cNvPr id="446" name="テキスト ボックス 445"/>
        <xdr:cNvSpPr txBox="1"/>
      </xdr:nvSpPr>
      <xdr:spPr>
        <a:xfrm>
          <a:off x="14401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22861</xdr:rowOff>
    </xdr:from>
    <xdr:to>
      <xdr:col>69</xdr:col>
      <xdr:colOff>142875</xdr:colOff>
      <xdr:row>77</xdr:row>
      <xdr:rowOff>124461</xdr:rowOff>
    </xdr:to>
    <xdr:sp macro="" textlink="">
      <xdr:nvSpPr>
        <xdr:cNvPr id="447" name="楕円 446"/>
        <xdr:cNvSpPr/>
      </xdr:nvSpPr>
      <xdr:spPr>
        <a:xfrm>
          <a:off x="13843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109238</xdr:rowOff>
    </xdr:from>
    <xdr:ext cx="762000" cy="259045"/>
    <xdr:sp macro="" textlink="">
      <xdr:nvSpPr>
        <xdr:cNvPr id="448" name="テキスト ボックス 447"/>
        <xdr:cNvSpPr txBox="1"/>
      </xdr:nvSpPr>
      <xdr:spPr>
        <a:xfrm>
          <a:off x="13512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125730</xdr:rowOff>
    </xdr:from>
    <xdr:to>
      <xdr:col>65</xdr:col>
      <xdr:colOff>53975</xdr:colOff>
      <xdr:row>79</xdr:row>
      <xdr:rowOff>55880</xdr:rowOff>
    </xdr:to>
    <xdr:sp macro="" textlink="">
      <xdr:nvSpPr>
        <xdr:cNvPr id="449" name="楕円 448"/>
        <xdr:cNvSpPr/>
      </xdr:nvSpPr>
      <xdr:spPr>
        <a:xfrm>
          <a:off x="12954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40657</xdr:rowOff>
    </xdr:from>
    <xdr:ext cx="762000" cy="259045"/>
    <xdr:sp macro="" textlink="">
      <xdr:nvSpPr>
        <xdr:cNvPr id="450" name="テキスト ボックス 449"/>
        <xdr:cNvSpPr txBox="1"/>
      </xdr:nvSpPr>
      <xdr:spPr>
        <a:xfrm>
          <a:off x="12623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85736</xdr:rowOff>
    </xdr:from>
    <xdr:to>
      <xdr:col>29</xdr:col>
      <xdr:colOff>127000</xdr:colOff>
      <xdr:row>18</xdr:row>
      <xdr:rowOff>46175</xdr:rowOff>
    </xdr:to>
    <xdr:cxnSp macro="">
      <xdr:nvCxnSpPr>
        <xdr:cNvPr id="42" name="直線コネクタ 41"/>
        <xdr:cNvCxnSpPr/>
      </xdr:nvCxnSpPr>
      <xdr:spPr bwMode="auto">
        <a:xfrm flipV="1">
          <a:off x="5651500" y="2019311"/>
          <a:ext cx="0" cy="1160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18252</xdr:rowOff>
    </xdr:from>
    <xdr:ext cx="762000" cy="259045"/>
    <xdr:sp macro="" textlink="">
      <xdr:nvSpPr>
        <xdr:cNvPr id="43" name="人口1人当たり決算額の推移最小値テキスト130"/>
        <xdr:cNvSpPr txBox="1"/>
      </xdr:nvSpPr>
      <xdr:spPr>
        <a:xfrm>
          <a:off x="5740400" y="315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46175</xdr:rowOff>
    </xdr:from>
    <xdr:to>
      <xdr:col>30</xdr:col>
      <xdr:colOff>25400</xdr:colOff>
      <xdr:row>18</xdr:row>
      <xdr:rowOff>46175</xdr:rowOff>
    </xdr:to>
    <xdr:cxnSp macro="">
      <xdr:nvCxnSpPr>
        <xdr:cNvPr id="44" name="直線コネクタ 43"/>
        <xdr:cNvCxnSpPr/>
      </xdr:nvCxnSpPr>
      <xdr:spPr bwMode="auto">
        <a:xfrm>
          <a:off x="5562600" y="31799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663</xdr:rowOff>
    </xdr:from>
    <xdr:ext cx="762000" cy="259045"/>
    <xdr:sp macro="" textlink="">
      <xdr:nvSpPr>
        <xdr:cNvPr id="45" name="人口1人当たり決算額の推移最大値テキスト130"/>
        <xdr:cNvSpPr txBox="1"/>
      </xdr:nvSpPr>
      <xdr:spPr>
        <a:xfrm>
          <a:off x="5740400" y="176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85736</xdr:rowOff>
    </xdr:from>
    <xdr:to>
      <xdr:col>30</xdr:col>
      <xdr:colOff>25400</xdr:colOff>
      <xdr:row>11</xdr:row>
      <xdr:rowOff>85736</xdr:rowOff>
    </xdr:to>
    <xdr:cxnSp macro="">
      <xdr:nvCxnSpPr>
        <xdr:cNvPr id="46" name="直線コネクタ 45"/>
        <xdr:cNvCxnSpPr/>
      </xdr:nvCxnSpPr>
      <xdr:spPr bwMode="auto">
        <a:xfrm>
          <a:off x="5562600" y="20193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129490</xdr:rowOff>
    </xdr:from>
    <xdr:to>
      <xdr:col>29</xdr:col>
      <xdr:colOff>127000</xdr:colOff>
      <xdr:row>16</xdr:row>
      <xdr:rowOff>131783</xdr:rowOff>
    </xdr:to>
    <xdr:cxnSp macro="">
      <xdr:nvCxnSpPr>
        <xdr:cNvPr id="47" name="直線コネクタ 46"/>
        <xdr:cNvCxnSpPr/>
      </xdr:nvCxnSpPr>
      <xdr:spPr bwMode="auto">
        <a:xfrm flipV="1">
          <a:off x="5003800" y="2920315"/>
          <a:ext cx="647700" cy="2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121290</xdr:rowOff>
    </xdr:from>
    <xdr:ext cx="762000" cy="259045"/>
    <xdr:sp macro="" textlink="">
      <xdr:nvSpPr>
        <xdr:cNvPr id="48" name="人口1人当たり決算額の推移平均値テキスト130"/>
        <xdr:cNvSpPr txBox="1"/>
      </xdr:nvSpPr>
      <xdr:spPr>
        <a:xfrm>
          <a:off x="5740400" y="2912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149213</xdr:rowOff>
    </xdr:from>
    <xdr:to>
      <xdr:col>29</xdr:col>
      <xdr:colOff>177800</xdr:colOff>
      <xdr:row>17</xdr:row>
      <xdr:rowOff>79363</xdr:rowOff>
    </xdr:to>
    <xdr:sp macro="" textlink="">
      <xdr:nvSpPr>
        <xdr:cNvPr id="49" name="フローチャート: 判断 48"/>
        <xdr:cNvSpPr/>
      </xdr:nvSpPr>
      <xdr:spPr bwMode="auto">
        <a:xfrm>
          <a:off x="56007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131783</xdr:rowOff>
    </xdr:from>
    <xdr:to>
      <xdr:col>26</xdr:col>
      <xdr:colOff>50800</xdr:colOff>
      <xdr:row>16</xdr:row>
      <xdr:rowOff>163074</xdr:rowOff>
    </xdr:to>
    <xdr:cxnSp macro="">
      <xdr:nvCxnSpPr>
        <xdr:cNvPr id="50" name="直線コネクタ 49"/>
        <xdr:cNvCxnSpPr/>
      </xdr:nvCxnSpPr>
      <xdr:spPr bwMode="auto">
        <a:xfrm flipV="1">
          <a:off x="4305300" y="2922608"/>
          <a:ext cx="698500" cy="31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164744</xdr:rowOff>
    </xdr:from>
    <xdr:to>
      <xdr:col>26</xdr:col>
      <xdr:colOff>101600</xdr:colOff>
      <xdr:row>17</xdr:row>
      <xdr:rowOff>94894</xdr:rowOff>
    </xdr:to>
    <xdr:sp macro="" textlink="">
      <xdr:nvSpPr>
        <xdr:cNvPr id="51" name="フローチャート: 判断 50"/>
        <xdr:cNvSpPr/>
      </xdr:nvSpPr>
      <xdr:spPr bwMode="auto">
        <a:xfrm>
          <a:off x="49530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79671</xdr:rowOff>
    </xdr:from>
    <xdr:ext cx="736600" cy="259045"/>
    <xdr:sp macro="" textlink="">
      <xdr:nvSpPr>
        <xdr:cNvPr id="52" name="テキスト ボックス 51"/>
        <xdr:cNvSpPr txBox="1"/>
      </xdr:nvSpPr>
      <xdr:spPr>
        <a:xfrm>
          <a:off x="4622800" y="304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163074</xdr:rowOff>
    </xdr:from>
    <xdr:to>
      <xdr:col>22</xdr:col>
      <xdr:colOff>114300</xdr:colOff>
      <xdr:row>17</xdr:row>
      <xdr:rowOff>4613</xdr:rowOff>
    </xdr:to>
    <xdr:cxnSp macro="">
      <xdr:nvCxnSpPr>
        <xdr:cNvPr id="53" name="直線コネクタ 52"/>
        <xdr:cNvCxnSpPr/>
      </xdr:nvCxnSpPr>
      <xdr:spPr bwMode="auto">
        <a:xfrm flipV="1">
          <a:off x="3606800" y="2953899"/>
          <a:ext cx="698500" cy="12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4740</xdr:rowOff>
    </xdr:from>
    <xdr:to>
      <xdr:col>22</xdr:col>
      <xdr:colOff>165100</xdr:colOff>
      <xdr:row>17</xdr:row>
      <xdr:rowOff>106340</xdr:rowOff>
    </xdr:to>
    <xdr:sp macro="" textlink="">
      <xdr:nvSpPr>
        <xdr:cNvPr id="54" name="フローチャート: 判断 53"/>
        <xdr:cNvSpPr/>
      </xdr:nvSpPr>
      <xdr:spPr bwMode="auto">
        <a:xfrm>
          <a:off x="42545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91117</xdr:rowOff>
    </xdr:from>
    <xdr:ext cx="762000" cy="259045"/>
    <xdr:sp macro="" textlink="">
      <xdr:nvSpPr>
        <xdr:cNvPr id="55" name="テキスト ボックス 54"/>
        <xdr:cNvSpPr txBox="1"/>
      </xdr:nvSpPr>
      <xdr:spPr>
        <a:xfrm>
          <a:off x="3924300" y="30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4613</xdr:rowOff>
    </xdr:from>
    <xdr:to>
      <xdr:col>18</xdr:col>
      <xdr:colOff>177800</xdr:colOff>
      <xdr:row>17</xdr:row>
      <xdr:rowOff>31501</xdr:rowOff>
    </xdr:to>
    <xdr:cxnSp macro="">
      <xdr:nvCxnSpPr>
        <xdr:cNvPr id="56" name="直線コネクタ 55"/>
        <xdr:cNvCxnSpPr/>
      </xdr:nvCxnSpPr>
      <xdr:spPr bwMode="auto">
        <a:xfrm flipV="1">
          <a:off x="2908300" y="2966888"/>
          <a:ext cx="698500" cy="26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33551</xdr:rowOff>
    </xdr:from>
    <xdr:to>
      <xdr:col>19</xdr:col>
      <xdr:colOff>38100</xdr:colOff>
      <xdr:row>17</xdr:row>
      <xdr:rowOff>135151</xdr:rowOff>
    </xdr:to>
    <xdr:sp macro="" textlink="">
      <xdr:nvSpPr>
        <xdr:cNvPr id="57" name="フローチャート: 判断 56"/>
        <xdr:cNvSpPr/>
      </xdr:nvSpPr>
      <xdr:spPr bwMode="auto">
        <a:xfrm>
          <a:off x="35560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119928</xdr:rowOff>
    </xdr:from>
    <xdr:ext cx="762000" cy="259045"/>
    <xdr:sp macro="" textlink="">
      <xdr:nvSpPr>
        <xdr:cNvPr id="58" name="テキスト ボックス 57"/>
        <xdr:cNvSpPr txBox="1"/>
      </xdr:nvSpPr>
      <xdr:spPr>
        <a:xfrm>
          <a:off x="3225800" y="308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20701</xdr:rowOff>
    </xdr:from>
    <xdr:to>
      <xdr:col>15</xdr:col>
      <xdr:colOff>101600</xdr:colOff>
      <xdr:row>17</xdr:row>
      <xdr:rowOff>122301</xdr:rowOff>
    </xdr:to>
    <xdr:sp macro="" textlink="">
      <xdr:nvSpPr>
        <xdr:cNvPr id="59" name="フローチャート: 判断 58"/>
        <xdr:cNvSpPr/>
      </xdr:nvSpPr>
      <xdr:spPr bwMode="auto">
        <a:xfrm>
          <a:off x="2857500" y="2982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107078</xdr:rowOff>
    </xdr:from>
    <xdr:ext cx="762000" cy="259045"/>
    <xdr:sp macro="" textlink="">
      <xdr:nvSpPr>
        <xdr:cNvPr id="60" name="テキスト ボックス 59"/>
        <xdr:cNvSpPr txBox="1"/>
      </xdr:nvSpPr>
      <xdr:spPr>
        <a:xfrm>
          <a:off x="2527300" y="306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78690</xdr:rowOff>
    </xdr:from>
    <xdr:to>
      <xdr:col>29</xdr:col>
      <xdr:colOff>177800</xdr:colOff>
      <xdr:row>17</xdr:row>
      <xdr:rowOff>8840</xdr:rowOff>
    </xdr:to>
    <xdr:sp macro="" textlink="">
      <xdr:nvSpPr>
        <xdr:cNvPr id="66" name="楕円 65"/>
        <xdr:cNvSpPr/>
      </xdr:nvSpPr>
      <xdr:spPr bwMode="auto">
        <a:xfrm>
          <a:off x="5600700" y="2869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95217</xdr:rowOff>
    </xdr:from>
    <xdr:ext cx="762000" cy="259045"/>
    <xdr:sp macro="" textlink="">
      <xdr:nvSpPr>
        <xdr:cNvPr id="67" name="人口1人当たり決算額の推移該当値テキスト130"/>
        <xdr:cNvSpPr txBox="1"/>
      </xdr:nvSpPr>
      <xdr:spPr>
        <a:xfrm>
          <a:off x="5740400" y="271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80983</xdr:rowOff>
    </xdr:from>
    <xdr:to>
      <xdr:col>26</xdr:col>
      <xdr:colOff>101600</xdr:colOff>
      <xdr:row>17</xdr:row>
      <xdr:rowOff>11133</xdr:rowOff>
    </xdr:to>
    <xdr:sp macro="" textlink="">
      <xdr:nvSpPr>
        <xdr:cNvPr id="68" name="楕円 67"/>
        <xdr:cNvSpPr/>
      </xdr:nvSpPr>
      <xdr:spPr bwMode="auto">
        <a:xfrm>
          <a:off x="4953000" y="2871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21310</xdr:rowOff>
    </xdr:from>
    <xdr:ext cx="736600" cy="259045"/>
    <xdr:sp macro="" textlink="">
      <xdr:nvSpPr>
        <xdr:cNvPr id="69" name="テキスト ボックス 68"/>
        <xdr:cNvSpPr txBox="1"/>
      </xdr:nvSpPr>
      <xdr:spPr>
        <a:xfrm>
          <a:off x="4622800" y="264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112274</xdr:rowOff>
    </xdr:from>
    <xdr:to>
      <xdr:col>22</xdr:col>
      <xdr:colOff>165100</xdr:colOff>
      <xdr:row>17</xdr:row>
      <xdr:rowOff>42424</xdr:rowOff>
    </xdr:to>
    <xdr:sp macro="" textlink="">
      <xdr:nvSpPr>
        <xdr:cNvPr id="70" name="楕円 69"/>
        <xdr:cNvSpPr/>
      </xdr:nvSpPr>
      <xdr:spPr bwMode="auto">
        <a:xfrm>
          <a:off x="4254500" y="2903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52601</xdr:rowOff>
    </xdr:from>
    <xdr:ext cx="762000" cy="259045"/>
    <xdr:sp macro="" textlink="">
      <xdr:nvSpPr>
        <xdr:cNvPr id="71" name="テキスト ボックス 70"/>
        <xdr:cNvSpPr txBox="1"/>
      </xdr:nvSpPr>
      <xdr:spPr>
        <a:xfrm>
          <a:off x="3924300" y="26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125263</xdr:rowOff>
    </xdr:from>
    <xdr:to>
      <xdr:col>19</xdr:col>
      <xdr:colOff>38100</xdr:colOff>
      <xdr:row>17</xdr:row>
      <xdr:rowOff>55413</xdr:rowOff>
    </xdr:to>
    <xdr:sp macro="" textlink="">
      <xdr:nvSpPr>
        <xdr:cNvPr id="72" name="楕円 71"/>
        <xdr:cNvSpPr/>
      </xdr:nvSpPr>
      <xdr:spPr bwMode="auto">
        <a:xfrm>
          <a:off x="3556000" y="2916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65590</xdr:rowOff>
    </xdr:from>
    <xdr:ext cx="762000" cy="259045"/>
    <xdr:sp macro="" textlink="">
      <xdr:nvSpPr>
        <xdr:cNvPr id="73" name="テキスト ボックス 72"/>
        <xdr:cNvSpPr txBox="1"/>
      </xdr:nvSpPr>
      <xdr:spPr>
        <a:xfrm>
          <a:off x="3225800" y="26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152151</xdr:rowOff>
    </xdr:from>
    <xdr:to>
      <xdr:col>15</xdr:col>
      <xdr:colOff>101600</xdr:colOff>
      <xdr:row>17</xdr:row>
      <xdr:rowOff>82301</xdr:rowOff>
    </xdr:to>
    <xdr:sp macro="" textlink="">
      <xdr:nvSpPr>
        <xdr:cNvPr id="74" name="楕円 73"/>
        <xdr:cNvSpPr/>
      </xdr:nvSpPr>
      <xdr:spPr bwMode="auto">
        <a:xfrm>
          <a:off x="2857500" y="2942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92478</xdr:rowOff>
    </xdr:from>
    <xdr:ext cx="762000" cy="259045"/>
    <xdr:sp macro="" textlink="">
      <xdr:nvSpPr>
        <xdr:cNvPr id="75" name="テキスト ボックス 74"/>
        <xdr:cNvSpPr txBox="1"/>
      </xdr:nvSpPr>
      <xdr:spPr>
        <a:xfrm>
          <a:off x="2527300" y="27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185644</xdr:rowOff>
    </xdr:from>
    <xdr:to>
      <xdr:col>29</xdr:col>
      <xdr:colOff>127000</xdr:colOff>
      <xdr:row>37</xdr:row>
      <xdr:rowOff>180759</xdr:rowOff>
    </xdr:to>
    <xdr:cxnSp macro="">
      <xdr:nvCxnSpPr>
        <xdr:cNvPr id="103" name="直線コネクタ 102"/>
        <xdr:cNvCxnSpPr/>
      </xdr:nvCxnSpPr>
      <xdr:spPr bwMode="auto">
        <a:xfrm flipV="1">
          <a:off x="5651500" y="6110194"/>
          <a:ext cx="0" cy="11952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152836</xdr:rowOff>
    </xdr:from>
    <xdr:ext cx="762000" cy="259045"/>
    <xdr:sp macro="" textlink="">
      <xdr:nvSpPr>
        <xdr:cNvPr id="104" name="人口1人当たり決算額の推移最小値テキスト445"/>
        <xdr:cNvSpPr txBox="1"/>
      </xdr:nvSpPr>
      <xdr:spPr>
        <a:xfrm>
          <a:off x="5740400" y="727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180759</xdr:rowOff>
    </xdr:from>
    <xdr:to>
      <xdr:col>30</xdr:col>
      <xdr:colOff>25400</xdr:colOff>
      <xdr:row>37</xdr:row>
      <xdr:rowOff>180759</xdr:rowOff>
    </xdr:to>
    <xdr:cxnSp macro="">
      <xdr:nvCxnSpPr>
        <xdr:cNvPr id="105" name="直線コネクタ 104"/>
        <xdr:cNvCxnSpPr/>
      </xdr:nvCxnSpPr>
      <xdr:spPr bwMode="auto">
        <a:xfrm>
          <a:off x="5562600" y="7305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100571</xdr:rowOff>
    </xdr:from>
    <xdr:ext cx="762000" cy="259045"/>
    <xdr:sp macro="" textlink="">
      <xdr:nvSpPr>
        <xdr:cNvPr id="106" name="人口1人当たり決算額の推移最大値テキスト445"/>
        <xdr:cNvSpPr txBox="1"/>
      </xdr:nvSpPr>
      <xdr:spPr>
        <a:xfrm>
          <a:off x="5740400" y="585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185644</xdr:rowOff>
    </xdr:from>
    <xdr:to>
      <xdr:col>30</xdr:col>
      <xdr:colOff>25400</xdr:colOff>
      <xdr:row>33</xdr:row>
      <xdr:rowOff>185644</xdr:rowOff>
    </xdr:to>
    <xdr:cxnSp macro="">
      <xdr:nvCxnSpPr>
        <xdr:cNvPr id="107" name="直線コネクタ 106"/>
        <xdr:cNvCxnSpPr/>
      </xdr:nvCxnSpPr>
      <xdr:spPr bwMode="auto">
        <a:xfrm>
          <a:off x="5562600" y="6110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235021</xdr:rowOff>
    </xdr:from>
    <xdr:to>
      <xdr:col>29</xdr:col>
      <xdr:colOff>127000</xdr:colOff>
      <xdr:row>35</xdr:row>
      <xdr:rowOff>277701</xdr:rowOff>
    </xdr:to>
    <xdr:cxnSp macro="">
      <xdr:nvCxnSpPr>
        <xdr:cNvPr id="108" name="直線コネクタ 107"/>
        <xdr:cNvCxnSpPr/>
      </xdr:nvCxnSpPr>
      <xdr:spPr bwMode="auto">
        <a:xfrm flipV="1">
          <a:off x="5003800" y="6845371"/>
          <a:ext cx="647700" cy="42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264830</xdr:rowOff>
    </xdr:from>
    <xdr:ext cx="762000" cy="259045"/>
    <xdr:sp macro="" textlink="">
      <xdr:nvSpPr>
        <xdr:cNvPr id="109" name="人口1人当たり決算額の推移平均値テキスト445"/>
        <xdr:cNvSpPr txBox="1"/>
      </xdr:nvSpPr>
      <xdr:spPr>
        <a:xfrm>
          <a:off x="5740400" y="6875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292753</xdr:rowOff>
    </xdr:from>
    <xdr:to>
      <xdr:col>29</xdr:col>
      <xdr:colOff>177800</xdr:colOff>
      <xdr:row>36</xdr:row>
      <xdr:rowOff>51453</xdr:rowOff>
    </xdr:to>
    <xdr:sp macro="" textlink="">
      <xdr:nvSpPr>
        <xdr:cNvPr id="110" name="フローチャート: 判断 109"/>
        <xdr:cNvSpPr/>
      </xdr:nvSpPr>
      <xdr:spPr bwMode="auto">
        <a:xfrm>
          <a:off x="56007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277701</xdr:rowOff>
    </xdr:from>
    <xdr:to>
      <xdr:col>26</xdr:col>
      <xdr:colOff>50800</xdr:colOff>
      <xdr:row>35</xdr:row>
      <xdr:rowOff>336214</xdr:rowOff>
    </xdr:to>
    <xdr:cxnSp macro="">
      <xdr:nvCxnSpPr>
        <xdr:cNvPr id="111" name="直線コネクタ 110"/>
        <xdr:cNvCxnSpPr/>
      </xdr:nvCxnSpPr>
      <xdr:spPr bwMode="auto">
        <a:xfrm flipV="1">
          <a:off x="4305300" y="6888051"/>
          <a:ext cx="698500" cy="58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288394</xdr:rowOff>
    </xdr:from>
    <xdr:to>
      <xdr:col>26</xdr:col>
      <xdr:colOff>101600</xdr:colOff>
      <xdr:row>36</xdr:row>
      <xdr:rowOff>47094</xdr:rowOff>
    </xdr:to>
    <xdr:sp macro="" textlink="">
      <xdr:nvSpPr>
        <xdr:cNvPr id="112" name="フローチャート: 判断 111"/>
        <xdr:cNvSpPr/>
      </xdr:nvSpPr>
      <xdr:spPr bwMode="auto">
        <a:xfrm>
          <a:off x="49530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31871</xdr:rowOff>
    </xdr:from>
    <xdr:ext cx="736600" cy="259045"/>
    <xdr:sp macro="" textlink="">
      <xdr:nvSpPr>
        <xdr:cNvPr id="113" name="テキスト ボックス 112"/>
        <xdr:cNvSpPr txBox="1"/>
      </xdr:nvSpPr>
      <xdr:spPr>
        <a:xfrm>
          <a:off x="4622800" y="6985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336214</xdr:rowOff>
    </xdr:from>
    <xdr:to>
      <xdr:col>22</xdr:col>
      <xdr:colOff>114300</xdr:colOff>
      <xdr:row>36</xdr:row>
      <xdr:rowOff>86309</xdr:rowOff>
    </xdr:to>
    <xdr:cxnSp macro="">
      <xdr:nvCxnSpPr>
        <xdr:cNvPr id="114" name="直線コネクタ 113"/>
        <xdr:cNvCxnSpPr/>
      </xdr:nvCxnSpPr>
      <xdr:spPr bwMode="auto">
        <a:xfrm flipV="1">
          <a:off x="3606800" y="6946564"/>
          <a:ext cx="698500" cy="92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281856</xdr:rowOff>
    </xdr:from>
    <xdr:to>
      <xdr:col>22</xdr:col>
      <xdr:colOff>165100</xdr:colOff>
      <xdr:row>36</xdr:row>
      <xdr:rowOff>40556</xdr:rowOff>
    </xdr:to>
    <xdr:sp macro="" textlink="">
      <xdr:nvSpPr>
        <xdr:cNvPr id="115" name="フローチャート: 判断 114"/>
        <xdr:cNvSpPr/>
      </xdr:nvSpPr>
      <xdr:spPr bwMode="auto">
        <a:xfrm>
          <a:off x="42545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50733</xdr:rowOff>
    </xdr:from>
    <xdr:ext cx="762000" cy="259045"/>
    <xdr:sp macro="" textlink="">
      <xdr:nvSpPr>
        <xdr:cNvPr id="116" name="テキスト ボックス 115"/>
        <xdr:cNvSpPr txBox="1"/>
      </xdr:nvSpPr>
      <xdr:spPr>
        <a:xfrm>
          <a:off x="3924300" y="666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86309</xdr:rowOff>
    </xdr:from>
    <xdr:to>
      <xdr:col>18</xdr:col>
      <xdr:colOff>177800</xdr:colOff>
      <xdr:row>36</xdr:row>
      <xdr:rowOff>123167</xdr:rowOff>
    </xdr:to>
    <xdr:cxnSp macro="">
      <xdr:nvCxnSpPr>
        <xdr:cNvPr id="117" name="直線コネクタ 116"/>
        <xdr:cNvCxnSpPr/>
      </xdr:nvCxnSpPr>
      <xdr:spPr bwMode="auto">
        <a:xfrm flipV="1">
          <a:off x="2908300" y="7039559"/>
          <a:ext cx="698500" cy="3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265260</xdr:rowOff>
    </xdr:from>
    <xdr:to>
      <xdr:col>19</xdr:col>
      <xdr:colOff>38100</xdr:colOff>
      <xdr:row>36</xdr:row>
      <xdr:rowOff>23960</xdr:rowOff>
    </xdr:to>
    <xdr:sp macro="" textlink="">
      <xdr:nvSpPr>
        <xdr:cNvPr id="118" name="フローチャート: 判断 117"/>
        <xdr:cNvSpPr/>
      </xdr:nvSpPr>
      <xdr:spPr bwMode="auto">
        <a:xfrm>
          <a:off x="35560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34137</xdr:rowOff>
    </xdr:from>
    <xdr:ext cx="762000" cy="259045"/>
    <xdr:sp macro="" textlink="">
      <xdr:nvSpPr>
        <xdr:cNvPr id="119" name="テキスト ボックス 118"/>
        <xdr:cNvSpPr txBox="1"/>
      </xdr:nvSpPr>
      <xdr:spPr>
        <a:xfrm>
          <a:off x="32258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266837</xdr:rowOff>
    </xdr:from>
    <xdr:to>
      <xdr:col>15</xdr:col>
      <xdr:colOff>101600</xdr:colOff>
      <xdr:row>36</xdr:row>
      <xdr:rowOff>25537</xdr:rowOff>
    </xdr:to>
    <xdr:sp macro="" textlink="">
      <xdr:nvSpPr>
        <xdr:cNvPr id="120" name="フローチャート: 判断 119"/>
        <xdr:cNvSpPr/>
      </xdr:nvSpPr>
      <xdr:spPr bwMode="auto">
        <a:xfrm>
          <a:off x="2857500" y="6877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35714</xdr:rowOff>
    </xdr:from>
    <xdr:ext cx="762000" cy="259045"/>
    <xdr:sp macro="" textlink="">
      <xdr:nvSpPr>
        <xdr:cNvPr id="121" name="テキスト ボックス 120"/>
        <xdr:cNvSpPr txBox="1"/>
      </xdr:nvSpPr>
      <xdr:spPr>
        <a:xfrm>
          <a:off x="2527300" y="664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184221</xdr:rowOff>
    </xdr:from>
    <xdr:to>
      <xdr:col>29</xdr:col>
      <xdr:colOff>177800</xdr:colOff>
      <xdr:row>35</xdr:row>
      <xdr:rowOff>285821</xdr:rowOff>
    </xdr:to>
    <xdr:sp macro="" textlink="">
      <xdr:nvSpPr>
        <xdr:cNvPr id="127" name="楕円 126"/>
        <xdr:cNvSpPr/>
      </xdr:nvSpPr>
      <xdr:spPr bwMode="auto">
        <a:xfrm>
          <a:off x="5600700" y="6794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29298</xdr:rowOff>
    </xdr:from>
    <xdr:ext cx="762000" cy="259045"/>
    <xdr:sp macro="" textlink="">
      <xdr:nvSpPr>
        <xdr:cNvPr id="128" name="人口1人当たり決算額の推移該当値テキスト445"/>
        <xdr:cNvSpPr txBox="1"/>
      </xdr:nvSpPr>
      <xdr:spPr>
        <a:xfrm>
          <a:off x="5740400" y="663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226901</xdr:rowOff>
    </xdr:from>
    <xdr:to>
      <xdr:col>26</xdr:col>
      <xdr:colOff>101600</xdr:colOff>
      <xdr:row>35</xdr:row>
      <xdr:rowOff>328501</xdr:rowOff>
    </xdr:to>
    <xdr:sp macro="" textlink="">
      <xdr:nvSpPr>
        <xdr:cNvPr id="129" name="楕円 128"/>
        <xdr:cNvSpPr/>
      </xdr:nvSpPr>
      <xdr:spPr bwMode="auto">
        <a:xfrm>
          <a:off x="4953000" y="6837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338678</xdr:rowOff>
    </xdr:from>
    <xdr:ext cx="736600" cy="259045"/>
    <xdr:sp macro="" textlink="">
      <xdr:nvSpPr>
        <xdr:cNvPr id="130" name="テキスト ボックス 129"/>
        <xdr:cNvSpPr txBox="1"/>
      </xdr:nvSpPr>
      <xdr:spPr>
        <a:xfrm>
          <a:off x="4622800" y="6606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285414</xdr:rowOff>
    </xdr:from>
    <xdr:to>
      <xdr:col>22</xdr:col>
      <xdr:colOff>165100</xdr:colOff>
      <xdr:row>36</xdr:row>
      <xdr:rowOff>44114</xdr:rowOff>
    </xdr:to>
    <xdr:sp macro="" textlink="">
      <xdr:nvSpPr>
        <xdr:cNvPr id="131" name="楕円 130"/>
        <xdr:cNvSpPr/>
      </xdr:nvSpPr>
      <xdr:spPr bwMode="auto">
        <a:xfrm>
          <a:off x="4254500" y="6895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28891</xdr:rowOff>
    </xdr:from>
    <xdr:ext cx="762000" cy="259045"/>
    <xdr:sp macro="" textlink="">
      <xdr:nvSpPr>
        <xdr:cNvPr id="132" name="テキスト ボックス 131"/>
        <xdr:cNvSpPr txBox="1"/>
      </xdr:nvSpPr>
      <xdr:spPr>
        <a:xfrm>
          <a:off x="3924300" y="69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35509</xdr:rowOff>
    </xdr:from>
    <xdr:to>
      <xdr:col>19</xdr:col>
      <xdr:colOff>38100</xdr:colOff>
      <xdr:row>36</xdr:row>
      <xdr:rowOff>137109</xdr:rowOff>
    </xdr:to>
    <xdr:sp macro="" textlink="">
      <xdr:nvSpPr>
        <xdr:cNvPr id="133" name="楕円 132"/>
        <xdr:cNvSpPr/>
      </xdr:nvSpPr>
      <xdr:spPr bwMode="auto">
        <a:xfrm>
          <a:off x="3556000" y="6988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121886</xdr:rowOff>
    </xdr:from>
    <xdr:ext cx="762000" cy="259045"/>
    <xdr:sp macro="" textlink="">
      <xdr:nvSpPr>
        <xdr:cNvPr id="134" name="テキスト ボックス 133"/>
        <xdr:cNvSpPr txBox="1"/>
      </xdr:nvSpPr>
      <xdr:spPr>
        <a:xfrm>
          <a:off x="3225800" y="707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72367</xdr:rowOff>
    </xdr:from>
    <xdr:to>
      <xdr:col>15</xdr:col>
      <xdr:colOff>101600</xdr:colOff>
      <xdr:row>37</xdr:row>
      <xdr:rowOff>2517</xdr:rowOff>
    </xdr:to>
    <xdr:sp macro="" textlink="">
      <xdr:nvSpPr>
        <xdr:cNvPr id="135" name="楕円 134"/>
        <xdr:cNvSpPr/>
      </xdr:nvSpPr>
      <xdr:spPr bwMode="auto">
        <a:xfrm>
          <a:off x="2857500" y="7025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158744</xdr:rowOff>
    </xdr:from>
    <xdr:ext cx="762000" cy="259045"/>
    <xdr:sp macro="" textlink="">
      <xdr:nvSpPr>
        <xdr:cNvPr id="136" name="テキスト ボックス 135"/>
        <xdr:cNvSpPr txBox="1"/>
      </xdr:nvSpPr>
      <xdr:spPr>
        <a:xfrm>
          <a:off x="2527300" y="71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
3,492
59.77
4,021,434
3,900,137
114,042
2,149,695
6,551,734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120867</xdr:rowOff>
    </xdr:from>
    <xdr:to>
      <xdr:col>24</xdr:col>
      <xdr:colOff>62865</xdr:colOff>
      <xdr:row>39</xdr:row>
      <xdr:rowOff>123192</xdr:rowOff>
    </xdr:to>
    <xdr:cxnSp macro="">
      <xdr:nvCxnSpPr>
        <xdr:cNvPr id="58" name="直線コネクタ 57"/>
        <xdr:cNvCxnSpPr/>
      </xdr:nvCxnSpPr>
      <xdr:spPr>
        <a:xfrm flipV="1">
          <a:off x="4633595" y="5264367"/>
          <a:ext cx="1270" cy="154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127019</xdr:rowOff>
    </xdr:from>
    <xdr:ext cx="534377" cy="259045"/>
    <xdr:sp macro="" textlink="">
      <xdr:nvSpPr>
        <xdr:cNvPr id="59" name="人件費最小値テキスト"/>
        <xdr:cNvSpPr txBox="1"/>
      </xdr:nvSpPr>
      <xdr:spPr>
        <a:xfrm>
          <a:off x="4686300" y="681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123192</xdr:rowOff>
    </xdr:from>
    <xdr:to>
      <xdr:col>24</xdr:col>
      <xdr:colOff>152400</xdr:colOff>
      <xdr:row>39</xdr:row>
      <xdr:rowOff>123192</xdr:rowOff>
    </xdr:to>
    <xdr:cxnSp macro="">
      <xdr:nvCxnSpPr>
        <xdr:cNvPr id="60" name="直線コネクタ 59"/>
        <xdr:cNvCxnSpPr/>
      </xdr:nvCxnSpPr>
      <xdr:spPr>
        <a:xfrm>
          <a:off x="4546600" y="6809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67544</xdr:rowOff>
    </xdr:from>
    <xdr:ext cx="599010" cy="259045"/>
    <xdr:sp macro="" textlink="">
      <xdr:nvSpPr>
        <xdr:cNvPr id="61" name="人件費最大値テキスト"/>
        <xdr:cNvSpPr txBox="1"/>
      </xdr:nvSpPr>
      <xdr:spPr>
        <a:xfrm>
          <a:off x="4686300" y="503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120867</xdr:rowOff>
    </xdr:from>
    <xdr:to>
      <xdr:col>24</xdr:col>
      <xdr:colOff>152400</xdr:colOff>
      <xdr:row>30</xdr:row>
      <xdr:rowOff>120867</xdr:rowOff>
    </xdr:to>
    <xdr:cxnSp macro="">
      <xdr:nvCxnSpPr>
        <xdr:cNvPr id="62" name="直線コネクタ 61"/>
        <xdr:cNvCxnSpPr/>
      </xdr:nvCxnSpPr>
      <xdr:spPr>
        <a:xfrm>
          <a:off x="4546600" y="526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161978</xdr:rowOff>
    </xdr:from>
    <xdr:to>
      <xdr:col>24</xdr:col>
      <xdr:colOff>63500</xdr:colOff>
      <xdr:row>38</xdr:row>
      <xdr:rowOff>10779</xdr:rowOff>
    </xdr:to>
    <xdr:cxnSp macro="">
      <xdr:nvCxnSpPr>
        <xdr:cNvPr id="63" name="直線コネクタ 62"/>
        <xdr:cNvCxnSpPr/>
      </xdr:nvCxnSpPr>
      <xdr:spPr>
        <a:xfrm flipV="1">
          <a:off x="3797300" y="6505628"/>
          <a:ext cx="838200" cy="2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145606</xdr:rowOff>
    </xdr:from>
    <xdr:ext cx="599010" cy="259045"/>
    <xdr:sp macro="" textlink="">
      <xdr:nvSpPr>
        <xdr:cNvPr id="64" name="人件費平均値テキスト"/>
        <xdr:cNvSpPr txBox="1"/>
      </xdr:nvSpPr>
      <xdr:spPr>
        <a:xfrm>
          <a:off x="4686300" y="64892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167179</xdr:rowOff>
    </xdr:from>
    <xdr:to>
      <xdr:col>24</xdr:col>
      <xdr:colOff>114300</xdr:colOff>
      <xdr:row>38</xdr:row>
      <xdr:rowOff>97329</xdr:rowOff>
    </xdr:to>
    <xdr:sp macro="" textlink="">
      <xdr:nvSpPr>
        <xdr:cNvPr id="65" name="フローチャート: 判断 64"/>
        <xdr:cNvSpPr/>
      </xdr:nvSpPr>
      <xdr:spPr>
        <a:xfrm>
          <a:off x="45847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10779</xdr:rowOff>
    </xdr:from>
    <xdr:to>
      <xdr:col>19</xdr:col>
      <xdr:colOff>177800</xdr:colOff>
      <xdr:row>38</xdr:row>
      <xdr:rowOff>21318</xdr:rowOff>
    </xdr:to>
    <xdr:cxnSp macro="">
      <xdr:nvCxnSpPr>
        <xdr:cNvPr id="66" name="直線コネクタ 65"/>
        <xdr:cNvCxnSpPr/>
      </xdr:nvCxnSpPr>
      <xdr:spPr>
        <a:xfrm flipV="1">
          <a:off x="2908300" y="6525879"/>
          <a:ext cx="889000" cy="1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11281</xdr:rowOff>
    </xdr:from>
    <xdr:to>
      <xdr:col>20</xdr:col>
      <xdr:colOff>38100</xdr:colOff>
      <xdr:row>38</xdr:row>
      <xdr:rowOff>112881</xdr:rowOff>
    </xdr:to>
    <xdr:sp macro="" textlink="">
      <xdr:nvSpPr>
        <xdr:cNvPr id="67" name="フローチャート: 判断 66"/>
        <xdr:cNvSpPr/>
      </xdr:nvSpPr>
      <xdr:spPr>
        <a:xfrm>
          <a:off x="3746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104008</xdr:rowOff>
    </xdr:from>
    <xdr:ext cx="599010" cy="259045"/>
    <xdr:sp macro="" textlink="">
      <xdr:nvSpPr>
        <xdr:cNvPr id="68" name="テキスト ボックス 67"/>
        <xdr:cNvSpPr txBox="1"/>
      </xdr:nvSpPr>
      <xdr:spPr>
        <a:xfrm>
          <a:off x="3497795" y="66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14633</xdr:rowOff>
    </xdr:from>
    <xdr:to>
      <xdr:col>15</xdr:col>
      <xdr:colOff>50800</xdr:colOff>
      <xdr:row>38</xdr:row>
      <xdr:rowOff>21318</xdr:rowOff>
    </xdr:to>
    <xdr:cxnSp macro="">
      <xdr:nvCxnSpPr>
        <xdr:cNvPr id="69" name="直線コネクタ 68"/>
        <xdr:cNvCxnSpPr/>
      </xdr:nvCxnSpPr>
      <xdr:spPr>
        <a:xfrm>
          <a:off x="2019300" y="6529733"/>
          <a:ext cx="889000" cy="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22623</xdr:rowOff>
    </xdr:from>
    <xdr:to>
      <xdr:col>15</xdr:col>
      <xdr:colOff>101600</xdr:colOff>
      <xdr:row>38</xdr:row>
      <xdr:rowOff>124223</xdr:rowOff>
    </xdr:to>
    <xdr:sp macro="" textlink="">
      <xdr:nvSpPr>
        <xdr:cNvPr id="70" name="フローチャート: 判断 69"/>
        <xdr:cNvSpPr/>
      </xdr:nvSpPr>
      <xdr:spPr>
        <a:xfrm>
          <a:off x="2857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115350</xdr:rowOff>
    </xdr:from>
    <xdr:ext cx="599010" cy="259045"/>
    <xdr:sp macro="" textlink="">
      <xdr:nvSpPr>
        <xdr:cNvPr id="71" name="テキスト ボックス 70"/>
        <xdr:cNvSpPr txBox="1"/>
      </xdr:nvSpPr>
      <xdr:spPr>
        <a:xfrm>
          <a:off x="2608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1753</xdr:rowOff>
    </xdr:from>
    <xdr:to>
      <xdr:col>10</xdr:col>
      <xdr:colOff>114300</xdr:colOff>
      <xdr:row>38</xdr:row>
      <xdr:rowOff>14633</xdr:rowOff>
    </xdr:to>
    <xdr:cxnSp macro="">
      <xdr:nvCxnSpPr>
        <xdr:cNvPr id="72" name="直線コネクタ 71"/>
        <xdr:cNvCxnSpPr/>
      </xdr:nvCxnSpPr>
      <xdr:spPr>
        <a:xfrm>
          <a:off x="1130300" y="6516853"/>
          <a:ext cx="889000" cy="1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59143</xdr:rowOff>
    </xdr:from>
    <xdr:to>
      <xdr:col>10</xdr:col>
      <xdr:colOff>165100</xdr:colOff>
      <xdr:row>38</xdr:row>
      <xdr:rowOff>160743</xdr:rowOff>
    </xdr:to>
    <xdr:sp macro="" textlink="">
      <xdr:nvSpPr>
        <xdr:cNvPr id="73" name="フローチャート: 判断 72"/>
        <xdr:cNvSpPr/>
      </xdr:nvSpPr>
      <xdr:spPr>
        <a:xfrm>
          <a:off x="1968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151870</xdr:rowOff>
    </xdr:from>
    <xdr:ext cx="599010" cy="259045"/>
    <xdr:sp macro="" textlink="">
      <xdr:nvSpPr>
        <xdr:cNvPr id="74" name="テキスト ボックス 73"/>
        <xdr:cNvSpPr txBox="1"/>
      </xdr:nvSpPr>
      <xdr:spPr>
        <a:xfrm>
          <a:off x="1719795" y="666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35296</xdr:rowOff>
    </xdr:from>
    <xdr:to>
      <xdr:col>6</xdr:col>
      <xdr:colOff>38100</xdr:colOff>
      <xdr:row>38</xdr:row>
      <xdr:rowOff>136896</xdr:rowOff>
    </xdr:to>
    <xdr:sp macro="" textlink="">
      <xdr:nvSpPr>
        <xdr:cNvPr id="75" name="フローチャート: 判断 74"/>
        <xdr:cNvSpPr/>
      </xdr:nvSpPr>
      <xdr:spPr>
        <a:xfrm>
          <a:off x="1079500" y="655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128023</xdr:rowOff>
    </xdr:from>
    <xdr:ext cx="599010" cy="259045"/>
    <xdr:sp macro="" textlink="">
      <xdr:nvSpPr>
        <xdr:cNvPr id="76" name="テキスト ボックス 75"/>
        <xdr:cNvSpPr txBox="1"/>
      </xdr:nvSpPr>
      <xdr:spPr>
        <a:xfrm>
          <a:off x="830795" y="664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111179</xdr:rowOff>
    </xdr:from>
    <xdr:to>
      <xdr:col>24</xdr:col>
      <xdr:colOff>114300</xdr:colOff>
      <xdr:row>38</xdr:row>
      <xdr:rowOff>41329</xdr:rowOff>
    </xdr:to>
    <xdr:sp macro="" textlink="">
      <xdr:nvSpPr>
        <xdr:cNvPr id="82" name="楕円 81"/>
        <xdr:cNvSpPr/>
      </xdr:nvSpPr>
      <xdr:spPr>
        <a:xfrm>
          <a:off x="4584700" y="645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134056</xdr:rowOff>
    </xdr:from>
    <xdr:ext cx="599010" cy="259045"/>
    <xdr:sp macro="" textlink="">
      <xdr:nvSpPr>
        <xdr:cNvPr id="83" name="人件費該当値テキスト"/>
        <xdr:cNvSpPr txBox="1"/>
      </xdr:nvSpPr>
      <xdr:spPr>
        <a:xfrm>
          <a:off x="4686300" y="630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131430</xdr:rowOff>
    </xdr:from>
    <xdr:to>
      <xdr:col>20</xdr:col>
      <xdr:colOff>38100</xdr:colOff>
      <xdr:row>38</xdr:row>
      <xdr:rowOff>61579</xdr:rowOff>
    </xdr:to>
    <xdr:sp macro="" textlink="">
      <xdr:nvSpPr>
        <xdr:cNvPr id="84" name="楕円 83"/>
        <xdr:cNvSpPr/>
      </xdr:nvSpPr>
      <xdr:spPr>
        <a:xfrm>
          <a:off x="3746500" y="64750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78107</xdr:rowOff>
    </xdr:from>
    <xdr:ext cx="599010" cy="259045"/>
    <xdr:sp macro="" textlink="">
      <xdr:nvSpPr>
        <xdr:cNvPr id="85" name="テキスト ボックス 84"/>
        <xdr:cNvSpPr txBox="1"/>
      </xdr:nvSpPr>
      <xdr:spPr>
        <a:xfrm>
          <a:off x="3497795" y="6250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141968</xdr:rowOff>
    </xdr:from>
    <xdr:to>
      <xdr:col>15</xdr:col>
      <xdr:colOff>101600</xdr:colOff>
      <xdr:row>38</xdr:row>
      <xdr:rowOff>72118</xdr:rowOff>
    </xdr:to>
    <xdr:sp macro="" textlink="">
      <xdr:nvSpPr>
        <xdr:cNvPr id="86" name="楕円 85"/>
        <xdr:cNvSpPr/>
      </xdr:nvSpPr>
      <xdr:spPr>
        <a:xfrm>
          <a:off x="2857500" y="648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88645</xdr:rowOff>
    </xdr:from>
    <xdr:ext cx="599010" cy="259045"/>
    <xdr:sp macro="" textlink="">
      <xdr:nvSpPr>
        <xdr:cNvPr id="87" name="テキスト ボックス 86"/>
        <xdr:cNvSpPr txBox="1"/>
      </xdr:nvSpPr>
      <xdr:spPr>
        <a:xfrm>
          <a:off x="2608795" y="626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135283</xdr:rowOff>
    </xdr:from>
    <xdr:to>
      <xdr:col>10</xdr:col>
      <xdr:colOff>165100</xdr:colOff>
      <xdr:row>38</xdr:row>
      <xdr:rowOff>65433</xdr:rowOff>
    </xdr:to>
    <xdr:sp macro="" textlink="">
      <xdr:nvSpPr>
        <xdr:cNvPr id="88" name="楕円 87"/>
        <xdr:cNvSpPr/>
      </xdr:nvSpPr>
      <xdr:spPr>
        <a:xfrm>
          <a:off x="1968500" y="647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81960</xdr:rowOff>
    </xdr:from>
    <xdr:ext cx="599010" cy="259045"/>
    <xdr:sp macro="" textlink="">
      <xdr:nvSpPr>
        <xdr:cNvPr id="89" name="テキスト ボックス 88"/>
        <xdr:cNvSpPr txBox="1"/>
      </xdr:nvSpPr>
      <xdr:spPr>
        <a:xfrm>
          <a:off x="1719795" y="6254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122403</xdr:rowOff>
    </xdr:from>
    <xdr:to>
      <xdr:col>6</xdr:col>
      <xdr:colOff>38100</xdr:colOff>
      <xdr:row>38</xdr:row>
      <xdr:rowOff>52553</xdr:rowOff>
    </xdr:to>
    <xdr:sp macro="" textlink="">
      <xdr:nvSpPr>
        <xdr:cNvPr id="90" name="楕円 89"/>
        <xdr:cNvSpPr/>
      </xdr:nvSpPr>
      <xdr:spPr>
        <a:xfrm>
          <a:off x="1079500" y="64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69080</xdr:rowOff>
    </xdr:from>
    <xdr:ext cx="599010" cy="259045"/>
    <xdr:sp macro="" textlink="">
      <xdr:nvSpPr>
        <xdr:cNvPr id="91" name="テキスト ボックス 90"/>
        <xdr:cNvSpPr txBox="1"/>
      </xdr:nvSpPr>
      <xdr:spPr>
        <a:xfrm>
          <a:off x="830795" y="6241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36543</xdr:rowOff>
    </xdr:from>
    <xdr:to>
      <xdr:col>24</xdr:col>
      <xdr:colOff>62865</xdr:colOff>
      <xdr:row>58</xdr:row>
      <xdr:rowOff>146022</xdr:rowOff>
    </xdr:to>
    <xdr:cxnSp macro="">
      <xdr:nvCxnSpPr>
        <xdr:cNvPr id="117" name="直線コネクタ 116"/>
        <xdr:cNvCxnSpPr/>
      </xdr:nvCxnSpPr>
      <xdr:spPr>
        <a:xfrm flipV="1">
          <a:off x="4633595" y="8780493"/>
          <a:ext cx="1270" cy="130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149849</xdr:rowOff>
    </xdr:from>
    <xdr:ext cx="534377" cy="259045"/>
    <xdr:sp macro="" textlink="">
      <xdr:nvSpPr>
        <xdr:cNvPr id="118" name="物件費最小値テキスト"/>
        <xdr:cNvSpPr txBox="1"/>
      </xdr:nvSpPr>
      <xdr:spPr>
        <a:xfrm>
          <a:off x="4686300" y="1009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146022</xdr:rowOff>
    </xdr:from>
    <xdr:to>
      <xdr:col>24</xdr:col>
      <xdr:colOff>152400</xdr:colOff>
      <xdr:row>58</xdr:row>
      <xdr:rowOff>146022</xdr:rowOff>
    </xdr:to>
    <xdr:cxnSp macro="">
      <xdr:nvCxnSpPr>
        <xdr:cNvPr id="119" name="直線コネクタ 118"/>
        <xdr:cNvCxnSpPr/>
      </xdr:nvCxnSpPr>
      <xdr:spPr>
        <a:xfrm>
          <a:off x="4546600" y="1009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154670</xdr:rowOff>
    </xdr:from>
    <xdr:ext cx="599010" cy="259045"/>
    <xdr:sp macro="" textlink="">
      <xdr:nvSpPr>
        <xdr:cNvPr id="120" name="物件費最大値テキスト"/>
        <xdr:cNvSpPr txBox="1"/>
      </xdr:nvSpPr>
      <xdr:spPr>
        <a:xfrm>
          <a:off x="4686300" y="855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36543</xdr:rowOff>
    </xdr:from>
    <xdr:to>
      <xdr:col>24</xdr:col>
      <xdr:colOff>152400</xdr:colOff>
      <xdr:row>51</xdr:row>
      <xdr:rowOff>36543</xdr:rowOff>
    </xdr:to>
    <xdr:cxnSp macro="">
      <xdr:nvCxnSpPr>
        <xdr:cNvPr id="121" name="直線コネクタ 120"/>
        <xdr:cNvCxnSpPr/>
      </xdr:nvCxnSpPr>
      <xdr:spPr>
        <a:xfrm>
          <a:off x="4546600" y="878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140159</xdr:rowOff>
    </xdr:from>
    <xdr:to>
      <xdr:col>24</xdr:col>
      <xdr:colOff>63500</xdr:colOff>
      <xdr:row>57</xdr:row>
      <xdr:rowOff>154687</xdr:rowOff>
    </xdr:to>
    <xdr:cxnSp macro="">
      <xdr:nvCxnSpPr>
        <xdr:cNvPr id="122" name="直線コネクタ 121"/>
        <xdr:cNvCxnSpPr/>
      </xdr:nvCxnSpPr>
      <xdr:spPr>
        <a:xfrm>
          <a:off x="3797300" y="9912809"/>
          <a:ext cx="838200" cy="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102834</xdr:rowOff>
    </xdr:from>
    <xdr:ext cx="599010" cy="259045"/>
    <xdr:sp macro="" textlink="">
      <xdr:nvSpPr>
        <xdr:cNvPr id="123" name="物件費平均値テキスト"/>
        <xdr:cNvSpPr txBox="1"/>
      </xdr:nvSpPr>
      <xdr:spPr>
        <a:xfrm>
          <a:off x="4686300" y="97040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79957</xdr:rowOff>
    </xdr:from>
    <xdr:to>
      <xdr:col>24</xdr:col>
      <xdr:colOff>114300</xdr:colOff>
      <xdr:row>58</xdr:row>
      <xdr:rowOff>10107</xdr:rowOff>
    </xdr:to>
    <xdr:sp macro="" textlink="">
      <xdr:nvSpPr>
        <xdr:cNvPr id="124" name="フローチャート: 判断 123"/>
        <xdr:cNvSpPr/>
      </xdr:nvSpPr>
      <xdr:spPr>
        <a:xfrm>
          <a:off x="45847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133783</xdr:rowOff>
    </xdr:from>
    <xdr:to>
      <xdr:col>19</xdr:col>
      <xdr:colOff>177800</xdr:colOff>
      <xdr:row>57</xdr:row>
      <xdr:rowOff>140159</xdr:rowOff>
    </xdr:to>
    <xdr:cxnSp macro="">
      <xdr:nvCxnSpPr>
        <xdr:cNvPr id="125" name="直線コネクタ 124"/>
        <xdr:cNvCxnSpPr/>
      </xdr:nvCxnSpPr>
      <xdr:spPr>
        <a:xfrm>
          <a:off x="2908300" y="9906433"/>
          <a:ext cx="889000" cy="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97755</xdr:rowOff>
    </xdr:from>
    <xdr:to>
      <xdr:col>20</xdr:col>
      <xdr:colOff>38100</xdr:colOff>
      <xdr:row>58</xdr:row>
      <xdr:rowOff>27905</xdr:rowOff>
    </xdr:to>
    <xdr:sp macro="" textlink="">
      <xdr:nvSpPr>
        <xdr:cNvPr id="126" name="フローチャート: 判断 125"/>
        <xdr:cNvSpPr/>
      </xdr:nvSpPr>
      <xdr:spPr>
        <a:xfrm>
          <a:off x="3746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19032</xdr:rowOff>
    </xdr:from>
    <xdr:ext cx="599010" cy="259045"/>
    <xdr:sp macro="" textlink="">
      <xdr:nvSpPr>
        <xdr:cNvPr id="127" name="テキスト ボックス 126"/>
        <xdr:cNvSpPr txBox="1"/>
      </xdr:nvSpPr>
      <xdr:spPr>
        <a:xfrm>
          <a:off x="3497795" y="99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133783</xdr:rowOff>
    </xdr:from>
    <xdr:to>
      <xdr:col>15</xdr:col>
      <xdr:colOff>50800</xdr:colOff>
      <xdr:row>58</xdr:row>
      <xdr:rowOff>3750</xdr:rowOff>
    </xdr:to>
    <xdr:cxnSp macro="">
      <xdr:nvCxnSpPr>
        <xdr:cNvPr id="128" name="直線コネクタ 127"/>
        <xdr:cNvCxnSpPr/>
      </xdr:nvCxnSpPr>
      <xdr:spPr>
        <a:xfrm flipV="1">
          <a:off x="2019300" y="9906433"/>
          <a:ext cx="889000" cy="4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111714</xdr:rowOff>
    </xdr:from>
    <xdr:to>
      <xdr:col>15</xdr:col>
      <xdr:colOff>101600</xdr:colOff>
      <xdr:row>58</xdr:row>
      <xdr:rowOff>41864</xdr:rowOff>
    </xdr:to>
    <xdr:sp macro="" textlink="">
      <xdr:nvSpPr>
        <xdr:cNvPr id="129" name="フローチャート: 判断 128"/>
        <xdr:cNvSpPr/>
      </xdr:nvSpPr>
      <xdr:spPr>
        <a:xfrm>
          <a:off x="2857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32991</xdr:rowOff>
    </xdr:from>
    <xdr:ext cx="599010" cy="259045"/>
    <xdr:sp macro="" textlink="">
      <xdr:nvSpPr>
        <xdr:cNvPr id="130" name="テキスト ボックス 129"/>
        <xdr:cNvSpPr txBox="1"/>
      </xdr:nvSpPr>
      <xdr:spPr>
        <a:xfrm>
          <a:off x="2608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3750</xdr:rowOff>
    </xdr:from>
    <xdr:to>
      <xdr:col>10</xdr:col>
      <xdr:colOff>114300</xdr:colOff>
      <xdr:row>58</xdr:row>
      <xdr:rowOff>8730</xdr:rowOff>
    </xdr:to>
    <xdr:cxnSp macro="">
      <xdr:nvCxnSpPr>
        <xdr:cNvPr id="131" name="直線コネクタ 130"/>
        <xdr:cNvCxnSpPr/>
      </xdr:nvCxnSpPr>
      <xdr:spPr>
        <a:xfrm flipV="1">
          <a:off x="1130300" y="9947850"/>
          <a:ext cx="8890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122988</xdr:rowOff>
    </xdr:from>
    <xdr:to>
      <xdr:col>10</xdr:col>
      <xdr:colOff>165100</xdr:colOff>
      <xdr:row>58</xdr:row>
      <xdr:rowOff>53138</xdr:rowOff>
    </xdr:to>
    <xdr:sp macro="" textlink="">
      <xdr:nvSpPr>
        <xdr:cNvPr id="132" name="フローチャート: 判断 131"/>
        <xdr:cNvSpPr/>
      </xdr:nvSpPr>
      <xdr:spPr>
        <a:xfrm>
          <a:off x="1968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69665</xdr:rowOff>
    </xdr:from>
    <xdr:ext cx="599010" cy="259045"/>
    <xdr:sp macro="" textlink="">
      <xdr:nvSpPr>
        <xdr:cNvPr id="133" name="テキスト ボックス 132"/>
        <xdr:cNvSpPr txBox="1"/>
      </xdr:nvSpPr>
      <xdr:spPr>
        <a:xfrm>
          <a:off x="1719795" y="967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109118</xdr:rowOff>
    </xdr:from>
    <xdr:to>
      <xdr:col>6</xdr:col>
      <xdr:colOff>38100</xdr:colOff>
      <xdr:row>58</xdr:row>
      <xdr:rowOff>39268</xdr:rowOff>
    </xdr:to>
    <xdr:sp macro="" textlink="">
      <xdr:nvSpPr>
        <xdr:cNvPr id="134" name="フローチャート: 判断 133"/>
        <xdr:cNvSpPr/>
      </xdr:nvSpPr>
      <xdr:spPr>
        <a:xfrm>
          <a:off x="1079500" y="988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55795</xdr:rowOff>
    </xdr:from>
    <xdr:ext cx="599010" cy="259045"/>
    <xdr:sp macro="" textlink="">
      <xdr:nvSpPr>
        <xdr:cNvPr id="135" name="テキスト ボックス 134"/>
        <xdr:cNvSpPr txBox="1"/>
      </xdr:nvSpPr>
      <xdr:spPr>
        <a:xfrm>
          <a:off x="830795" y="965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103887</xdr:rowOff>
    </xdr:from>
    <xdr:to>
      <xdr:col>24</xdr:col>
      <xdr:colOff>114300</xdr:colOff>
      <xdr:row>58</xdr:row>
      <xdr:rowOff>34037</xdr:rowOff>
    </xdr:to>
    <xdr:sp macro="" textlink="">
      <xdr:nvSpPr>
        <xdr:cNvPr id="141" name="楕円 140"/>
        <xdr:cNvSpPr/>
      </xdr:nvSpPr>
      <xdr:spPr>
        <a:xfrm>
          <a:off x="4584700" y="98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82314</xdr:rowOff>
    </xdr:from>
    <xdr:ext cx="599010" cy="259045"/>
    <xdr:sp macro="" textlink="">
      <xdr:nvSpPr>
        <xdr:cNvPr id="142" name="物件費該当値テキスト"/>
        <xdr:cNvSpPr txBox="1"/>
      </xdr:nvSpPr>
      <xdr:spPr>
        <a:xfrm>
          <a:off x="4686300" y="9854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89359</xdr:rowOff>
    </xdr:from>
    <xdr:to>
      <xdr:col>20</xdr:col>
      <xdr:colOff>38100</xdr:colOff>
      <xdr:row>58</xdr:row>
      <xdr:rowOff>19509</xdr:rowOff>
    </xdr:to>
    <xdr:sp macro="" textlink="">
      <xdr:nvSpPr>
        <xdr:cNvPr id="143" name="楕円 142"/>
        <xdr:cNvSpPr/>
      </xdr:nvSpPr>
      <xdr:spPr>
        <a:xfrm>
          <a:off x="3746500" y="986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36036</xdr:rowOff>
    </xdr:from>
    <xdr:ext cx="599010" cy="259045"/>
    <xdr:sp macro="" textlink="">
      <xdr:nvSpPr>
        <xdr:cNvPr id="144" name="テキスト ボックス 143"/>
        <xdr:cNvSpPr txBox="1"/>
      </xdr:nvSpPr>
      <xdr:spPr>
        <a:xfrm>
          <a:off x="3497795" y="963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82983</xdr:rowOff>
    </xdr:from>
    <xdr:to>
      <xdr:col>15</xdr:col>
      <xdr:colOff>101600</xdr:colOff>
      <xdr:row>58</xdr:row>
      <xdr:rowOff>13133</xdr:rowOff>
    </xdr:to>
    <xdr:sp macro="" textlink="">
      <xdr:nvSpPr>
        <xdr:cNvPr id="145" name="楕円 144"/>
        <xdr:cNvSpPr/>
      </xdr:nvSpPr>
      <xdr:spPr>
        <a:xfrm>
          <a:off x="2857500" y="985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29660</xdr:rowOff>
    </xdr:from>
    <xdr:ext cx="599010" cy="259045"/>
    <xdr:sp macro="" textlink="">
      <xdr:nvSpPr>
        <xdr:cNvPr id="146" name="テキスト ボックス 145"/>
        <xdr:cNvSpPr txBox="1"/>
      </xdr:nvSpPr>
      <xdr:spPr>
        <a:xfrm>
          <a:off x="2608795" y="963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124400</xdr:rowOff>
    </xdr:from>
    <xdr:to>
      <xdr:col>10</xdr:col>
      <xdr:colOff>165100</xdr:colOff>
      <xdr:row>58</xdr:row>
      <xdr:rowOff>54550</xdr:rowOff>
    </xdr:to>
    <xdr:sp macro="" textlink="">
      <xdr:nvSpPr>
        <xdr:cNvPr id="147" name="楕円 146"/>
        <xdr:cNvSpPr/>
      </xdr:nvSpPr>
      <xdr:spPr>
        <a:xfrm>
          <a:off x="1968500" y="989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45677</xdr:rowOff>
    </xdr:from>
    <xdr:ext cx="599010" cy="259045"/>
    <xdr:sp macro="" textlink="">
      <xdr:nvSpPr>
        <xdr:cNvPr id="148" name="テキスト ボックス 147"/>
        <xdr:cNvSpPr txBox="1"/>
      </xdr:nvSpPr>
      <xdr:spPr>
        <a:xfrm>
          <a:off x="1719795" y="998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129380</xdr:rowOff>
    </xdr:from>
    <xdr:to>
      <xdr:col>6</xdr:col>
      <xdr:colOff>38100</xdr:colOff>
      <xdr:row>58</xdr:row>
      <xdr:rowOff>59530</xdr:rowOff>
    </xdr:to>
    <xdr:sp macro="" textlink="">
      <xdr:nvSpPr>
        <xdr:cNvPr id="149" name="楕円 148"/>
        <xdr:cNvSpPr/>
      </xdr:nvSpPr>
      <xdr:spPr>
        <a:xfrm>
          <a:off x="1079500" y="990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50657</xdr:rowOff>
    </xdr:from>
    <xdr:ext cx="599010" cy="259045"/>
    <xdr:sp macro="" textlink="">
      <xdr:nvSpPr>
        <xdr:cNvPr id="150" name="テキスト ボックス 149"/>
        <xdr:cNvSpPr txBox="1"/>
      </xdr:nvSpPr>
      <xdr:spPr>
        <a:xfrm>
          <a:off x="830795" y="999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156070</xdr:rowOff>
    </xdr:from>
    <xdr:to>
      <xdr:col>24</xdr:col>
      <xdr:colOff>62865</xdr:colOff>
      <xdr:row>79</xdr:row>
      <xdr:rowOff>22873</xdr:rowOff>
    </xdr:to>
    <xdr:cxnSp macro="">
      <xdr:nvCxnSpPr>
        <xdr:cNvPr id="174" name="直線コネクタ 173"/>
        <xdr:cNvCxnSpPr/>
      </xdr:nvCxnSpPr>
      <xdr:spPr>
        <a:xfrm flipV="1">
          <a:off x="4633595" y="12157570"/>
          <a:ext cx="1270" cy="1409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26700</xdr:rowOff>
    </xdr:from>
    <xdr:ext cx="469744" cy="259045"/>
    <xdr:sp macro="" textlink="">
      <xdr:nvSpPr>
        <xdr:cNvPr id="175" name="維持補修費最小値テキスト"/>
        <xdr:cNvSpPr txBox="1"/>
      </xdr:nvSpPr>
      <xdr:spPr>
        <a:xfrm>
          <a:off x="4686300" y="135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22873</xdr:rowOff>
    </xdr:from>
    <xdr:to>
      <xdr:col>24</xdr:col>
      <xdr:colOff>152400</xdr:colOff>
      <xdr:row>79</xdr:row>
      <xdr:rowOff>22873</xdr:rowOff>
    </xdr:to>
    <xdr:cxnSp macro="">
      <xdr:nvCxnSpPr>
        <xdr:cNvPr id="176" name="直線コネクタ 175"/>
        <xdr:cNvCxnSpPr/>
      </xdr:nvCxnSpPr>
      <xdr:spPr>
        <a:xfrm>
          <a:off x="4546600" y="135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102747</xdr:rowOff>
    </xdr:from>
    <xdr:ext cx="599010" cy="259045"/>
    <xdr:sp macro="" textlink="">
      <xdr:nvSpPr>
        <xdr:cNvPr id="177" name="維持補修費最大値テキスト"/>
        <xdr:cNvSpPr txBox="1"/>
      </xdr:nvSpPr>
      <xdr:spPr>
        <a:xfrm>
          <a:off x="4686300" y="1193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156070</xdr:rowOff>
    </xdr:from>
    <xdr:to>
      <xdr:col>24</xdr:col>
      <xdr:colOff>152400</xdr:colOff>
      <xdr:row>70</xdr:row>
      <xdr:rowOff>156070</xdr:rowOff>
    </xdr:to>
    <xdr:cxnSp macro="">
      <xdr:nvCxnSpPr>
        <xdr:cNvPr id="178" name="直線コネクタ 177"/>
        <xdr:cNvCxnSpPr/>
      </xdr:nvCxnSpPr>
      <xdr:spPr>
        <a:xfrm>
          <a:off x="4546600" y="121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104800</xdr:rowOff>
    </xdr:from>
    <xdr:to>
      <xdr:col>24</xdr:col>
      <xdr:colOff>63500</xdr:colOff>
      <xdr:row>77</xdr:row>
      <xdr:rowOff>5105</xdr:rowOff>
    </xdr:to>
    <xdr:cxnSp macro="">
      <xdr:nvCxnSpPr>
        <xdr:cNvPr id="179" name="直線コネクタ 178"/>
        <xdr:cNvCxnSpPr/>
      </xdr:nvCxnSpPr>
      <xdr:spPr>
        <a:xfrm>
          <a:off x="3797300" y="13135000"/>
          <a:ext cx="83820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50576</xdr:rowOff>
    </xdr:from>
    <xdr:ext cx="534377" cy="259045"/>
    <xdr:sp macro="" textlink="">
      <xdr:nvSpPr>
        <xdr:cNvPr id="180" name="維持補修費平均値テキスト"/>
        <xdr:cNvSpPr txBox="1"/>
      </xdr:nvSpPr>
      <xdr:spPr>
        <a:xfrm>
          <a:off x="4686300" y="13252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72149</xdr:rowOff>
    </xdr:from>
    <xdr:to>
      <xdr:col>24</xdr:col>
      <xdr:colOff>114300</xdr:colOff>
      <xdr:row>78</xdr:row>
      <xdr:rowOff>2299</xdr:rowOff>
    </xdr:to>
    <xdr:sp macro="" textlink="">
      <xdr:nvSpPr>
        <xdr:cNvPr id="181" name="フローチャート: 判断 180"/>
        <xdr:cNvSpPr/>
      </xdr:nvSpPr>
      <xdr:spPr>
        <a:xfrm>
          <a:off x="45847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104800</xdr:rowOff>
    </xdr:from>
    <xdr:to>
      <xdr:col>19</xdr:col>
      <xdr:colOff>177800</xdr:colOff>
      <xdr:row>76</xdr:row>
      <xdr:rowOff>111570</xdr:rowOff>
    </xdr:to>
    <xdr:cxnSp macro="">
      <xdr:nvCxnSpPr>
        <xdr:cNvPr id="182" name="直線コネクタ 181"/>
        <xdr:cNvCxnSpPr/>
      </xdr:nvCxnSpPr>
      <xdr:spPr>
        <a:xfrm flipV="1">
          <a:off x="2908300" y="13135000"/>
          <a:ext cx="889000" cy="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41275</xdr:rowOff>
    </xdr:from>
    <xdr:to>
      <xdr:col>20</xdr:col>
      <xdr:colOff>38100</xdr:colOff>
      <xdr:row>77</xdr:row>
      <xdr:rowOff>142875</xdr:rowOff>
    </xdr:to>
    <xdr:sp macro="" textlink="">
      <xdr:nvSpPr>
        <xdr:cNvPr id="183" name="フローチャート: 判断 182"/>
        <xdr:cNvSpPr/>
      </xdr:nvSpPr>
      <xdr:spPr>
        <a:xfrm>
          <a:off x="3746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134002</xdr:rowOff>
    </xdr:from>
    <xdr:ext cx="534377" cy="259045"/>
    <xdr:sp macro="" textlink="">
      <xdr:nvSpPr>
        <xdr:cNvPr id="184" name="テキスト ボックス 183"/>
        <xdr:cNvSpPr txBox="1"/>
      </xdr:nvSpPr>
      <xdr:spPr>
        <a:xfrm>
          <a:off x="3530111" y="133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111570</xdr:rowOff>
    </xdr:from>
    <xdr:to>
      <xdr:col>15</xdr:col>
      <xdr:colOff>50800</xdr:colOff>
      <xdr:row>77</xdr:row>
      <xdr:rowOff>75997</xdr:rowOff>
    </xdr:to>
    <xdr:cxnSp macro="">
      <xdr:nvCxnSpPr>
        <xdr:cNvPr id="185" name="直線コネクタ 184"/>
        <xdr:cNvCxnSpPr/>
      </xdr:nvCxnSpPr>
      <xdr:spPr>
        <a:xfrm flipV="1">
          <a:off x="2019300" y="13141770"/>
          <a:ext cx="889000" cy="13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88646</xdr:rowOff>
    </xdr:from>
    <xdr:to>
      <xdr:col>15</xdr:col>
      <xdr:colOff>101600</xdr:colOff>
      <xdr:row>78</xdr:row>
      <xdr:rowOff>18796</xdr:rowOff>
    </xdr:to>
    <xdr:sp macro="" textlink="">
      <xdr:nvSpPr>
        <xdr:cNvPr id="186" name="フローチャート: 判断 185"/>
        <xdr:cNvSpPr/>
      </xdr:nvSpPr>
      <xdr:spPr>
        <a:xfrm>
          <a:off x="2857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9923</xdr:rowOff>
    </xdr:from>
    <xdr:ext cx="534377" cy="259045"/>
    <xdr:sp macro="" textlink="">
      <xdr:nvSpPr>
        <xdr:cNvPr id="187" name="テキスト ボックス 186"/>
        <xdr:cNvSpPr txBox="1"/>
      </xdr:nvSpPr>
      <xdr:spPr>
        <a:xfrm>
          <a:off x="2641111" y="133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44501</xdr:rowOff>
    </xdr:from>
    <xdr:to>
      <xdr:col>10</xdr:col>
      <xdr:colOff>114300</xdr:colOff>
      <xdr:row>77</xdr:row>
      <xdr:rowOff>75997</xdr:rowOff>
    </xdr:to>
    <xdr:cxnSp macro="">
      <xdr:nvCxnSpPr>
        <xdr:cNvPr id="188" name="直線コネクタ 187"/>
        <xdr:cNvCxnSpPr/>
      </xdr:nvCxnSpPr>
      <xdr:spPr>
        <a:xfrm>
          <a:off x="1130300" y="13074701"/>
          <a:ext cx="889000" cy="20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137464</xdr:rowOff>
    </xdr:from>
    <xdr:to>
      <xdr:col>10</xdr:col>
      <xdr:colOff>165100</xdr:colOff>
      <xdr:row>78</xdr:row>
      <xdr:rowOff>67614</xdr:rowOff>
    </xdr:to>
    <xdr:sp macro="" textlink="">
      <xdr:nvSpPr>
        <xdr:cNvPr id="189" name="フローチャート: 判断 188"/>
        <xdr:cNvSpPr/>
      </xdr:nvSpPr>
      <xdr:spPr>
        <a:xfrm>
          <a:off x="1968500" y="133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58741</xdr:rowOff>
    </xdr:from>
    <xdr:ext cx="534377" cy="259045"/>
    <xdr:sp macro="" textlink="">
      <xdr:nvSpPr>
        <xdr:cNvPr id="190" name="テキスト ボックス 189"/>
        <xdr:cNvSpPr txBox="1"/>
      </xdr:nvSpPr>
      <xdr:spPr>
        <a:xfrm>
          <a:off x="1752111" y="1343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40081</xdr:rowOff>
    </xdr:from>
    <xdr:to>
      <xdr:col>6</xdr:col>
      <xdr:colOff>38100</xdr:colOff>
      <xdr:row>77</xdr:row>
      <xdr:rowOff>141681</xdr:rowOff>
    </xdr:to>
    <xdr:sp macro="" textlink="">
      <xdr:nvSpPr>
        <xdr:cNvPr id="191" name="フローチャート: 判断 190"/>
        <xdr:cNvSpPr/>
      </xdr:nvSpPr>
      <xdr:spPr>
        <a:xfrm>
          <a:off x="1079500" y="1324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132808</xdr:rowOff>
    </xdr:from>
    <xdr:ext cx="534377" cy="259045"/>
    <xdr:sp macro="" textlink="">
      <xdr:nvSpPr>
        <xdr:cNvPr id="192" name="テキスト ボックス 191"/>
        <xdr:cNvSpPr txBox="1"/>
      </xdr:nvSpPr>
      <xdr:spPr>
        <a:xfrm>
          <a:off x="863111" y="1333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125755</xdr:rowOff>
    </xdr:from>
    <xdr:to>
      <xdr:col>24</xdr:col>
      <xdr:colOff>114300</xdr:colOff>
      <xdr:row>77</xdr:row>
      <xdr:rowOff>55905</xdr:rowOff>
    </xdr:to>
    <xdr:sp macro="" textlink="">
      <xdr:nvSpPr>
        <xdr:cNvPr id="198" name="楕円 197"/>
        <xdr:cNvSpPr/>
      </xdr:nvSpPr>
      <xdr:spPr>
        <a:xfrm>
          <a:off x="4584700" y="1315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148632</xdr:rowOff>
    </xdr:from>
    <xdr:ext cx="534377" cy="259045"/>
    <xdr:sp macro="" textlink="">
      <xdr:nvSpPr>
        <xdr:cNvPr id="199" name="維持補修費該当値テキスト"/>
        <xdr:cNvSpPr txBox="1"/>
      </xdr:nvSpPr>
      <xdr:spPr>
        <a:xfrm>
          <a:off x="4686300" y="1300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54000</xdr:rowOff>
    </xdr:from>
    <xdr:to>
      <xdr:col>20</xdr:col>
      <xdr:colOff>38100</xdr:colOff>
      <xdr:row>76</xdr:row>
      <xdr:rowOff>155600</xdr:rowOff>
    </xdr:to>
    <xdr:sp macro="" textlink="">
      <xdr:nvSpPr>
        <xdr:cNvPr id="200" name="楕円 199"/>
        <xdr:cNvSpPr/>
      </xdr:nvSpPr>
      <xdr:spPr>
        <a:xfrm>
          <a:off x="3746500" y="130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678</xdr:rowOff>
    </xdr:from>
    <xdr:ext cx="534377" cy="259045"/>
    <xdr:sp macro="" textlink="">
      <xdr:nvSpPr>
        <xdr:cNvPr id="201" name="テキスト ボックス 200"/>
        <xdr:cNvSpPr txBox="1"/>
      </xdr:nvSpPr>
      <xdr:spPr>
        <a:xfrm>
          <a:off x="3530111" y="1285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60770</xdr:rowOff>
    </xdr:from>
    <xdr:to>
      <xdr:col>15</xdr:col>
      <xdr:colOff>101600</xdr:colOff>
      <xdr:row>76</xdr:row>
      <xdr:rowOff>162370</xdr:rowOff>
    </xdr:to>
    <xdr:sp macro="" textlink="">
      <xdr:nvSpPr>
        <xdr:cNvPr id="202" name="楕円 201"/>
        <xdr:cNvSpPr/>
      </xdr:nvSpPr>
      <xdr:spPr>
        <a:xfrm>
          <a:off x="2857500" y="130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7446</xdr:rowOff>
    </xdr:from>
    <xdr:ext cx="534377" cy="259045"/>
    <xdr:sp macro="" textlink="">
      <xdr:nvSpPr>
        <xdr:cNvPr id="203" name="テキスト ボックス 202"/>
        <xdr:cNvSpPr txBox="1"/>
      </xdr:nvSpPr>
      <xdr:spPr>
        <a:xfrm>
          <a:off x="2641111" y="1286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25197</xdr:rowOff>
    </xdr:from>
    <xdr:to>
      <xdr:col>10</xdr:col>
      <xdr:colOff>165100</xdr:colOff>
      <xdr:row>77</xdr:row>
      <xdr:rowOff>126797</xdr:rowOff>
    </xdr:to>
    <xdr:sp macro="" textlink="">
      <xdr:nvSpPr>
        <xdr:cNvPr id="204" name="楕円 203"/>
        <xdr:cNvSpPr/>
      </xdr:nvSpPr>
      <xdr:spPr>
        <a:xfrm>
          <a:off x="1968500" y="132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143324</xdr:rowOff>
    </xdr:from>
    <xdr:ext cx="534377" cy="259045"/>
    <xdr:sp macro="" textlink="">
      <xdr:nvSpPr>
        <xdr:cNvPr id="205" name="テキスト ボックス 204"/>
        <xdr:cNvSpPr txBox="1"/>
      </xdr:nvSpPr>
      <xdr:spPr>
        <a:xfrm>
          <a:off x="1752111" y="130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165151</xdr:rowOff>
    </xdr:from>
    <xdr:to>
      <xdr:col>6</xdr:col>
      <xdr:colOff>38100</xdr:colOff>
      <xdr:row>76</xdr:row>
      <xdr:rowOff>95301</xdr:rowOff>
    </xdr:to>
    <xdr:sp macro="" textlink="">
      <xdr:nvSpPr>
        <xdr:cNvPr id="206" name="楕円 205"/>
        <xdr:cNvSpPr/>
      </xdr:nvSpPr>
      <xdr:spPr>
        <a:xfrm>
          <a:off x="1079500" y="1302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111828</xdr:rowOff>
    </xdr:from>
    <xdr:ext cx="534377" cy="259045"/>
    <xdr:sp macro="" textlink="">
      <xdr:nvSpPr>
        <xdr:cNvPr id="207" name="テキスト ボックス 206"/>
        <xdr:cNvSpPr txBox="1"/>
      </xdr:nvSpPr>
      <xdr:spPr>
        <a:xfrm>
          <a:off x="863111" y="1279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144666</xdr:rowOff>
    </xdr:from>
    <xdr:to>
      <xdr:col>24</xdr:col>
      <xdr:colOff>62865</xdr:colOff>
      <xdr:row>99</xdr:row>
      <xdr:rowOff>25882</xdr:rowOff>
    </xdr:to>
    <xdr:cxnSp macro="">
      <xdr:nvCxnSpPr>
        <xdr:cNvPr id="232" name="直線コネクタ 231"/>
        <xdr:cNvCxnSpPr/>
      </xdr:nvCxnSpPr>
      <xdr:spPr>
        <a:xfrm flipV="1">
          <a:off x="4633595" y="15575166"/>
          <a:ext cx="1270" cy="142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29709</xdr:rowOff>
    </xdr:from>
    <xdr:ext cx="534377" cy="259045"/>
    <xdr:sp macro="" textlink="">
      <xdr:nvSpPr>
        <xdr:cNvPr id="233" name="扶助費最小値テキスト"/>
        <xdr:cNvSpPr txBox="1"/>
      </xdr:nvSpPr>
      <xdr:spPr>
        <a:xfrm>
          <a:off x="4686300" y="1700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25882</xdr:rowOff>
    </xdr:from>
    <xdr:to>
      <xdr:col>24</xdr:col>
      <xdr:colOff>152400</xdr:colOff>
      <xdr:row>99</xdr:row>
      <xdr:rowOff>25882</xdr:rowOff>
    </xdr:to>
    <xdr:cxnSp macro="">
      <xdr:nvCxnSpPr>
        <xdr:cNvPr id="234" name="直線コネクタ 233"/>
        <xdr:cNvCxnSpPr/>
      </xdr:nvCxnSpPr>
      <xdr:spPr>
        <a:xfrm>
          <a:off x="4546600" y="1699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91343</xdr:rowOff>
    </xdr:from>
    <xdr:ext cx="599010" cy="259045"/>
    <xdr:sp macro="" textlink="">
      <xdr:nvSpPr>
        <xdr:cNvPr id="235" name="扶助費最大値テキスト"/>
        <xdr:cNvSpPr txBox="1"/>
      </xdr:nvSpPr>
      <xdr:spPr>
        <a:xfrm>
          <a:off x="4686300" y="1535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144666</xdr:rowOff>
    </xdr:from>
    <xdr:to>
      <xdr:col>24</xdr:col>
      <xdr:colOff>152400</xdr:colOff>
      <xdr:row>90</xdr:row>
      <xdr:rowOff>144666</xdr:rowOff>
    </xdr:to>
    <xdr:cxnSp macro="">
      <xdr:nvCxnSpPr>
        <xdr:cNvPr id="236" name="直線コネクタ 235"/>
        <xdr:cNvCxnSpPr/>
      </xdr:nvCxnSpPr>
      <xdr:spPr>
        <a:xfrm>
          <a:off x="4546600" y="1557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5321</xdr:rowOff>
    </xdr:from>
    <xdr:to>
      <xdr:col>24</xdr:col>
      <xdr:colOff>63500</xdr:colOff>
      <xdr:row>98</xdr:row>
      <xdr:rowOff>15215</xdr:rowOff>
    </xdr:to>
    <xdr:cxnSp macro="">
      <xdr:nvCxnSpPr>
        <xdr:cNvPr id="237" name="直線コネクタ 236"/>
        <xdr:cNvCxnSpPr/>
      </xdr:nvCxnSpPr>
      <xdr:spPr>
        <a:xfrm flipV="1">
          <a:off x="3797300" y="16807421"/>
          <a:ext cx="8382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127055</xdr:rowOff>
    </xdr:from>
    <xdr:ext cx="534377" cy="259045"/>
    <xdr:sp macro="" textlink="">
      <xdr:nvSpPr>
        <xdr:cNvPr id="238" name="扶助費平均値テキスト"/>
        <xdr:cNvSpPr txBox="1"/>
      </xdr:nvSpPr>
      <xdr:spPr>
        <a:xfrm>
          <a:off x="4686300" y="16414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104178</xdr:rowOff>
    </xdr:from>
    <xdr:to>
      <xdr:col>24</xdr:col>
      <xdr:colOff>114300</xdr:colOff>
      <xdr:row>97</xdr:row>
      <xdr:rowOff>34328</xdr:rowOff>
    </xdr:to>
    <xdr:sp macro="" textlink="">
      <xdr:nvSpPr>
        <xdr:cNvPr id="239" name="フローチャート: 判断 238"/>
        <xdr:cNvSpPr/>
      </xdr:nvSpPr>
      <xdr:spPr>
        <a:xfrm>
          <a:off x="45847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2832</xdr:rowOff>
    </xdr:from>
    <xdr:to>
      <xdr:col>19</xdr:col>
      <xdr:colOff>177800</xdr:colOff>
      <xdr:row>98</xdr:row>
      <xdr:rowOff>15215</xdr:rowOff>
    </xdr:to>
    <xdr:cxnSp macro="">
      <xdr:nvCxnSpPr>
        <xdr:cNvPr id="240" name="直線コネクタ 239"/>
        <xdr:cNvCxnSpPr/>
      </xdr:nvCxnSpPr>
      <xdr:spPr>
        <a:xfrm>
          <a:off x="2908300" y="16804932"/>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112446</xdr:rowOff>
    </xdr:from>
    <xdr:to>
      <xdr:col>20</xdr:col>
      <xdr:colOff>38100</xdr:colOff>
      <xdr:row>97</xdr:row>
      <xdr:rowOff>42596</xdr:rowOff>
    </xdr:to>
    <xdr:sp macro="" textlink="">
      <xdr:nvSpPr>
        <xdr:cNvPr id="241" name="フローチャート: 判断 240"/>
        <xdr:cNvSpPr/>
      </xdr:nvSpPr>
      <xdr:spPr>
        <a:xfrm>
          <a:off x="3746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59123</xdr:rowOff>
    </xdr:from>
    <xdr:ext cx="534377" cy="259045"/>
    <xdr:sp macro="" textlink="">
      <xdr:nvSpPr>
        <xdr:cNvPr id="242" name="テキスト ボックス 241"/>
        <xdr:cNvSpPr txBox="1"/>
      </xdr:nvSpPr>
      <xdr:spPr>
        <a:xfrm>
          <a:off x="3530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2832</xdr:rowOff>
    </xdr:from>
    <xdr:to>
      <xdr:col>15</xdr:col>
      <xdr:colOff>50800</xdr:colOff>
      <xdr:row>98</xdr:row>
      <xdr:rowOff>45771</xdr:rowOff>
    </xdr:to>
    <xdr:cxnSp macro="">
      <xdr:nvCxnSpPr>
        <xdr:cNvPr id="243" name="直線コネクタ 242"/>
        <xdr:cNvCxnSpPr/>
      </xdr:nvCxnSpPr>
      <xdr:spPr>
        <a:xfrm flipV="1">
          <a:off x="2019300" y="16804932"/>
          <a:ext cx="889000" cy="4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58026</xdr:rowOff>
    </xdr:from>
    <xdr:to>
      <xdr:col>15</xdr:col>
      <xdr:colOff>101600</xdr:colOff>
      <xdr:row>96</xdr:row>
      <xdr:rowOff>159626</xdr:rowOff>
    </xdr:to>
    <xdr:sp macro="" textlink="">
      <xdr:nvSpPr>
        <xdr:cNvPr id="244" name="フローチャート: 判断 243"/>
        <xdr:cNvSpPr/>
      </xdr:nvSpPr>
      <xdr:spPr>
        <a:xfrm>
          <a:off x="2857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4703</xdr:rowOff>
    </xdr:from>
    <xdr:ext cx="534377" cy="259045"/>
    <xdr:sp macro="" textlink="">
      <xdr:nvSpPr>
        <xdr:cNvPr id="245" name="テキスト ボックス 244"/>
        <xdr:cNvSpPr txBox="1"/>
      </xdr:nvSpPr>
      <xdr:spPr>
        <a:xfrm>
          <a:off x="2641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45771</xdr:rowOff>
    </xdr:from>
    <xdr:to>
      <xdr:col>10</xdr:col>
      <xdr:colOff>114300</xdr:colOff>
      <xdr:row>98</xdr:row>
      <xdr:rowOff>51893</xdr:rowOff>
    </xdr:to>
    <xdr:cxnSp macro="">
      <xdr:nvCxnSpPr>
        <xdr:cNvPr id="246" name="直線コネクタ 245"/>
        <xdr:cNvCxnSpPr/>
      </xdr:nvCxnSpPr>
      <xdr:spPr>
        <a:xfrm flipV="1">
          <a:off x="1130300" y="16847871"/>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131775</xdr:rowOff>
    </xdr:from>
    <xdr:to>
      <xdr:col>10</xdr:col>
      <xdr:colOff>165100</xdr:colOff>
      <xdr:row>97</xdr:row>
      <xdr:rowOff>61925</xdr:rowOff>
    </xdr:to>
    <xdr:sp macro="" textlink="">
      <xdr:nvSpPr>
        <xdr:cNvPr id="247" name="フローチャート: 判断 246"/>
        <xdr:cNvSpPr/>
      </xdr:nvSpPr>
      <xdr:spPr>
        <a:xfrm>
          <a:off x="1968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78452</xdr:rowOff>
    </xdr:from>
    <xdr:ext cx="534377" cy="259045"/>
    <xdr:sp macro="" textlink="">
      <xdr:nvSpPr>
        <xdr:cNvPr id="248" name="テキスト ボックス 247"/>
        <xdr:cNvSpPr txBox="1"/>
      </xdr:nvSpPr>
      <xdr:spPr>
        <a:xfrm>
          <a:off x="1752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49073</xdr:rowOff>
    </xdr:from>
    <xdr:to>
      <xdr:col>6</xdr:col>
      <xdr:colOff>38100</xdr:colOff>
      <xdr:row>96</xdr:row>
      <xdr:rowOff>150673</xdr:rowOff>
    </xdr:to>
    <xdr:sp macro="" textlink="">
      <xdr:nvSpPr>
        <xdr:cNvPr id="249" name="フローチャート: 判断 248"/>
        <xdr:cNvSpPr/>
      </xdr:nvSpPr>
      <xdr:spPr>
        <a:xfrm>
          <a:off x="1079500" y="1650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167200</xdr:rowOff>
    </xdr:from>
    <xdr:ext cx="534377" cy="259045"/>
    <xdr:sp macro="" textlink="">
      <xdr:nvSpPr>
        <xdr:cNvPr id="250" name="テキスト ボックス 249"/>
        <xdr:cNvSpPr txBox="1"/>
      </xdr:nvSpPr>
      <xdr:spPr>
        <a:xfrm>
          <a:off x="863111" y="1628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125971</xdr:rowOff>
    </xdr:from>
    <xdr:to>
      <xdr:col>24</xdr:col>
      <xdr:colOff>114300</xdr:colOff>
      <xdr:row>98</xdr:row>
      <xdr:rowOff>56121</xdr:rowOff>
    </xdr:to>
    <xdr:sp macro="" textlink="">
      <xdr:nvSpPr>
        <xdr:cNvPr id="256" name="楕円 255"/>
        <xdr:cNvSpPr/>
      </xdr:nvSpPr>
      <xdr:spPr>
        <a:xfrm>
          <a:off x="4584700" y="1675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104398</xdr:rowOff>
    </xdr:from>
    <xdr:ext cx="534377" cy="259045"/>
    <xdr:sp macro="" textlink="">
      <xdr:nvSpPr>
        <xdr:cNvPr id="257" name="扶助費該当値テキスト"/>
        <xdr:cNvSpPr txBox="1"/>
      </xdr:nvSpPr>
      <xdr:spPr>
        <a:xfrm>
          <a:off x="4686300" y="1673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135865</xdr:rowOff>
    </xdr:from>
    <xdr:to>
      <xdr:col>20</xdr:col>
      <xdr:colOff>38100</xdr:colOff>
      <xdr:row>98</xdr:row>
      <xdr:rowOff>66015</xdr:rowOff>
    </xdr:to>
    <xdr:sp macro="" textlink="">
      <xdr:nvSpPr>
        <xdr:cNvPr id="258" name="楕円 257"/>
        <xdr:cNvSpPr/>
      </xdr:nvSpPr>
      <xdr:spPr>
        <a:xfrm>
          <a:off x="3746500" y="167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57142</xdr:rowOff>
    </xdr:from>
    <xdr:ext cx="534377" cy="259045"/>
    <xdr:sp macro="" textlink="">
      <xdr:nvSpPr>
        <xdr:cNvPr id="259" name="テキスト ボックス 258"/>
        <xdr:cNvSpPr txBox="1"/>
      </xdr:nvSpPr>
      <xdr:spPr>
        <a:xfrm>
          <a:off x="3530111" y="1685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123482</xdr:rowOff>
    </xdr:from>
    <xdr:to>
      <xdr:col>15</xdr:col>
      <xdr:colOff>101600</xdr:colOff>
      <xdr:row>98</xdr:row>
      <xdr:rowOff>53632</xdr:rowOff>
    </xdr:to>
    <xdr:sp macro="" textlink="">
      <xdr:nvSpPr>
        <xdr:cNvPr id="260" name="楕円 259"/>
        <xdr:cNvSpPr/>
      </xdr:nvSpPr>
      <xdr:spPr>
        <a:xfrm>
          <a:off x="2857500" y="1675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44759</xdr:rowOff>
    </xdr:from>
    <xdr:ext cx="534377" cy="259045"/>
    <xdr:sp macro="" textlink="">
      <xdr:nvSpPr>
        <xdr:cNvPr id="261" name="テキスト ボックス 260"/>
        <xdr:cNvSpPr txBox="1"/>
      </xdr:nvSpPr>
      <xdr:spPr>
        <a:xfrm>
          <a:off x="2641111" y="1684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166421</xdr:rowOff>
    </xdr:from>
    <xdr:to>
      <xdr:col>10</xdr:col>
      <xdr:colOff>165100</xdr:colOff>
      <xdr:row>98</xdr:row>
      <xdr:rowOff>96571</xdr:rowOff>
    </xdr:to>
    <xdr:sp macro="" textlink="">
      <xdr:nvSpPr>
        <xdr:cNvPr id="262" name="楕円 261"/>
        <xdr:cNvSpPr/>
      </xdr:nvSpPr>
      <xdr:spPr>
        <a:xfrm>
          <a:off x="1968500" y="167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87698</xdr:rowOff>
    </xdr:from>
    <xdr:ext cx="534377" cy="259045"/>
    <xdr:sp macro="" textlink="">
      <xdr:nvSpPr>
        <xdr:cNvPr id="263" name="テキスト ボックス 262"/>
        <xdr:cNvSpPr txBox="1"/>
      </xdr:nvSpPr>
      <xdr:spPr>
        <a:xfrm>
          <a:off x="1752111" y="1688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1093</xdr:rowOff>
    </xdr:from>
    <xdr:to>
      <xdr:col>6</xdr:col>
      <xdr:colOff>38100</xdr:colOff>
      <xdr:row>98</xdr:row>
      <xdr:rowOff>102693</xdr:rowOff>
    </xdr:to>
    <xdr:sp macro="" textlink="">
      <xdr:nvSpPr>
        <xdr:cNvPr id="264" name="楕円 263"/>
        <xdr:cNvSpPr/>
      </xdr:nvSpPr>
      <xdr:spPr>
        <a:xfrm>
          <a:off x="1079500" y="168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93820</xdr:rowOff>
    </xdr:from>
    <xdr:ext cx="534377" cy="259045"/>
    <xdr:sp macro="" textlink="">
      <xdr:nvSpPr>
        <xdr:cNvPr id="265" name="テキスト ボックス 264"/>
        <xdr:cNvSpPr txBox="1"/>
      </xdr:nvSpPr>
      <xdr:spPr>
        <a:xfrm>
          <a:off x="863111" y="168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48946</xdr:rowOff>
    </xdr:from>
    <xdr:to>
      <xdr:col>54</xdr:col>
      <xdr:colOff>189865</xdr:colOff>
      <xdr:row>38</xdr:row>
      <xdr:rowOff>92494</xdr:rowOff>
    </xdr:to>
    <xdr:cxnSp macro="">
      <xdr:nvCxnSpPr>
        <xdr:cNvPr id="291" name="直線コネクタ 290"/>
        <xdr:cNvCxnSpPr/>
      </xdr:nvCxnSpPr>
      <xdr:spPr>
        <a:xfrm flipV="1">
          <a:off x="10475595" y="5192446"/>
          <a:ext cx="1270" cy="141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96321</xdr:rowOff>
    </xdr:from>
    <xdr:ext cx="534377" cy="259045"/>
    <xdr:sp macro="" textlink="">
      <xdr:nvSpPr>
        <xdr:cNvPr id="292" name="補助費等最小値テキスト"/>
        <xdr:cNvSpPr txBox="1"/>
      </xdr:nvSpPr>
      <xdr:spPr>
        <a:xfrm>
          <a:off x="10528300" y="661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92494</xdr:rowOff>
    </xdr:from>
    <xdr:to>
      <xdr:col>55</xdr:col>
      <xdr:colOff>88900</xdr:colOff>
      <xdr:row>38</xdr:row>
      <xdr:rowOff>92494</xdr:rowOff>
    </xdr:to>
    <xdr:cxnSp macro="">
      <xdr:nvCxnSpPr>
        <xdr:cNvPr id="293" name="直線コネクタ 292"/>
        <xdr:cNvCxnSpPr/>
      </xdr:nvCxnSpPr>
      <xdr:spPr>
        <a:xfrm>
          <a:off x="10388600" y="660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167073</xdr:rowOff>
    </xdr:from>
    <xdr:ext cx="599010" cy="259045"/>
    <xdr:sp macro="" textlink="">
      <xdr:nvSpPr>
        <xdr:cNvPr id="294" name="補助費等最大値テキスト"/>
        <xdr:cNvSpPr txBox="1"/>
      </xdr:nvSpPr>
      <xdr:spPr>
        <a:xfrm>
          <a:off x="10528300" y="496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48946</xdr:rowOff>
    </xdr:from>
    <xdr:to>
      <xdr:col>55</xdr:col>
      <xdr:colOff>88900</xdr:colOff>
      <xdr:row>30</xdr:row>
      <xdr:rowOff>48946</xdr:rowOff>
    </xdr:to>
    <xdr:cxnSp macro="">
      <xdr:nvCxnSpPr>
        <xdr:cNvPr id="295" name="直線コネクタ 294"/>
        <xdr:cNvCxnSpPr/>
      </xdr:nvCxnSpPr>
      <xdr:spPr>
        <a:xfrm>
          <a:off x="10388600" y="519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40164</xdr:rowOff>
    </xdr:from>
    <xdr:to>
      <xdr:col>55</xdr:col>
      <xdr:colOff>0</xdr:colOff>
      <xdr:row>37</xdr:row>
      <xdr:rowOff>60790</xdr:rowOff>
    </xdr:to>
    <xdr:cxnSp macro="">
      <xdr:nvCxnSpPr>
        <xdr:cNvPr id="296" name="直線コネクタ 295"/>
        <xdr:cNvCxnSpPr/>
      </xdr:nvCxnSpPr>
      <xdr:spPr>
        <a:xfrm flipV="1">
          <a:off x="9639300" y="6383814"/>
          <a:ext cx="838200" cy="2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106173</xdr:rowOff>
    </xdr:from>
    <xdr:ext cx="599010" cy="259045"/>
    <xdr:sp macro="" textlink="">
      <xdr:nvSpPr>
        <xdr:cNvPr id="297" name="補助費等平均値テキスト"/>
        <xdr:cNvSpPr txBox="1"/>
      </xdr:nvSpPr>
      <xdr:spPr>
        <a:xfrm>
          <a:off x="10528300" y="6106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83296</xdr:rowOff>
    </xdr:from>
    <xdr:to>
      <xdr:col>55</xdr:col>
      <xdr:colOff>50800</xdr:colOff>
      <xdr:row>37</xdr:row>
      <xdr:rowOff>13446</xdr:rowOff>
    </xdr:to>
    <xdr:sp macro="" textlink="">
      <xdr:nvSpPr>
        <xdr:cNvPr id="298" name="フローチャート: 判断 297"/>
        <xdr:cNvSpPr/>
      </xdr:nvSpPr>
      <xdr:spPr>
        <a:xfrm>
          <a:off x="10426700" y="625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60790</xdr:rowOff>
    </xdr:from>
    <xdr:to>
      <xdr:col>50</xdr:col>
      <xdr:colOff>114300</xdr:colOff>
      <xdr:row>37</xdr:row>
      <xdr:rowOff>85303</xdr:rowOff>
    </xdr:to>
    <xdr:cxnSp macro="">
      <xdr:nvCxnSpPr>
        <xdr:cNvPr id="299" name="直線コネクタ 298"/>
        <xdr:cNvCxnSpPr/>
      </xdr:nvCxnSpPr>
      <xdr:spPr>
        <a:xfrm flipV="1">
          <a:off x="8750300" y="6404440"/>
          <a:ext cx="889000" cy="2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99644</xdr:rowOff>
    </xdr:from>
    <xdr:to>
      <xdr:col>50</xdr:col>
      <xdr:colOff>165100</xdr:colOff>
      <xdr:row>37</xdr:row>
      <xdr:rowOff>29794</xdr:rowOff>
    </xdr:to>
    <xdr:sp macro="" textlink="">
      <xdr:nvSpPr>
        <xdr:cNvPr id="300" name="フローチャート: 判断 299"/>
        <xdr:cNvSpPr/>
      </xdr:nvSpPr>
      <xdr:spPr>
        <a:xfrm>
          <a:off x="95885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46321</xdr:rowOff>
    </xdr:from>
    <xdr:ext cx="599010" cy="259045"/>
    <xdr:sp macro="" textlink="">
      <xdr:nvSpPr>
        <xdr:cNvPr id="301" name="テキスト ボックス 300"/>
        <xdr:cNvSpPr txBox="1"/>
      </xdr:nvSpPr>
      <xdr:spPr>
        <a:xfrm>
          <a:off x="9339795" y="604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49693</xdr:rowOff>
    </xdr:from>
    <xdr:to>
      <xdr:col>45</xdr:col>
      <xdr:colOff>177800</xdr:colOff>
      <xdr:row>37</xdr:row>
      <xdr:rowOff>85303</xdr:rowOff>
    </xdr:to>
    <xdr:cxnSp macro="">
      <xdr:nvCxnSpPr>
        <xdr:cNvPr id="302" name="直線コネクタ 301"/>
        <xdr:cNvCxnSpPr/>
      </xdr:nvCxnSpPr>
      <xdr:spPr>
        <a:xfrm>
          <a:off x="7861300" y="6393343"/>
          <a:ext cx="889000" cy="3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132282</xdr:rowOff>
    </xdr:from>
    <xdr:to>
      <xdr:col>46</xdr:col>
      <xdr:colOff>38100</xdr:colOff>
      <xdr:row>37</xdr:row>
      <xdr:rowOff>62432</xdr:rowOff>
    </xdr:to>
    <xdr:sp macro="" textlink="">
      <xdr:nvSpPr>
        <xdr:cNvPr id="303" name="フローチャート: 判断 302"/>
        <xdr:cNvSpPr/>
      </xdr:nvSpPr>
      <xdr:spPr>
        <a:xfrm>
          <a:off x="8699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78959</xdr:rowOff>
    </xdr:from>
    <xdr:ext cx="599010" cy="259045"/>
    <xdr:sp macro="" textlink="">
      <xdr:nvSpPr>
        <xdr:cNvPr id="304" name="テキスト ボックス 303"/>
        <xdr:cNvSpPr txBox="1"/>
      </xdr:nvSpPr>
      <xdr:spPr>
        <a:xfrm>
          <a:off x="8450795" y="607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49693</xdr:rowOff>
    </xdr:from>
    <xdr:to>
      <xdr:col>41</xdr:col>
      <xdr:colOff>50800</xdr:colOff>
      <xdr:row>37</xdr:row>
      <xdr:rowOff>62988</xdr:rowOff>
    </xdr:to>
    <xdr:cxnSp macro="">
      <xdr:nvCxnSpPr>
        <xdr:cNvPr id="305" name="直線コネクタ 304"/>
        <xdr:cNvCxnSpPr/>
      </xdr:nvCxnSpPr>
      <xdr:spPr>
        <a:xfrm flipV="1">
          <a:off x="6972300" y="6393343"/>
          <a:ext cx="889000" cy="1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142053</xdr:rowOff>
    </xdr:from>
    <xdr:to>
      <xdr:col>41</xdr:col>
      <xdr:colOff>101600</xdr:colOff>
      <xdr:row>37</xdr:row>
      <xdr:rowOff>72203</xdr:rowOff>
    </xdr:to>
    <xdr:sp macro="" textlink="">
      <xdr:nvSpPr>
        <xdr:cNvPr id="306" name="フローチャート: 判断 305"/>
        <xdr:cNvSpPr/>
      </xdr:nvSpPr>
      <xdr:spPr>
        <a:xfrm>
          <a:off x="7810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88730</xdr:rowOff>
    </xdr:from>
    <xdr:ext cx="599010" cy="259045"/>
    <xdr:sp macro="" textlink="">
      <xdr:nvSpPr>
        <xdr:cNvPr id="307" name="テキスト ボックス 306"/>
        <xdr:cNvSpPr txBox="1"/>
      </xdr:nvSpPr>
      <xdr:spPr>
        <a:xfrm>
          <a:off x="7561795" y="608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150661</xdr:rowOff>
    </xdr:from>
    <xdr:to>
      <xdr:col>36</xdr:col>
      <xdr:colOff>165100</xdr:colOff>
      <xdr:row>37</xdr:row>
      <xdr:rowOff>80811</xdr:rowOff>
    </xdr:to>
    <xdr:sp macro="" textlink="">
      <xdr:nvSpPr>
        <xdr:cNvPr id="308" name="フローチャート: 判断 307"/>
        <xdr:cNvSpPr/>
      </xdr:nvSpPr>
      <xdr:spPr>
        <a:xfrm>
          <a:off x="6921500" y="632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97338</xdr:rowOff>
    </xdr:from>
    <xdr:ext cx="599010" cy="259045"/>
    <xdr:sp macro="" textlink="">
      <xdr:nvSpPr>
        <xdr:cNvPr id="309" name="テキスト ボックス 308"/>
        <xdr:cNvSpPr txBox="1"/>
      </xdr:nvSpPr>
      <xdr:spPr>
        <a:xfrm>
          <a:off x="6672795" y="6098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160814</xdr:rowOff>
    </xdr:from>
    <xdr:to>
      <xdr:col>55</xdr:col>
      <xdr:colOff>50800</xdr:colOff>
      <xdr:row>37</xdr:row>
      <xdr:rowOff>90964</xdr:rowOff>
    </xdr:to>
    <xdr:sp macro="" textlink="">
      <xdr:nvSpPr>
        <xdr:cNvPr id="315" name="楕円 314"/>
        <xdr:cNvSpPr/>
      </xdr:nvSpPr>
      <xdr:spPr>
        <a:xfrm>
          <a:off x="10426700" y="633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139241</xdr:rowOff>
    </xdr:from>
    <xdr:ext cx="599010" cy="259045"/>
    <xdr:sp macro="" textlink="">
      <xdr:nvSpPr>
        <xdr:cNvPr id="316" name="補助費等該当値テキスト"/>
        <xdr:cNvSpPr txBox="1"/>
      </xdr:nvSpPr>
      <xdr:spPr>
        <a:xfrm>
          <a:off x="10528300" y="6311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9990</xdr:rowOff>
    </xdr:from>
    <xdr:to>
      <xdr:col>50</xdr:col>
      <xdr:colOff>165100</xdr:colOff>
      <xdr:row>37</xdr:row>
      <xdr:rowOff>111590</xdr:rowOff>
    </xdr:to>
    <xdr:sp macro="" textlink="">
      <xdr:nvSpPr>
        <xdr:cNvPr id="317" name="楕円 316"/>
        <xdr:cNvSpPr/>
      </xdr:nvSpPr>
      <xdr:spPr>
        <a:xfrm>
          <a:off x="9588500" y="63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102717</xdr:rowOff>
    </xdr:from>
    <xdr:ext cx="599010" cy="259045"/>
    <xdr:sp macro="" textlink="">
      <xdr:nvSpPr>
        <xdr:cNvPr id="318" name="テキスト ボックス 317"/>
        <xdr:cNvSpPr txBox="1"/>
      </xdr:nvSpPr>
      <xdr:spPr>
        <a:xfrm>
          <a:off x="9339795" y="644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34503</xdr:rowOff>
    </xdr:from>
    <xdr:to>
      <xdr:col>46</xdr:col>
      <xdr:colOff>38100</xdr:colOff>
      <xdr:row>37</xdr:row>
      <xdr:rowOff>136103</xdr:rowOff>
    </xdr:to>
    <xdr:sp macro="" textlink="">
      <xdr:nvSpPr>
        <xdr:cNvPr id="319" name="楕円 318"/>
        <xdr:cNvSpPr/>
      </xdr:nvSpPr>
      <xdr:spPr>
        <a:xfrm>
          <a:off x="8699500" y="637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127230</xdr:rowOff>
    </xdr:from>
    <xdr:ext cx="599010" cy="259045"/>
    <xdr:sp macro="" textlink="">
      <xdr:nvSpPr>
        <xdr:cNvPr id="320" name="テキスト ボックス 319"/>
        <xdr:cNvSpPr txBox="1"/>
      </xdr:nvSpPr>
      <xdr:spPr>
        <a:xfrm>
          <a:off x="8450795" y="647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170343</xdr:rowOff>
    </xdr:from>
    <xdr:to>
      <xdr:col>41</xdr:col>
      <xdr:colOff>101600</xdr:colOff>
      <xdr:row>37</xdr:row>
      <xdr:rowOff>100493</xdr:rowOff>
    </xdr:to>
    <xdr:sp macro="" textlink="">
      <xdr:nvSpPr>
        <xdr:cNvPr id="321" name="楕円 320"/>
        <xdr:cNvSpPr/>
      </xdr:nvSpPr>
      <xdr:spPr>
        <a:xfrm>
          <a:off x="7810500" y="634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91620</xdr:rowOff>
    </xdr:from>
    <xdr:ext cx="599010" cy="259045"/>
    <xdr:sp macro="" textlink="">
      <xdr:nvSpPr>
        <xdr:cNvPr id="322" name="テキスト ボックス 321"/>
        <xdr:cNvSpPr txBox="1"/>
      </xdr:nvSpPr>
      <xdr:spPr>
        <a:xfrm>
          <a:off x="7561795" y="643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12188</xdr:rowOff>
    </xdr:from>
    <xdr:to>
      <xdr:col>36</xdr:col>
      <xdr:colOff>165100</xdr:colOff>
      <xdr:row>37</xdr:row>
      <xdr:rowOff>113788</xdr:rowOff>
    </xdr:to>
    <xdr:sp macro="" textlink="">
      <xdr:nvSpPr>
        <xdr:cNvPr id="323" name="楕円 322"/>
        <xdr:cNvSpPr/>
      </xdr:nvSpPr>
      <xdr:spPr>
        <a:xfrm>
          <a:off x="6921500" y="635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104915</xdr:rowOff>
    </xdr:from>
    <xdr:ext cx="599010" cy="259045"/>
    <xdr:sp macro="" textlink="">
      <xdr:nvSpPr>
        <xdr:cNvPr id="324" name="テキスト ボックス 323"/>
        <xdr:cNvSpPr txBox="1"/>
      </xdr:nvSpPr>
      <xdr:spPr>
        <a:xfrm>
          <a:off x="6672795" y="644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118335</xdr:rowOff>
    </xdr:from>
    <xdr:to>
      <xdr:col>54</xdr:col>
      <xdr:colOff>189865</xdr:colOff>
      <xdr:row>58</xdr:row>
      <xdr:rowOff>8711</xdr:rowOff>
    </xdr:to>
    <xdr:cxnSp macro="">
      <xdr:nvCxnSpPr>
        <xdr:cNvPr id="344" name="直線コネクタ 343"/>
        <xdr:cNvCxnSpPr/>
      </xdr:nvCxnSpPr>
      <xdr:spPr>
        <a:xfrm flipV="1">
          <a:off x="10475595" y="8690835"/>
          <a:ext cx="1270" cy="126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12538</xdr:rowOff>
    </xdr:from>
    <xdr:ext cx="534377" cy="259045"/>
    <xdr:sp macro="" textlink="">
      <xdr:nvSpPr>
        <xdr:cNvPr id="345" name="普通建設事業費最小値テキスト"/>
        <xdr:cNvSpPr txBox="1"/>
      </xdr:nvSpPr>
      <xdr:spPr>
        <a:xfrm>
          <a:off x="10528300" y="99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8711</xdr:rowOff>
    </xdr:from>
    <xdr:to>
      <xdr:col>55</xdr:col>
      <xdr:colOff>88900</xdr:colOff>
      <xdr:row>58</xdr:row>
      <xdr:rowOff>8711</xdr:rowOff>
    </xdr:to>
    <xdr:cxnSp macro="">
      <xdr:nvCxnSpPr>
        <xdr:cNvPr id="346" name="直線コネクタ 345"/>
        <xdr:cNvCxnSpPr/>
      </xdr:nvCxnSpPr>
      <xdr:spPr>
        <a:xfrm>
          <a:off x="10388600" y="995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65012</xdr:rowOff>
    </xdr:from>
    <xdr:ext cx="690189" cy="259045"/>
    <xdr:sp macro="" textlink="">
      <xdr:nvSpPr>
        <xdr:cNvPr id="347" name="普通建設事業費最大値テキスト"/>
        <xdr:cNvSpPr txBox="1"/>
      </xdr:nvSpPr>
      <xdr:spPr>
        <a:xfrm>
          <a:off x="10528300" y="8466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118335</xdr:rowOff>
    </xdr:from>
    <xdr:to>
      <xdr:col>55</xdr:col>
      <xdr:colOff>88900</xdr:colOff>
      <xdr:row>50</xdr:row>
      <xdr:rowOff>118335</xdr:rowOff>
    </xdr:to>
    <xdr:cxnSp macro="">
      <xdr:nvCxnSpPr>
        <xdr:cNvPr id="348" name="直線コネクタ 347"/>
        <xdr:cNvCxnSpPr/>
      </xdr:nvCxnSpPr>
      <xdr:spPr>
        <a:xfrm>
          <a:off x="10388600" y="869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70587</xdr:rowOff>
    </xdr:from>
    <xdr:to>
      <xdr:col>55</xdr:col>
      <xdr:colOff>0</xdr:colOff>
      <xdr:row>57</xdr:row>
      <xdr:rowOff>92718</xdr:rowOff>
    </xdr:to>
    <xdr:cxnSp macro="">
      <xdr:nvCxnSpPr>
        <xdr:cNvPr id="349" name="直線コネクタ 348"/>
        <xdr:cNvCxnSpPr/>
      </xdr:nvCxnSpPr>
      <xdr:spPr>
        <a:xfrm>
          <a:off x="9639300" y="9843237"/>
          <a:ext cx="838200" cy="2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38502</xdr:rowOff>
    </xdr:from>
    <xdr:ext cx="599010" cy="259045"/>
    <xdr:sp macro="" textlink="">
      <xdr:nvSpPr>
        <xdr:cNvPr id="350" name="普通建設事業費平均値テキスト"/>
        <xdr:cNvSpPr txBox="1"/>
      </xdr:nvSpPr>
      <xdr:spPr>
        <a:xfrm>
          <a:off x="10528300" y="96397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15625</xdr:rowOff>
    </xdr:from>
    <xdr:to>
      <xdr:col>55</xdr:col>
      <xdr:colOff>50800</xdr:colOff>
      <xdr:row>57</xdr:row>
      <xdr:rowOff>117225</xdr:rowOff>
    </xdr:to>
    <xdr:sp macro="" textlink="">
      <xdr:nvSpPr>
        <xdr:cNvPr id="351" name="フローチャート: 判断 350"/>
        <xdr:cNvSpPr/>
      </xdr:nvSpPr>
      <xdr:spPr>
        <a:xfrm>
          <a:off x="104267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62017</xdr:rowOff>
    </xdr:from>
    <xdr:to>
      <xdr:col>50</xdr:col>
      <xdr:colOff>114300</xdr:colOff>
      <xdr:row>57</xdr:row>
      <xdr:rowOff>70587</xdr:rowOff>
    </xdr:to>
    <xdr:cxnSp macro="">
      <xdr:nvCxnSpPr>
        <xdr:cNvPr id="352" name="直線コネクタ 351"/>
        <xdr:cNvCxnSpPr/>
      </xdr:nvCxnSpPr>
      <xdr:spPr>
        <a:xfrm>
          <a:off x="8750300" y="9834667"/>
          <a:ext cx="889000" cy="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164389</xdr:rowOff>
    </xdr:from>
    <xdr:to>
      <xdr:col>50</xdr:col>
      <xdr:colOff>165100</xdr:colOff>
      <xdr:row>57</xdr:row>
      <xdr:rowOff>94539</xdr:rowOff>
    </xdr:to>
    <xdr:sp macro="" textlink="">
      <xdr:nvSpPr>
        <xdr:cNvPr id="353" name="フローチャート: 判断 352"/>
        <xdr:cNvSpPr/>
      </xdr:nvSpPr>
      <xdr:spPr>
        <a:xfrm>
          <a:off x="9588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111066</xdr:rowOff>
    </xdr:from>
    <xdr:ext cx="599010" cy="259045"/>
    <xdr:sp macro="" textlink="">
      <xdr:nvSpPr>
        <xdr:cNvPr id="354" name="テキスト ボックス 353"/>
        <xdr:cNvSpPr txBox="1"/>
      </xdr:nvSpPr>
      <xdr:spPr>
        <a:xfrm>
          <a:off x="9339795" y="95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106796</xdr:rowOff>
    </xdr:from>
    <xdr:to>
      <xdr:col>45</xdr:col>
      <xdr:colOff>177800</xdr:colOff>
      <xdr:row>57</xdr:row>
      <xdr:rowOff>62017</xdr:rowOff>
    </xdr:to>
    <xdr:cxnSp macro="">
      <xdr:nvCxnSpPr>
        <xdr:cNvPr id="355" name="直線コネクタ 354"/>
        <xdr:cNvCxnSpPr/>
      </xdr:nvCxnSpPr>
      <xdr:spPr>
        <a:xfrm>
          <a:off x="7861300" y="9536546"/>
          <a:ext cx="889000" cy="29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10037</xdr:rowOff>
    </xdr:from>
    <xdr:to>
      <xdr:col>46</xdr:col>
      <xdr:colOff>38100</xdr:colOff>
      <xdr:row>57</xdr:row>
      <xdr:rowOff>111637</xdr:rowOff>
    </xdr:to>
    <xdr:sp macro="" textlink="">
      <xdr:nvSpPr>
        <xdr:cNvPr id="356" name="フローチャート: 判断 355"/>
        <xdr:cNvSpPr/>
      </xdr:nvSpPr>
      <xdr:spPr>
        <a:xfrm>
          <a:off x="8699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128164</xdr:rowOff>
    </xdr:from>
    <xdr:ext cx="599010" cy="259045"/>
    <xdr:sp macro="" textlink="">
      <xdr:nvSpPr>
        <xdr:cNvPr id="357" name="テキスト ボックス 356"/>
        <xdr:cNvSpPr txBox="1"/>
      </xdr:nvSpPr>
      <xdr:spPr>
        <a:xfrm>
          <a:off x="8450795" y="9557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106796</xdr:rowOff>
    </xdr:from>
    <xdr:to>
      <xdr:col>41</xdr:col>
      <xdr:colOff>50800</xdr:colOff>
      <xdr:row>57</xdr:row>
      <xdr:rowOff>14962</xdr:rowOff>
    </xdr:to>
    <xdr:cxnSp macro="">
      <xdr:nvCxnSpPr>
        <xdr:cNvPr id="358" name="直線コネクタ 357"/>
        <xdr:cNvCxnSpPr/>
      </xdr:nvCxnSpPr>
      <xdr:spPr>
        <a:xfrm flipV="1">
          <a:off x="6972300" y="9536546"/>
          <a:ext cx="889000" cy="25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6010</xdr:rowOff>
    </xdr:from>
    <xdr:to>
      <xdr:col>41</xdr:col>
      <xdr:colOff>101600</xdr:colOff>
      <xdr:row>57</xdr:row>
      <xdr:rowOff>107610</xdr:rowOff>
    </xdr:to>
    <xdr:sp macro="" textlink="">
      <xdr:nvSpPr>
        <xdr:cNvPr id="359" name="フローチャート: 判断 358"/>
        <xdr:cNvSpPr/>
      </xdr:nvSpPr>
      <xdr:spPr>
        <a:xfrm>
          <a:off x="78105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98737</xdr:rowOff>
    </xdr:from>
    <xdr:ext cx="599010" cy="259045"/>
    <xdr:sp macro="" textlink="">
      <xdr:nvSpPr>
        <xdr:cNvPr id="360" name="テキスト ボックス 359"/>
        <xdr:cNvSpPr txBox="1"/>
      </xdr:nvSpPr>
      <xdr:spPr>
        <a:xfrm>
          <a:off x="7561795" y="987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161546</xdr:rowOff>
    </xdr:from>
    <xdr:to>
      <xdr:col>36</xdr:col>
      <xdr:colOff>165100</xdr:colOff>
      <xdr:row>57</xdr:row>
      <xdr:rowOff>91696</xdr:rowOff>
    </xdr:to>
    <xdr:sp macro="" textlink="">
      <xdr:nvSpPr>
        <xdr:cNvPr id="361" name="フローチャート: 判断 360"/>
        <xdr:cNvSpPr/>
      </xdr:nvSpPr>
      <xdr:spPr>
        <a:xfrm>
          <a:off x="6921500" y="976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82823</xdr:rowOff>
    </xdr:from>
    <xdr:ext cx="599010" cy="259045"/>
    <xdr:sp macro="" textlink="">
      <xdr:nvSpPr>
        <xdr:cNvPr id="362" name="テキスト ボックス 361"/>
        <xdr:cNvSpPr txBox="1"/>
      </xdr:nvSpPr>
      <xdr:spPr>
        <a:xfrm>
          <a:off x="6672795" y="985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41918</xdr:rowOff>
    </xdr:from>
    <xdr:to>
      <xdr:col>55</xdr:col>
      <xdr:colOff>50800</xdr:colOff>
      <xdr:row>57</xdr:row>
      <xdr:rowOff>143518</xdr:rowOff>
    </xdr:to>
    <xdr:sp macro="" textlink="">
      <xdr:nvSpPr>
        <xdr:cNvPr id="368" name="楕円 367"/>
        <xdr:cNvSpPr/>
      </xdr:nvSpPr>
      <xdr:spPr>
        <a:xfrm>
          <a:off x="10426700" y="98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165503</xdr:rowOff>
    </xdr:from>
    <xdr:ext cx="599010" cy="259045"/>
    <xdr:sp macro="" textlink="">
      <xdr:nvSpPr>
        <xdr:cNvPr id="369" name="普通建設事業費該当値テキスト"/>
        <xdr:cNvSpPr txBox="1"/>
      </xdr:nvSpPr>
      <xdr:spPr>
        <a:xfrm>
          <a:off x="10528300" y="976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19787</xdr:rowOff>
    </xdr:from>
    <xdr:to>
      <xdr:col>50</xdr:col>
      <xdr:colOff>165100</xdr:colOff>
      <xdr:row>57</xdr:row>
      <xdr:rowOff>121387</xdr:rowOff>
    </xdr:to>
    <xdr:sp macro="" textlink="">
      <xdr:nvSpPr>
        <xdr:cNvPr id="370" name="楕円 369"/>
        <xdr:cNvSpPr/>
      </xdr:nvSpPr>
      <xdr:spPr>
        <a:xfrm>
          <a:off x="9588500" y="97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112514</xdr:rowOff>
    </xdr:from>
    <xdr:ext cx="599010" cy="259045"/>
    <xdr:sp macro="" textlink="">
      <xdr:nvSpPr>
        <xdr:cNvPr id="371" name="テキスト ボックス 370"/>
        <xdr:cNvSpPr txBox="1"/>
      </xdr:nvSpPr>
      <xdr:spPr>
        <a:xfrm>
          <a:off x="9339795" y="9885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11217</xdr:rowOff>
    </xdr:from>
    <xdr:to>
      <xdr:col>46</xdr:col>
      <xdr:colOff>38100</xdr:colOff>
      <xdr:row>57</xdr:row>
      <xdr:rowOff>112817</xdr:rowOff>
    </xdr:to>
    <xdr:sp macro="" textlink="">
      <xdr:nvSpPr>
        <xdr:cNvPr id="372" name="楕円 371"/>
        <xdr:cNvSpPr/>
      </xdr:nvSpPr>
      <xdr:spPr>
        <a:xfrm>
          <a:off x="8699500" y="978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103944</xdr:rowOff>
    </xdr:from>
    <xdr:ext cx="599010" cy="259045"/>
    <xdr:sp macro="" textlink="">
      <xdr:nvSpPr>
        <xdr:cNvPr id="373" name="テキスト ボックス 372"/>
        <xdr:cNvSpPr txBox="1"/>
      </xdr:nvSpPr>
      <xdr:spPr>
        <a:xfrm>
          <a:off x="8450795" y="9876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55996</xdr:rowOff>
    </xdr:from>
    <xdr:to>
      <xdr:col>41</xdr:col>
      <xdr:colOff>101600</xdr:colOff>
      <xdr:row>55</xdr:row>
      <xdr:rowOff>157596</xdr:rowOff>
    </xdr:to>
    <xdr:sp macro="" textlink="">
      <xdr:nvSpPr>
        <xdr:cNvPr id="374" name="楕円 373"/>
        <xdr:cNvSpPr/>
      </xdr:nvSpPr>
      <xdr:spPr>
        <a:xfrm>
          <a:off x="7810500" y="94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2673</xdr:rowOff>
    </xdr:from>
    <xdr:ext cx="599010" cy="259045"/>
    <xdr:sp macro="" textlink="">
      <xdr:nvSpPr>
        <xdr:cNvPr id="375" name="テキスト ボックス 374"/>
        <xdr:cNvSpPr txBox="1"/>
      </xdr:nvSpPr>
      <xdr:spPr>
        <a:xfrm>
          <a:off x="7561795" y="926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135612</xdr:rowOff>
    </xdr:from>
    <xdr:to>
      <xdr:col>36</xdr:col>
      <xdr:colOff>165100</xdr:colOff>
      <xdr:row>57</xdr:row>
      <xdr:rowOff>65762</xdr:rowOff>
    </xdr:to>
    <xdr:sp macro="" textlink="">
      <xdr:nvSpPr>
        <xdr:cNvPr id="376" name="楕円 375"/>
        <xdr:cNvSpPr/>
      </xdr:nvSpPr>
      <xdr:spPr>
        <a:xfrm>
          <a:off x="6921500" y="973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82289</xdr:rowOff>
    </xdr:from>
    <xdr:ext cx="599010" cy="259045"/>
    <xdr:sp macro="" textlink="">
      <xdr:nvSpPr>
        <xdr:cNvPr id="377" name="テキスト ボックス 376"/>
        <xdr:cNvSpPr txBox="1"/>
      </xdr:nvSpPr>
      <xdr:spPr>
        <a:xfrm>
          <a:off x="6672795" y="951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119897</xdr:rowOff>
    </xdr:from>
    <xdr:to>
      <xdr:col>54</xdr:col>
      <xdr:colOff>189865</xdr:colOff>
      <xdr:row>79</xdr:row>
      <xdr:rowOff>44450</xdr:rowOff>
    </xdr:to>
    <xdr:cxnSp macro="">
      <xdr:nvCxnSpPr>
        <xdr:cNvPr id="401" name="直線コネクタ 400"/>
        <xdr:cNvCxnSpPr/>
      </xdr:nvCxnSpPr>
      <xdr:spPr>
        <a:xfrm flipV="1">
          <a:off x="10475595" y="12292847"/>
          <a:ext cx="1270" cy="129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66574</xdr:rowOff>
    </xdr:from>
    <xdr:ext cx="690189" cy="259045"/>
    <xdr:sp macro="" textlink="">
      <xdr:nvSpPr>
        <xdr:cNvPr id="404" name="普通建設事業費 （ うち新規整備　）最大値テキスト"/>
        <xdr:cNvSpPr txBox="1"/>
      </xdr:nvSpPr>
      <xdr:spPr>
        <a:xfrm>
          <a:off x="10528300" y="1206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119897</xdr:rowOff>
    </xdr:from>
    <xdr:to>
      <xdr:col>55</xdr:col>
      <xdr:colOff>88900</xdr:colOff>
      <xdr:row>71</xdr:row>
      <xdr:rowOff>119897</xdr:rowOff>
    </xdr:to>
    <xdr:cxnSp macro="">
      <xdr:nvCxnSpPr>
        <xdr:cNvPr id="405" name="直線コネクタ 404"/>
        <xdr:cNvCxnSpPr/>
      </xdr:nvCxnSpPr>
      <xdr:spPr>
        <a:xfrm>
          <a:off x="10388600" y="1229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105395</xdr:rowOff>
    </xdr:from>
    <xdr:to>
      <xdr:col>55</xdr:col>
      <xdr:colOff>0</xdr:colOff>
      <xdr:row>78</xdr:row>
      <xdr:rowOff>125456</xdr:rowOff>
    </xdr:to>
    <xdr:cxnSp macro="">
      <xdr:nvCxnSpPr>
        <xdr:cNvPr id="406" name="直線コネクタ 405"/>
        <xdr:cNvCxnSpPr/>
      </xdr:nvCxnSpPr>
      <xdr:spPr>
        <a:xfrm flipV="1">
          <a:off x="9639300" y="13478495"/>
          <a:ext cx="838200" cy="2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75792</xdr:rowOff>
    </xdr:from>
    <xdr:ext cx="534377" cy="259045"/>
    <xdr:sp macro="" textlink="">
      <xdr:nvSpPr>
        <xdr:cNvPr id="407" name="普通建設事業費 （ うち新規整備　）平均値テキスト"/>
        <xdr:cNvSpPr txBox="1"/>
      </xdr:nvSpPr>
      <xdr:spPr>
        <a:xfrm>
          <a:off x="10528300" y="1344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97365</xdr:rowOff>
    </xdr:from>
    <xdr:to>
      <xdr:col>55</xdr:col>
      <xdr:colOff>50800</xdr:colOff>
      <xdr:row>79</xdr:row>
      <xdr:rowOff>27515</xdr:rowOff>
    </xdr:to>
    <xdr:sp macro="" textlink="">
      <xdr:nvSpPr>
        <xdr:cNvPr id="408" name="フローチャート: 判断 407"/>
        <xdr:cNvSpPr/>
      </xdr:nvSpPr>
      <xdr:spPr>
        <a:xfrm>
          <a:off x="104267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125456</xdr:rowOff>
    </xdr:from>
    <xdr:to>
      <xdr:col>50</xdr:col>
      <xdr:colOff>114300</xdr:colOff>
      <xdr:row>78</xdr:row>
      <xdr:rowOff>153253</xdr:rowOff>
    </xdr:to>
    <xdr:cxnSp macro="">
      <xdr:nvCxnSpPr>
        <xdr:cNvPr id="409" name="直線コネクタ 408"/>
        <xdr:cNvCxnSpPr/>
      </xdr:nvCxnSpPr>
      <xdr:spPr>
        <a:xfrm flipV="1">
          <a:off x="8750300" y="13498556"/>
          <a:ext cx="889000" cy="2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33187</xdr:rowOff>
    </xdr:from>
    <xdr:to>
      <xdr:col>50</xdr:col>
      <xdr:colOff>165100</xdr:colOff>
      <xdr:row>78</xdr:row>
      <xdr:rowOff>134787</xdr:rowOff>
    </xdr:to>
    <xdr:sp macro="" textlink="">
      <xdr:nvSpPr>
        <xdr:cNvPr id="410" name="フローチャート: 判断 409"/>
        <xdr:cNvSpPr/>
      </xdr:nvSpPr>
      <xdr:spPr>
        <a:xfrm>
          <a:off x="9588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151314</xdr:rowOff>
    </xdr:from>
    <xdr:ext cx="599010" cy="259045"/>
    <xdr:sp macro="" textlink="">
      <xdr:nvSpPr>
        <xdr:cNvPr id="411" name="テキスト ボックス 410"/>
        <xdr:cNvSpPr txBox="1"/>
      </xdr:nvSpPr>
      <xdr:spPr>
        <a:xfrm>
          <a:off x="9339795" y="131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142439</xdr:rowOff>
    </xdr:from>
    <xdr:to>
      <xdr:col>45</xdr:col>
      <xdr:colOff>177800</xdr:colOff>
      <xdr:row>78</xdr:row>
      <xdr:rowOff>153253</xdr:rowOff>
    </xdr:to>
    <xdr:cxnSp macro="">
      <xdr:nvCxnSpPr>
        <xdr:cNvPr id="412" name="直線コネクタ 411"/>
        <xdr:cNvCxnSpPr/>
      </xdr:nvCxnSpPr>
      <xdr:spPr>
        <a:xfrm>
          <a:off x="7861300" y="12658289"/>
          <a:ext cx="889000" cy="86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76558</xdr:rowOff>
    </xdr:from>
    <xdr:to>
      <xdr:col>46</xdr:col>
      <xdr:colOff>38100</xdr:colOff>
      <xdr:row>79</xdr:row>
      <xdr:rowOff>6708</xdr:rowOff>
    </xdr:to>
    <xdr:sp macro="" textlink="">
      <xdr:nvSpPr>
        <xdr:cNvPr id="413" name="フローチャート: 判断 412"/>
        <xdr:cNvSpPr/>
      </xdr:nvSpPr>
      <xdr:spPr>
        <a:xfrm>
          <a:off x="8699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23235</xdr:rowOff>
    </xdr:from>
    <xdr:ext cx="534377" cy="259045"/>
    <xdr:sp macro="" textlink="">
      <xdr:nvSpPr>
        <xdr:cNvPr id="414" name="テキスト ボックス 413"/>
        <xdr:cNvSpPr txBox="1"/>
      </xdr:nvSpPr>
      <xdr:spPr>
        <a:xfrm>
          <a:off x="8483111" y="132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142439</xdr:rowOff>
    </xdr:from>
    <xdr:to>
      <xdr:col>41</xdr:col>
      <xdr:colOff>50800</xdr:colOff>
      <xdr:row>78</xdr:row>
      <xdr:rowOff>157776</xdr:rowOff>
    </xdr:to>
    <xdr:cxnSp macro="">
      <xdr:nvCxnSpPr>
        <xdr:cNvPr id="415" name="直線コネクタ 414"/>
        <xdr:cNvCxnSpPr/>
      </xdr:nvCxnSpPr>
      <xdr:spPr>
        <a:xfrm flipV="1">
          <a:off x="6972300" y="12658289"/>
          <a:ext cx="889000" cy="87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33424</xdr:rowOff>
    </xdr:from>
    <xdr:to>
      <xdr:col>41</xdr:col>
      <xdr:colOff>101600</xdr:colOff>
      <xdr:row>78</xdr:row>
      <xdr:rowOff>135024</xdr:rowOff>
    </xdr:to>
    <xdr:sp macro="" textlink="">
      <xdr:nvSpPr>
        <xdr:cNvPr id="416" name="フローチャート: 判断 415"/>
        <xdr:cNvSpPr/>
      </xdr:nvSpPr>
      <xdr:spPr>
        <a:xfrm>
          <a:off x="7810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126151</xdr:rowOff>
    </xdr:from>
    <xdr:ext cx="599010" cy="259045"/>
    <xdr:sp macro="" textlink="">
      <xdr:nvSpPr>
        <xdr:cNvPr id="417" name="テキスト ボックス 416"/>
        <xdr:cNvSpPr txBox="1"/>
      </xdr:nvSpPr>
      <xdr:spPr>
        <a:xfrm>
          <a:off x="7561795" y="1349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15491</xdr:rowOff>
    </xdr:from>
    <xdr:to>
      <xdr:col>36</xdr:col>
      <xdr:colOff>165100</xdr:colOff>
      <xdr:row>78</xdr:row>
      <xdr:rowOff>117091</xdr:rowOff>
    </xdr:to>
    <xdr:sp macro="" textlink="">
      <xdr:nvSpPr>
        <xdr:cNvPr id="418" name="フローチャート: 判断 417"/>
        <xdr:cNvSpPr/>
      </xdr:nvSpPr>
      <xdr:spPr>
        <a:xfrm>
          <a:off x="6921500" y="133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133618</xdr:rowOff>
    </xdr:from>
    <xdr:ext cx="599010" cy="259045"/>
    <xdr:sp macro="" textlink="">
      <xdr:nvSpPr>
        <xdr:cNvPr id="419" name="テキスト ボックス 418"/>
        <xdr:cNvSpPr txBox="1"/>
      </xdr:nvSpPr>
      <xdr:spPr>
        <a:xfrm>
          <a:off x="6672795" y="131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54595</xdr:rowOff>
    </xdr:from>
    <xdr:to>
      <xdr:col>55</xdr:col>
      <xdr:colOff>50800</xdr:colOff>
      <xdr:row>78</xdr:row>
      <xdr:rowOff>156195</xdr:rowOff>
    </xdr:to>
    <xdr:sp macro="" textlink="">
      <xdr:nvSpPr>
        <xdr:cNvPr id="425" name="楕円 424"/>
        <xdr:cNvSpPr/>
      </xdr:nvSpPr>
      <xdr:spPr>
        <a:xfrm>
          <a:off x="10426700" y="1342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13972</xdr:rowOff>
    </xdr:from>
    <xdr:ext cx="534377" cy="259045"/>
    <xdr:sp macro="" textlink="">
      <xdr:nvSpPr>
        <xdr:cNvPr id="426" name="普通建設事業費 （ うち新規整備　）該当値テキスト"/>
        <xdr:cNvSpPr txBox="1"/>
      </xdr:nvSpPr>
      <xdr:spPr>
        <a:xfrm>
          <a:off x="10528300" y="1321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74656</xdr:rowOff>
    </xdr:from>
    <xdr:to>
      <xdr:col>50</xdr:col>
      <xdr:colOff>165100</xdr:colOff>
      <xdr:row>79</xdr:row>
      <xdr:rowOff>4806</xdr:rowOff>
    </xdr:to>
    <xdr:sp macro="" textlink="">
      <xdr:nvSpPr>
        <xdr:cNvPr id="427" name="楕円 426"/>
        <xdr:cNvSpPr/>
      </xdr:nvSpPr>
      <xdr:spPr>
        <a:xfrm>
          <a:off x="9588500" y="1344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167383</xdr:rowOff>
    </xdr:from>
    <xdr:ext cx="534377" cy="259045"/>
    <xdr:sp macro="" textlink="">
      <xdr:nvSpPr>
        <xdr:cNvPr id="428" name="テキスト ボックス 427"/>
        <xdr:cNvSpPr txBox="1"/>
      </xdr:nvSpPr>
      <xdr:spPr>
        <a:xfrm>
          <a:off x="9372111" y="135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102453</xdr:rowOff>
    </xdr:from>
    <xdr:to>
      <xdr:col>46</xdr:col>
      <xdr:colOff>38100</xdr:colOff>
      <xdr:row>79</xdr:row>
      <xdr:rowOff>32603</xdr:rowOff>
    </xdr:to>
    <xdr:sp macro="" textlink="">
      <xdr:nvSpPr>
        <xdr:cNvPr id="429" name="楕円 428"/>
        <xdr:cNvSpPr/>
      </xdr:nvSpPr>
      <xdr:spPr>
        <a:xfrm>
          <a:off x="8699500" y="1347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23730</xdr:rowOff>
    </xdr:from>
    <xdr:ext cx="534377" cy="259045"/>
    <xdr:sp macro="" textlink="">
      <xdr:nvSpPr>
        <xdr:cNvPr id="430" name="テキスト ボックス 429"/>
        <xdr:cNvSpPr txBox="1"/>
      </xdr:nvSpPr>
      <xdr:spPr>
        <a:xfrm>
          <a:off x="8483111" y="1356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91639</xdr:rowOff>
    </xdr:from>
    <xdr:to>
      <xdr:col>41</xdr:col>
      <xdr:colOff>101600</xdr:colOff>
      <xdr:row>74</xdr:row>
      <xdr:rowOff>21789</xdr:rowOff>
    </xdr:to>
    <xdr:sp macro="" textlink="">
      <xdr:nvSpPr>
        <xdr:cNvPr id="431" name="楕円 430"/>
        <xdr:cNvSpPr/>
      </xdr:nvSpPr>
      <xdr:spPr>
        <a:xfrm>
          <a:off x="7810500" y="1260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38316</xdr:rowOff>
    </xdr:from>
    <xdr:ext cx="599010" cy="259045"/>
    <xdr:sp macro="" textlink="">
      <xdr:nvSpPr>
        <xdr:cNvPr id="432" name="テキスト ボックス 431"/>
        <xdr:cNvSpPr txBox="1"/>
      </xdr:nvSpPr>
      <xdr:spPr>
        <a:xfrm>
          <a:off x="7561795" y="1238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106976</xdr:rowOff>
    </xdr:from>
    <xdr:to>
      <xdr:col>36</xdr:col>
      <xdr:colOff>165100</xdr:colOff>
      <xdr:row>79</xdr:row>
      <xdr:rowOff>37126</xdr:rowOff>
    </xdr:to>
    <xdr:sp macro="" textlink="">
      <xdr:nvSpPr>
        <xdr:cNvPr id="433" name="楕円 432"/>
        <xdr:cNvSpPr/>
      </xdr:nvSpPr>
      <xdr:spPr>
        <a:xfrm>
          <a:off x="6921500" y="1348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28253</xdr:rowOff>
    </xdr:from>
    <xdr:ext cx="534377" cy="259045"/>
    <xdr:sp macro="" textlink="">
      <xdr:nvSpPr>
        <xdr:cNvPr id="434" name="テキスト ボックス 433"/>
        <xdr:cNvSpPr txBox="1"/>
      </xdr:nvSpPr>
      <xdr:spPr>
        <a:xfrm>
          <a:off x="6705111" y="1357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8" name="テキスト ボックス 447"/>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0" name="テキスト ボックス 449"/>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127178</xdr:rowOff>
    </xdr:from>
    <xdr:to>
      <xdr:col>54</xdr:col>
      <xdr:colOff>189865</xdr:colOff>
      <xdr:row>98</xdr:row>
      <xdr:rowOff>24296</xdr:rowOff>
    </xdr:to>
    <xdr:cxnSp macro="">
      <xdr:nvCxnSpPr>
        <xdr:cNvPr id="454" name="直線コネクタ 453"/>
        <xdr:cNvCxnSpPr/>
      </xdr:nvCxnSpPr>
      <xdr:spPr>
        <a:xfrm flipV="1">
          <a:off x="10475595" y="15557678"/>
          <a:ext cx="1270" cy="126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28123</xdr:rowOff>
    </xdr:from>
    <xdr:ext cx="469744" cy="259045"/>
    <xdr:sp macro="" textlink="">
      <xdr:nvSpPr>
        <xdr:cNvPr id="455" name="普通建設事業費 （ うち更新整備　）最小値テキスト"/>
        <xdr:cNvSpPr txBox="1"/>
      </xdr:nvSpPr>
      <xdr:spPr>
        <a:xfrm>
          <a:off x="10528300" y="16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24296</xdr:rowOff>
    </xdr:from>
    <xdr:to>
      <xdr:col>55</xdr:col>
      <xdr:colOff>88900</xdr:colOff>
      <xdr:row>98</xdr:row>
      <xdr:rowOff>24296</xdr:rowOff>
    </xdr:to>
    <xdr:cxnSp macro="">
      <xdr:nvCxnSpPr>
        <xdr:cNvPr id="456" name="直線コネクタ 455"/>
        <xdr:cNvCxnSpPr/>
      </xdr:nvCxnSpPr>
      <xdr:spPr>
        <a:xfrm>
          <a:off x="10388600" y="1682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73855</xdr:rowOff>
    </xdr:from>
    <xdr:ext cx="690189" cy="259045"/>
    <xdr:sp macro="" textlink="">
      <xdr:nvSpPr>
        <xdr:cNvPr id="457" name="普通建設事業費 （ うち更新整備　）最大値テキスト"/>
        <xdr:cNvSpPr txBox="1"/>
      </xdr:nvSpPr>
      <xdr:spPr>
        <a:xfrm>
          <a:off x="10528300" y="153329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127178</xdr:rowOff>
    </xdr:from>
    <xdr:to>
      <xdr:col>55</xdr:col>
      <xdr:colOff>88900</xdr:colOff>
      <xdr:row>90</xdr:row>
      <xdr:rowOff>127178</xdr:rowOff>
    </xdr:to>
    <xdr:cxnSp macro="">
      <xdr:nvCxnSpPr>
        <xdr:cNvPr id="458" name="直線コネクタ 457"/>
        <xdr:cNvCxnSpPr/>
      </xdr:nvCxnSpPr>
      <xdr:spPr>
        <a:xfrm>
          <a:off x="10388600" y="1555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122106</xdr:rowOff>
    </xdr:from>
    <xdr:to>
      <xdr:col>55</xdr:col>
      <xdr:colOff>0</xdr:colOff>
      <xdr:row>97</xdr:row>
      <xdr:rowOff>152180</xdr:rowOff>
    </xdr:to>
    <xdr:cxnSp macro="">
      <xdr:nvCxnSpPr>
        <xdr:cNvPr id="459" name="直線コネクタ 458"/>
        <xdr:cNvCxnSpPr/>
      </xdr:nvCxnSpPr>
      <xdr:spPr>
        <a:xfrm>
          <a:off x="9639300" y="16752756"/>
          <a:ext cx="838200" cy="3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79846</xdr:rowOff>
    </xdr:from>
    <xdr:ext cx="599010" cy="259045"/>
    <xdr:sp macro="" textlink="">
      <xdr:nvSpPr>
        <xdr:cNvPr id="460" name="普通建設事業費 （ うち更新整備　）平均値テキスト"/>
        <xdr:cNvSpPr txBox="1"/>
      </xdr:nvSpPr>
      <xdr:spPr>
        <a:xfrm>
          <a:off x="10528300" y="165390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56969</xdr:rowOff>
    </xdr:from>
    <xdr:to>
      <xdr:col>55</xdr:col>
      <xdr:colOff>50800</xdr:colOff>
      <xdr:row>97</xdr:row>
      <xdr:rowOff>158569</xdr:rowOff>
    </xdr:to>
    <xdr:sp macro="" textlink="">
      <xdr:nvSpPr>
        <xdr:cNvPr id="461" name="フローチャート: 判断 460"/>
        <xdr:cNvSpPr/>
      </xdr:nvSpPr>
      <xdr:spPr>
        <a:xfrm>
          <a:off x="10426700" y="166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109204</xdr:rowOff>
    </xdr:from>
    <xdr:to>
      <xdr:col>50</xdr:col>
      <xdr:colOff>114300</xdr:colOff>
      <xdr:row>97</xdr:row>
      <xdr:rowOff>122106</xdr:rowOff>
    </xdr:to>
    <xdr:cxnSp macro="">
      <xdr:nvCxnSpPr>
        <xdr:cNvPr id="462" name="直線コネクタ 461"/>
        <xdr:cNvCxnSpPr/>
      </xdr:nvCxnSpPr>
      <xdr:spPr>
        <a:xfrm>
          <a:off x="8750300" y="16739854"/>
          <a:ext cx="889000" cy="1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65825</xdr:rowOff>
    </xdr:from>
    <xdr:to>
      <xdr:col>50</xdr:col>
      <xdr:colOff>165100</xdr:colOff>
      <xdr:row>97</xdr:row>
      <xdr:rowOff>167425</xdr:rowOff>
    </xdr:to>
    <xdr:sp macro="" textlink="">
      <xdr:nvSpPr>
        <xdr:cNvPr id="463" name="フローチャート: 判断 462"/>
        <xdr:cNvSpPr/>
      </xdr:nvSpPr>
      <xdr:spPr>
        <a:xfrm>
          <a:off x="9588500" y="166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12502</xdr:rowOff>
    </xdr:from>
    <xdr:ext cx="599010" cy="259045"/>
    <xdr:sp macro="" textlink="">
      <xdr:nvSpPr>
        <xdr:cNvPr id="464" name="テキスト ボックス 463"/>
        <xdr:cNvSpPr txBox="1"/>
      </xdr:nvSpPr>
      <xdr:spPr>
        <a:xfrm>
          <a:off x="9339795" y="1647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109204</xdr:rowOff>
    </xdr:from>
    <xdr:to>
      <xdr:col>45</xdr:col>
      <xdr:colOff>177800</xdr:colOff>
      <xdr:row>98</xdr:row>
      <xdr:rowOff>12661</xdr:rowOff>
    </xdr:to>
    <xdr:cxnSp macro="">
      <xdr:nvCxnSpPr>
        <xdr:cNvPr id="465" name="直線コネクタ 464"/>
        <xdr:cNvCxnSpPr/>
      </xdr:nvCxnSpPr>
      <xdr:spPr>
        <a:xfrm flipV="1">
          <a:off x="7861300" y="16739854"/>
          <a:ext cx="889000" cy="7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62179</xdr:rowOff>
    </xdr:from>
    <xdr:to>
      <xdr:col>46</xdr:col>
      <xdr:colOff>38100</xdr:colOff>
      <xdr:row>97</xdr:row>
      <xdr:rowOff>163779</xdr:rowOff>
    </xdr:to>
    <xdr:sp macro="" textlink="">
      <xdr:nvSpPr>
        <xdr:cNvPr id="466" name="フローチャート: 判断 465"/>
        <xdr:cNvSpPr/>
      </xdr:nvSpPr>
      <xdr:spPr>
        <a:xfrm>
          <a:off x="8699500" y="166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154906</xdr:rowOff>
    </xdr:from>
    <xdr:ext cx="599010" cy="259045"/>
    <xdr:sp macro="" textlink="">
      <xdr:nvSpPr>
        <xdr:cNvPr id="467" name="テキスト ボックス 466"/>
        <xdr:cNvSpPr txBox="1"/>
      </xdr:nvSpPr>
      <xdr:spPr>
        <a:xfrm>
          <a:off x="8450795" y="167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52463</xdr:rowOff>
    </xdr:from>
    <xdr:to>
      <xdr:col>41</xdr:col>
      <xdr:colOff>50800</xdr:colOff>
      <xdr:row>98</xdr:row>
      <xdr:rowOff>12661</xdr:rowOff>
    </xdr:to>
    <xdr:cxnSp macro="">
      <xdr:nvCxnSpPr>
        <xdr:cNvPr id="468" name="直線コネクタ 467"/>
        <xdr:cNvCxnSpPr/>
      </xdr:nvCxnSpPr>
      <xdr:spPr>
        <a:xfrm>
          <a:off x="6972300" y="16683113"/>
          <a:ext cx="889000" cy="1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86629</xdr:rowOff>
    </xdr:from>
    <xdr:to>
      <xdr:col>41</xdr:col>
      <xdr:colOff>101600</xdr:colOff>
      <xdr:row>98</xdr:row>
      <xdr:rowOff>16779</xdr:rowOff>
    </xdr:to>
    <xdr:sp macro="" textlink="">
      <xdr:nvSpPr>
        <xdr:cNvPr id="469" name="フローチャート: 判断 468"/>
        <xdr:cNvSpPr/>
      </xdr:nvSpPr>
      <xdr:spPr>
        <a:xfrm>
          <a:off x="7810500" y="1671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33306</xdr:rowOff>
    </xdr:from>
    <xdr:ext cx="599010" cy="259045"/>
    <xdr:sp macro="" textlink="">
      <xdr:nvSpPr>
        <xdr:cNvPr id="470" name="テキスト ボックス 469"/>
        <xdr:cNvSpPr txBox="1"/>
      </xdr:nvSpPr>
      <xdr:spPr>
        <a:xfrm>
          <a:off x="7561795" y="1649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71687</xdr:rowOff>
    </xdr:from>
    <xdr:to>
      <xdr:col>36</xdr:col>
      <xdr:colOff>165100</xdr:colOff>
      <xdr:row>98</xdr:row>
      <xdr:rowOff>1837</xdr:rowOff>
    </xdr:to>
    <xdr:sp macro="" textlink="">
      <xdr:nvSpPr>
        <xdr:cNvPr id="471" name="フローチャート: 判断 470"/>
        <xdr:cNvSpPr/>
      </xdr:nvSpPr>
      <xdr:spPr>
        <a:xfrm>
          <a:off x="6921500" y="167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164414</xdr:rowOff>
    </xdr:from>
    <xdr:ext cx="599010" cy="259045"/>
    <xdr:sp macro="" textlink="">
      <xdr:nvSpPr>
        <xdr:cNvPr id="472" name="テキスト ボックス 471"/>
        <xdr:cNvSpPr txBox="1"/>
      </xdr:nvSpPr>
      <xdr:spPr>
        <a:xfrm>
          <a:off x="6672795" y="167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101380</xdr:rowOff>
    </xdr:from>
    <xdr:to>
      <xdr:col>55</xdr:col>
      <xdr:colOff>50800</xdr:colOff>
      <xdr:row>98</xdr:row>
      <xdr:rowOff>31530</xdr:rowOff>
    </xdr:to>
    <xdr:sp macro="" textlink="">
      <xdr:nvSpPr>
        <xdr:cNvPr id="478" name="楕円 477"/>
        <xdr:cNvSpPr/>
      </xdr:nvSpPr>
      <xdr:spPr>
        <a:xfrm>
          <a:off x="10426700" y="1673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35395</xdr:rowOff>
    </xdr:from>
    <xdr:ext cx="534377" cy="259045"/>
    <xdr:sp macro="" textlink="">
      <xdr:nvSpPr>
        <xdr:cNvPr id="479" name="普通建設事業費 （ うち更新整備　）該当値テキスト"/>
        <xdr:cNvSpPr txBox="1"/>
      </xdr:nvSpPr>
      <xdr:spPr>
        <a:xfrm>
          <a:off x="10528300" y="1666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71306</xdr:rowOff>
    </xdr:from>
    <xdr:to>
      <xdr:col>50</xdr:col>
      <xdr:colOff>165100</xdr:colOff>
      <xdr:row>98</xdr:row>
      <xdr:rowOff>1456</xdr:rowOff>
    </xdr:to>
    <xdr:sp macro="" textlink="">
      <xdr:nvSpPr>
        <xdr:cNvPr id="480" name="楕円 479"/>
        <xdr:cNvSpPr/>
      </xdr:nvSpPr>
      <xdr:spPr>
        <a:xfrm>
          <a:off x="9588500" y="1670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164033</xdr:rowOff>
    </xdr:from>
    <xdr:ext cx="599010" cy="259045"/>
    <xdr:sp macro="" textlink="">
      <xdr:nvSpPr>
        <xdr:cNvPr id="481" name="テキスト ボックス 480"/>
        <xdr:cNvSpPr txBox="1"/>
      </xdr:nvSpPr>
      <xdr:spPr>
        <a:xfrm>
          <a:off x="9339795" y="167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58404</xdr:rowOff>
    </xdr:from>
    <xdr:to>
      <xdr:col>46</xdr:col>
      <xdr:colOff>38100</xdr:colOff>
      <xdr:row>97</xdr:row>
      <xdr:rowOff>160004</xdr:rowOff>
    </xdr:to>
    <xdr:sp macro="" textlink="">
      <xdr:nvSpPr>
        <xdr:cNvPr id="482" name="楕円 481"/>
        <xdr:cNvSpPr/>
      </xdr:nvSpPr>
      <xdr:spPr>
        <a:xfrm>
          <a:off x="8699500" y="1668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5081</xdr:rowOff>
    </xdr:from>
    <xdr:ext cx="599010" cy="259045"/>
    <xdr:sp macro="" textlink="">
      <xdr:nvSpPr>
        <xdr:cNvPr id="483" name="テキスト ボックス 482"/>
        <xdr:cNvSpPr txBox="1"/>
      </xdr:nvSpPr>
      <xdr:spPr>
        <a:xfrm>
          <a:off x="8450795" y="1646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133311</xdr:rowOff>
    </xdr:from>
    <xdr:to>
      <xdr:col>41</xdr:col>
      <xdr:colOff>101600</xdr:colOff>
      <xdr:row>98</xdr:row>
      <xdr:rowOff>63461</xdr:rowOff>
    </xdr:to>
    <xdr:sp macro="" textlink="">
      <xdr:nvSpPr>
        <xdr:cNvPr id="484" name="楕円 483"/>
        <xdr:cNvSpPr/>
      </xdr:nvSpPr>
      <xdr:spPr>
        <a:xfrm>
          <a:off x="7810500" y="1676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54588</xdr:rowOff>
    </xdr:from>
    <xdr:ext cx="534377" cy="259045"/>
    <xdr:sp macro="" textlink="">
      <xdr:nvSpPr>
        <xdr:cNvPr id="485" name="テキスト ボックス 484"/>
        <xdr:cNvSpPr txBox="1"/>
      </xdr:nvSpPr>
      <xdr:spPr>
        <a:xfrm>
          <a:off x="7594111" y="1685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1663</xdr:rowOff>
    </xdr:from>
    <xdr:to>
      <xdr:col>36</xdr:col>
      <xdr:colOff>165100</xdr:colOff>
      <xdr:row>97</xdr:row>
      <xdr:rowOff>103263</xdr:rowOff>
    </xdr:to>
    <xdr:sp macro="" textlink="">
      <xdr:nvSpPr>
        <xdr:cNvPr id="486" name="楕円 485"/>
        <xdr:cNvSpPr/>
      </xdr:nvSpPr>
      <xdr:spPr>
        <a:xfrm>
          <a:off x="6921500" y="1663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119790</xdr:rowOff>
    </xdr:from>
    <xdr:ext cx="599010" cy="259045"/>
    <xdr:sp macro="" textlink="">
      <xdr:nvSpPr>
        <xdr:cNvPr id="487" name="テキスト ボックス 486"/>
        <xdr:cNvSpPr txBox="1"/>
      </xdr:nvSpPr>
      <xdr:spPr>
        <a:xfrm>
          <a:off x="6672795" y="1640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9" name="テキスト ボックス 508"/>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13764</xdr:rowOff>
    </xdr:from>
    <xdr:to>
      <xdr:col>85</xdr:col>
      <xdr:colOff>126364</xdr:colOff>
      <xdr:row>39</xdr:row>
      <xdr:rowOff>98878</xdr:rowOff>
    </xdr:to>
    <xdr:cxnSp macro="">
      <xdr:nvCxnSpPr>
        <xdr:cNvPr id="513" name="直線コネクタ 512"/>
        <xdr:cNvCxnSpPr/>
      </xdr:nvCxnSpPr>
      <xdr:spPr>
        <a:xfrm flipV="1">
          <a:off x="16317595" y="5328714"/>
          <a:ext cx="1269" cy="1456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133369</xdr:rowOff>
    </xdr:from>
    <xdr:ext cx="249299" cy="259045"/>
    <xdr:sp macro="" textlink="">
      <xdr:nvSpPr>
        <xdr:cNvPr id="514" name="災害復旧事業費最小値テキスト"/>
        <xdr:cNvSpPr txBox="1"/>
      </xdr:nvSpPr>
      <xdr:spPr>
        <a:xfrm>
          <a:off x="16370300" y="6819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131891</xdr:rowOff>
    </xdr:from>
    <xdr:ext cx="599010" cy="259045"/>
    <xdr:sp macro="" textlink="">
      <xdr:nvSpPr>
        <xdr:cNvPr id="516" name="災害復旧事業費最大値テキスト"/>
        <xdr:cNvSpPr txBox="1"/>
      </xdr:nvSpPr>
      <xdr:spPr>
        <a:xfrm>
          <a:off x="16370300" y="510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13764</xdr:rowOff>
    </xdr:from>
    <xdr:to>
      <xdr:col>86</xdr:col>
      <xdr:colOff>25400</xdr:colOff>
      <xdr:row>31</xdr:row>
      <xdr:rowOff>13764</xdr:rowOff>
    </xdr:to>
    <xdr:cxnSp macro="">
      <xdr:nvCxnSpPr>
        <xdr:cNvPr id="517" name="直線コネクタ 516"/>
        <xdr:cNvCxnSpPr/>
      </xdr:nvCxnSpPr>
      <xdr:spPr>
        <a:xfrm>
          <a:off x="16230600" y="532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98732</xdr:rowOff>
    </xdr:from>
    <xdr:to>
      <xdr:col>85</xdr:col>
      <xdr:colOff>127000</xdr:colOff>
      <xdr:row>39</xdr:row>
      <xdr:rowOff>98878</xdr:rowOff>
    </xdr:to>
    <xdr:cxnSp macro="">
      <xdr:nvCxnSpPr>
        <xdr:cNvPr id="518" name="直線コネクタ 517"/>
        <xdr:cNvCxnSpPr/>
      </xdr:nvCxnSpPr>
      <xdr:spPr>
        <a:xfrm>
          <a:off x="15481300" y="6785282"/>
          <a:ext cx="8382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50819</xdr:rowOff>
    </xdr:from>
    <xdr:ext cx="534377" cy="259045"/>
    <xdr:sp macro="" textlink="">
      <xdr:nvSpPr>
        <xdr:cNvPr id="519" name="災害復旧事業費平均値テキスト"/>
        <xdr:cNvSpPr txBox="1"/>
      </xdr:nvSpPr>
      <xdr:spPr>
        <a:xfrm>
          <a:off x="16370300" y="6565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27942</xdr:rowOff>
    </xdr:from>
    <xdr:to>
      <xdr:col>85</xdr:col>
      <xdr:colOff>177800</xdr:colOff>
      <xdr:row>39</xdr:row>
      <xdr:rowOff>129542</xdr:rowOff>
    </xdr:to>
    <xdr:sp macro="" textlink="">
      <xdr:nvSpPr>
        <xdr:cNvPr id="520" name="フローチャート: 判断 519"/>
        <xdr:cNvSpPr/>
      </xdr:nvSpPr>
      <xdr:spPr>
        <a:xfrm>
          <a:off x="16268700" y="671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94478</xdr:rowOff>
    </xdr:from>
    <xdr:to>
      <xdr:col>81</xdr:col>
      <xdr:colOff>50800</xdr:colOff>
      <xdr:row>39</xdr:row>
      <xdr:rowOff>98732</xdr:rowOff>
    </xdr:to>
    <xdr:cxnSp macro="">
      <xdr:nvCxnSpPr>
        <xdr:cNvPr id="521" name="直線コネクタ 520"/>
        <xdr:cNvCxnSpPr/>
      </xdr:nvCxnSpPr>
      <xdr:spPr>
        <a:xfrm>
          <a:off x="14592300" y="6781028"/>
          <a:ext cx="889000"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30029</xdr:rowOff>
    </xdr:from>
    <xdr:to>
      <xdr:col>81</xdr:col>
      <xdr:colOff>101600</xdr:colOff>
      <xdr:row>39</xdr:row>
      <xdr:rowOff>131629</xdr:rowOff>
    </xdr:to>
    <xdr:sp macro="" textlink="">
      <xdr:nvSpPr>
        <xdr:cNvPr id="522" name="フローチャート: 判断 521"/>
        <xdr:cNvSpPr/>
      </xdr:nvSpPr>
      <xdr:spPr>
        <a:xfrm>
          <a:off x="15430500" y="671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148156</xdr:rowOff>
    </xdr:from>
    <xdr:ext cx="534377" cy="259045"/>
    <xdr:sp macro="" textlink="">
      <xdr:nvSpPr>
        <xdr:cNvPr id="523" name="テキスト ボックス 522"/>
        <xdr:cNvSpPr txBox="1"/>
      </xdr:nvSpPr>
      <xdr:spPr>
        <a:xfrm>
          <a:off x="15214111" y="649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94478</xdr:rowOff>
    </xdr:from>
    <xdr:to>
      <xdr:col>76</xdr:col>
      <xdr:colOff>114300</xdr:colOff>
      <xdr:row>39</xdr:row>
      <xdr:rowOff>98650</xdr:rowOff>
    </xdr:to>
    <xdr:cxnSp macro="">
      <xdr:nvCxnSpPr>
        <xdr:cNvPr id="524" name="直線コネクタ 523"/>
        <xdr:cNvCxnSpPr/>
      </xdr:nvCxnSpPr>
      <xdr:spPr>
        <a:xfrm flipV="1">
          <a:off x="13703300" y="6781028"/>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33778</xdr:rowOff>
    </xdr:from>
    <xdr:to>
      <xdr:col>76</xdr:col>
      <xdr:colOff>165100</xdr:colOff>
      <xdr:row>39</xdr:row>
      <xdr:rowOff>135378</xdr:rowOff>
    </xdr:to>
    <xdr:sp macro="" textlink="">
      <xdr:nvSpPr>
        <xdr:cNvPr id="525" name="フローチャート: 判断 524"/>
        <xdr:cNvSpPr/>
      </xdr:nvSpPr>
      <xdr:spPr>
        <a:xfrm>
          <a:off x="14541500" y="67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151905</xdr:rowOff>
    </xdr:from>
    <xdr:ext cx="469744" cy="259045"/>
    <xdr:sp macro="" textlink="">
      <xdr:nvSpPr>
        <xdr:cNvPr id="526" name="テキスト ボックス 525"/>
        <xdr:cNvSpPr txBox="1"/>
      </xdr:nvSpPr>
      <xdr:spPr>
        <a:xfrm>
          <a:off x="14357428" y="649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97698</xdr:rowOff>
    </xdr:from>
    <xdr:to>
      <xdr:col>71</xdr:col>
      <xdr:colOff>177800</xdr:colOff>
      <xdr:row>39</xdr:row>
      <xdr:rowOff>98650</xdr:rowOff>
    </xdr:to>
    <xdr:cxnSp macro="">
      <xdr:nvCxnSpPr>
        <xdr:cNvPr id="527" name="直線コネクタ 526"/>
        <xdr:cNvCxnSpPr/>
      </xdr:nvCxnSpPr>
      <xdr:spPr>
        <a:xfrm>
          <a:off x="12814300" y="6784248"/>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28331</xdr:rowOff>
    </xdr:from>
    <xdr:to>
      <xdr:col>72</xdr:col>
      <xdr:colOff>38100</xdr:colOff>
      <xdr:row>39</xdr:row>
      <xdr:rowOff>129931</xdr:rowOff>
    </xdr:to>
    <xdr:sp macro="" textlink="">
      <xdr:nvSpPr>
        <xdr:cNvPr id="528" name="フローチャート: 判断 527"/>
        <xdr:cNvSpPr/>
      </xdr:nvSpPr>
      <xdr:spPr>
        <a:xfrm>
          <a:off x="13652500" y="671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146458</xdr:rowOff>
    </xdr:from>
    <xdr:ext cx="534377" cy="259045"/>
    <xdr:sp macro="" textlink="">
      <xdr:nvSpPr>
        <xdr:cNvPr id="529" name="テキスト ボックス 528"/>
        <xdr:cNvSpPr txBox="1"/>
      </xdr:nvSpPr>
      <xdr:spPr>
        <a:xfrm>
          <a:off x="13436111" y="649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24812</xdr:rowOff>
    </xdr:from>
    <xdr:to>
      <xdr:col>67</xdr:col>
      <xdr:colOff>101600</xdr:colOff>
      <xdr:row>39</xdr:row>
      <xdr:rowOff>126412</xdr:rowOff>
    </xdr:to>
    <xdr:sp macro="" textlink="">
      <xdr:nvSpPr>
        <xdr:cNvPr id="530" name="フローチャート: 判断 529"/>
        <xdr:cNvSpPr/>
      </xdr:nvSpPr>
      <xdr:spPr>
        <a:xfrm>
          <a:off x="12763500" y="671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142939</xdr:rowOff>
    </xdr:from>
    <xdr:ext cx="534377" cy="259045"/>
    <xdr:sp macro="" textlink="">
      <xdr:nvSpPr>
        <xdr:cNvPr id="531" name="テキスト ボックス 530"/>
        <xdr:cNvSpPr txBox="1"/>
      </xdr:nvSpPr>
      <xdr:spPr>
        <a:xfrm>
          <a:off x="12547111" y="648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6369</xdr:rowOff>
    </xdr:from>
    <xdr:ext cx="249299" cy="259045"/>
    <xdr:sp macro="" textlink="">
      <xdr:nvSpPr>
        <xdr:cNvPr id="538" name="災害復旧事業費該当値テキスト"/>
        <xdr:cNvSpPr txBox="1"/>
      </xdr:nvSpPr>
      <xdr:spPr>
        <a:xfrm>
          <a:off x="16370300" y="6692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47932</xdr:rowOff>
    </xdr:from>
    <xdr:to>
      <xdr:col>81</xdr:col>
      <xdr:colOff>101600</xdr:colOff>
      <xdr:row>39</xdr:row>
      <xdr:rowOff>149532</xdr:rowOff>
    </xdr:to>
    <xdr:sp macro="" textlink="">
      <xdr:nvSpPr>
        <xdr:cNvPr id="539" name="楕円 538"/>
        <xdr:cNvSpPr/>
      </xdr:nvSpPr>
      <xdr:spPr>
        <a:xfrm>
          <a:off x="15430500" y="673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140659</xdr:rowOff>
    </xdr:from>
    <xdr:ext cx="313932" cy="259045"/>
    <xdr:sp macro="" textlink="">
      <xdr:nvSpPr>
        <xdr:cNvPr id="540" name="テキスト ボックス 539"/>
        <xdr:cNvSpPr txBox="1"/>
      </xdr:nvSpPr>
      <xdr:spPr>
        <a:xfrm>
          <a:off x="15324333" y="6827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43678</xdr:rowOff>
    </xdr:from>
    <xdr:to>
      <xdr:col>76</xdr:col>
      <xdr:colOff>165100</xdr:colOff>
      <xdr:row>39</xdr:row>
      <xdr:rowOff>145278</xdr:rowOff>
    </xdr:to>
    <xdr:sp macro="" textlink="">
      <xdr:nvSpPr>
        <xdr:cNvPr id="541" name="楕円 540"/>
        <xdr:cNvSpPr/>
      </xdr:nvSpPr>
      <xdr:spPr>
        <a:xfrm>
          <a:off x="14541500" y="673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136405</xdr:rowOff>
    </xdr:from>
    <xdr:ext cx="469744" cy="259045"/>
    <xdr:sp macro="" textlink="">
      <xdr:nvSpPr>
        <xdr:cNvPr id="542" name="テキスト ボックス 541"/>
        <xdr:cNvSpPr txBox="1"/>
      </xdr:nvSpPr>
      <xdr:spPr>
        <a:xfrm>
          <a:off x="14357428" y="682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47850</xdr:rowOff>
    </xdr:from>
    <xdr:to>
      <xdr:col>72</xdr:col>
      <xdr:colOff>38100</xdr:colOff>
      <xdr:row>39</xdr:row>
      <xdr:rowOff>149450</xdr:rowOff>
    </xdr:to>
    <xdr:sp macro="" textlink="">
      <xdr:nvSpPr>
        <xdr:cNvPr id="543" name="楕円 542"/>
        <xdr:cNvSpPr/>
      </xdr:nvSpPr>
      <xdr:spPr>
        <a:xfrm>
          <a:off x="13652500" y="67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140577</xdr:rowOff>
    </xdr:from>
    <xdr:ext cx="378565" cy="259045"/>
    <xdr:sp macro="" textlink="">
      <xdr:nvSpPr>
        <xdr:cNvPr id="544" name="テキスト ボックス 543"/>
        <xdr:cNvSpPr txBox="1"/>
      </xdr:nvSpPr>
      <xdr:spPr>
        <a:xfrm>
          <a:off x="13514017" y="6827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46898</xdr:rowOff>
    </xdr:from>
    <xdr:to>
      <xdr:col>67</xdr:col>
      <xdr:colOff>101600</xdr:colOff>
      <xdr:row>39</xdr:row>
      <xdr:rowOff>148498</xdr:rowOff>
    </xdr:to>
    <xdr:sp macro="" textlink="">
      <xdr:nvSpPr>
        <xdr:cNvPr id="545" name="楕円 544"/>
        <xdr:cNvSpPr/>
      </xdr:nvSpPr>
      <xdr:spPr>
        <a:xfrm>
          <a:off x="12763500" y="67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139625</xdr:rowOff>
    </xdr:from>
    <xdr:ext cx="378565" cy="259045"/>
    <xdr:sp macro="" textlink="">
      <xdr:nvSpPr>
        <xdr:cNvPr id="546" name="テキスト ボックス 545"/>
        <xdr:cNvSpPr txBox="1"/>
      </xdr:nvSpPr>
      <xdr:spPr>
        <a:xfrm>
          <a:off x="12625017" y="6826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121172</xdr:rowOff>
    </xdr:from>
    <xdr:to>
      <xdr:col>85</xdr:col>
      <xdr:colOff>126364</xdr:colOff>
      <xdr:row>79</xdr:row>
      <xdr:rowOff>41661</xdr:rowOff>
    </xdr:to>
    <xdr:cxnSp macro="">
      <xdr:nvCxnSpPr>
        <xdr:cNvPr id="619" name="直線コネクタ 618"/>
        <xdr:cNvCxnSpPr/>
      </xdr:nvCxnSpPr>
      <xdr:spPr>
        <a:xfrm flipV="1">
          <a:off x="16317595" y="11951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45488</xdr:rowOff>
    </xdr:from>
    <xdr:ext cx="378565" cy="259045"/>
    <xdr:sp macro="" textlink="">
      <xdr:nvSpPr>
        <xdr:cNvPr id="620" name="公債費最小値テキスト"/>
        <xdr:cNvSpPr txBox="1"/>
      </xdr:nvSpPr>
      <xdr:spPr>
        <a:xfrm>
          <a:off x="16370300" y="13590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41661</xdr:rowOff>
    </xdr:from>
    <xdr:to>
      <xdr:col>86</xdr:col>
      <xdr:colOff>25400</xdr:colOff>
      <xdr:row>79</xdr:row>
      <xdr:rowOff>41661</xdr:rowOff>
    </xdr:to>
    <xdr:cxnSp macro="">
      <xdr:nvCxnSpPr>
        <xdr:cNvPr id="621" name="直線コネクタ 620"/>
        <xdr:cNvCxnSpPr/>
      </xdr:nvCxnSpPr>
      <xdr:spPr>
        <a:xfrm>
          <a:off x="16230600" y="1358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67849</xdr:rowOff>
    </xdr:from>
    <xdr:ext cx="599010" cy="259045"/>
    <xdr:sp macro="" textlink="">
      <xdr:nvSpPr>
        <xdr:cNvPr id="622" name="公債費最大値テキスト"/>
        <xdr:cNvSpPr txBox="1"/>
      </xdr:nvSpPr>
      <xdr:spPr>
        <a:xfrm>
          <a:off x="16370300" y="1172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121172</xdr:rowOff>
    </xdr:from>
    <xdr:to>
      <xdr:col>86</xdr:col>
      <xdr:colOff>25400</xdr:colOff>
      <xdr:row>69</xdr:row>
      <xdr:rowOff>121172</xdr:rowOff>
    </xdr:to>
    <xdr:cxnSp macro="">
      <xdr:nvCxnSpPr>
        <xdr:cNvPr id="623" name="直線コネクタ 622"/>
        <xdr:cNvCxnSpPr/>
      </xdr:nvCxnSpPr>
      <xdr:spPr>
        <a:xfrm>
          <a:off x="16230600" y="1195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143281</xdr:rowOff>
    </xdr:from>
    <xdr:to>
      <xdr:col>85</xdr:col>
      <xdr:colOff>127000</xdr:colOff>
      <xdr:row>76</xdr:row>
      <xdr:rowOff>17049</xdr:rowOff>
    </xdr:to>
    <xdr:cxnSp macro="">
      <xdr:nvCxnSpPr>
        <xdr:cNvPr id="624" name="直線コネクタ 623"/>
        <xdr:cNvCxnSpPr/>
      </xdr:nvCxnSpPr>
      <xdr:spPr>
        <a:xfrm flipV="1">
          <a:off x="15481300" y="13002031"/>
          <a:ext cx="838200" cy="4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80376</xdr:rowOff>
    </xdr:from>
    <xdr:ext cx="599010" cy="259045"/>
    <xdr:sp macro="" textlink="">
      <xdr:nvSpPr>
        <xdr:cNvPr id="625" name="公債費平均値テキスト"/>
        <xdr:cNvSpPr txBox="1"/>
      </xdr:nvSpPr>
      <xdr:spPr>
        <a:xfrm>
          <a:off x="16370300" y="13110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101949</xdr:rowOff>
    </xdr:from>
    <xdr:to>
      <xdr:col>85</xdr:col>
      <xdr:colOff>177800</xdr:colOff>
      <xdr:row>77</xdr:row>
      <xdr:rowOff>32099</xdr:rowOff>
    </xdr:to>
    <xdr:sp macro="" textlink="">
      <xdr:nvSpPr>
        <xdr:cNvPr id="626" name="フローチャート: 判断 625"/>
        <xdr:cNvSpPr/>
      </xdr:nvSpPr>
      <xdr:spPr>
        <a:xfrm>
          <a:off x="16268700" y="1313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17049</xdr:rowOff>
    </xdr:from>
    <xdr:to>
      <xdr:col>81</xdr:col>
      <xdr:colOff>50800</xdr:colOff>
      <xdr:row>76</xdr:row>
      <xdr:rowOff>26905</xdr:rowOff>
    </xdr:to>
    <xdr:cxnSp macro="">
      <xdr:nvCxnSpPr>
        <xdr:cNvPr id="627" name="直線コネクタ 626"/>
        <xdr:cNvCxnSpPr/>
      </xdr:nvCxnSpPr>
      <xdr:spPr>
        <a:xfrm flipV="1">
          <a:off x="14592300" y="13047249"/>
          <a:ext cx="889000" cy="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104259</xdr:rowOff>
    </xdr:from>
    <xdr:to>
      <xdr:col>81</xdr:col>
      <xdr:colOff>101600</xdr:colOff>
      <xdr:row>77</xdr:row>
      <xdr:rowOff>34409</xdr:rowOff>
    </xdr:to>
    <xdr:sp macro="" textlink="">
      <xdr:nvSpPr>
        <xdr:cNvPr id="628" name="フローチャート: 判断 627"/>
        <xdr:cNvSpPr/>
      </xdr:nvSpPr>
      <xdr:spPr>
        <a:xfrm>
          <a:off x="15430500" y="131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25536</xdr:rowOff>
    </xdr:from>
    <xdr:ext cx="599010" cy="259045"/>
    <xdr:sp macro="" textlink="">
      <xdr:nvSpPr>
        <xdr:cNvPr id="629" name="テキスト ボックス 628"/>
        <xdr:cNvSpPr txBox="1"/>
      </xdr:nvSpPr>
      <xdr:spPr>
        <a:xfrm>
          <a:off x="15181795" y="1322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26905</xdr:rowOff>
    </xdr:from>
    <xdr:to>
      <xdr:col>76</xdr:col>
      <xdr:colOff>114300</xdr:colOff>
      <xdr:row>76</xdr:row>
      <xdr:rowOff>91991</xdr:rowOff>
    </xdr:to>
    <xdr:cxnSp macro="">
      <xdr:nvCxnSpPr>
        <xdr:cNvPr id="630" name="直線コネクタ 629"/>
        <xdr:cNvCxnSpPr/>
      </xdr:nvCxnSpPr>
      <xdr:spPr>
        <a:xfrm flipV="1">
          <a:off x="13703300" y="13057105"/>
          <a:ext cx="889000" cy="6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101991</xdr:rowOff>
    </xdr:from>
    <xdr:to>
      <xdr:col>76</xdr:col>
      <xdr:colOff>165100</xdr:colOff>
      <xdr:row>77</xdr:row>
      <xdr:rowOff>32141</xdr:rowOff>
    </xdr:to>
    <xdr:sp macro="" textlink="">
      <xdr:nvSpPr>
        <xdr:cNvPr id="631" name="フローチャート: 判断 630"/>
        <xdr:cNvSpPr/>
      </xdr:nvSpPr>
      <xdr:spPr>
        <a:xfrm>
          <a:off x="145415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23268</xdr:rowOff>
    </xdr:from>
    <xdr:ext cx="599010" cy="259045"/>
    <xdr:sp macro="" textlink="">
      <xdr:nvSpPr>
        <xdr:cNvPr id="632" name="テキスト ボックス 631"/>
        <xdr:cNvSpPr txBox="1"/>
      </xdr:nvSpPr>
      <xdr:spPr>
        <a:xfrm>
          <a:off x="14292795" y="1322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91991</xdr:rowOff>
    </xdr:from>
    <xdr:to>
      <xdr:col>71</xdr:col>
      <xdr:colOff>177800</xdr:colOff>
      <xdr:row>77</xdr:row>
      <xdr:rowOff>4335</xdr:rowOff>
    </xdr:to>
    <xdr:cxnSp macro="">
      <xdr:nvCxnSpPr>
        <xdr:cNvPr id="633" name="直線コネクタ 632"/>
        <xdr:cNvCxnSpPr/>
      </xdr:nvCxnSpPr>
      <xdr:spPr>
        <a:xfrm flipV="1">
          <a:off x="12814300" y="13122191"/>
          <a:ext cx="889000" cy="8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80727</xdr:rowOff>
    </xdr:from>
    <xdr:to>
      <xdr:col>72</xdr:col>
      <xdr:colOff>38100</xdr:colOff>
      <xdr:row>77</xdr:row>
      <xdr:rowOff>10877</xdr:rowOff>
    </xdr:to>
    <xdr:sp macro="" textlink="">
      <xdr:nvSpPr>
        <xdr:cNvPr id="634" name="フローチャート: 判断 633"/>
        <xdr:cNvSpPr/>
      </xdr:nvSpPr>
      <xdr:spPr>
        <a:xfrm>
          <a:off x="13652500" y="131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2004</xdr:rowOff>
    </xdr:from>
    <xdr:ext cx="599010" cy="259045"/>
    <xdr:sp macro="" textlink="">
      <xdr:nvSpPr>
        <xdr:cNvPr id="635" name="テキスト ボックス 634"/>
        <xdr:cNvSpPr txBox="1"/>
      </xdr:nvSpPr>
      <xdr:spPr>
        <a:xfrm>
          <a:off x="13403795" y="1320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65415</xdr:rowOff>
    </xdr:from>
    <xdr:to>
      <xdr:col>67</xdr:col>
      <xdr:colOff>101600</xdr:colOff>
      <xdr:row>76</xdr:row>
      <xdr:rowOff>167015</xdr:rowOff>
    </xdr:to>
    <xdr:sp macro="" textlink="">
      <xdr:nvSpPr>
        <xdr:cNvPr id="636" name="フローチャート: 判断 635"/>
        <xdr:cNvSpPr/>
      </xdr:nvSpPr>
      <xdr:spPr>
        <a:xfrm>
          <a:off x="12763500" y="1309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12092</xdr:rowOff>
    </xdr:from>
    <xdr:ext cx="599010" cy="259045"/>
    <xdr:sp macro="" textlink="">
      <xdr:nvSpPr>
        <xdr:cNvPr id="637" name="テキスト ボックス 636"/>
        <xdr:cNvSpPr txBox="1"/>
      </xdr:nvSpPr>
      <xdr:spPr>
        <a:xfrm>
          <a:off x="12514795" y="1287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92481</xdr:rowOff>
    </xdr:from>
    <xdr:to>
      <xdr:col>85</xdr:col>
      <xdr:colOff>177800</xdr:colOff>
      <xdr:row>76</xdr:row>
      <xdr:rowOff>22631</xdr:rowOff>
    </xdr:to>
    <xdr:sp macro="" textlink="">
      <xdr:nvSpPr>
        <xdr:cNvPr id="643" name="楕円 642"/>
        <xdr:cNvSpPr/>
      </xdr:nvSpPr>
      <xdr:spPr>
        <a:xfrm>
          <a:off x="16268700" y="1295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115358</xdr:rowOff>
    </xdr:from>
    <xdr:ext cx="599010" cy="259045"/>
    <xdr:sp macro="" textlink="">
      <xdr:nvSpPr>
        <xdr:cNvPr id="644" name="公債費該当値テキスト"/>
        <xdr:cNvSpPr txBox="1"/>
      </xdr:nvSpPr>
      <xdr:spPr>
        <a:xfrm>
          <a:off x="16370300" y="1280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137699</xdr:rowOff>
    </xdr:from>
    <xdr:to>
      <xdr:col>81</xdr:col>
      <xdr:colOff>101600</xdr:colOff>
      <xdr:row>76</xdr:row>
      <xdr:rowOff>67849</xdr:rowOff>
    </xdr:to>
    <xdr:sp macro="" textlink="">
      <xdr:nvSpPr>
        <xdr:cNvPr id="645" name="楕円 644"/>
        <xdr:cNvSpPr/>
      </xdr:nvSpPr>
      <xdr:spPr>
        <a:xfrm>
          <a:off x="15430500" y="129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84376</xdr:rowOff>
    </xdr:from>
    <xdr:ext cx="599010" cy="259045"/>
    <xdr:sp macro="" textlink="">
      <xdr:nvSpPr>
        <xdr:cNvPr id="646" name="テキスト ボックス 645"/>
        <xdr:cNvSpPr txBox="1"/>
      </xdr:nvSpPr>
      <xdr:spPr>
        <a:xfrm>
          <a:off x="15181795" y="1277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147555</xdr:rowOff>
    </xdr:from>
    <xdr:to>
      <xdr:col>76</xdr:col>
      <xdr:colOff>165100</xdr:colOff>
      <xdr:row>76</xdr:row>
      <xdr:rowOff>77705</xdr:rowOff>
    </xdr:to>
    <xdr:sp macro="" textlink="">
      <xdr:nvSpPr>
        <xdr:cNvPr id="647" name="楕円 646"/>
        <xdr:cNvSpPr/>
      </xdr:nvSpPr>
      <xdr:spPr>
        <a:xfrm>
          <a:off x="14541500" y="130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94232</xdr:rowOff>
    </xdr:from>
    <xdr:ext cx="599010" cy="259045"/>
    <xdr:sp macro="" textlink="">
      <xdr:nvSpPr>
        <xdr:cNvPr id="648" name="テキスト ボックス 647"/>
        <xdr:cNvSpPr txBox="1"/>
      </xdr:nvSpPr>
      <xdr:spPr>
        <a:xfrm>
          <a:off x="14292795" y="1278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41191</xdr:rowOff>
    </xdr:from>
    <xdr:to>
      <xdr:col>72</xdr:col>
      <xdr:colOff>38100</xdr:colOff>
      <xdr:row>76</xdr:row>
      <xdr:rowOff>142791</xdr:rowOff>
    </xdr:to>
    <xdr:sp macro="" textlink="">
      <xdr:nvSpPr>
        <xdr:cNvPr id="649" name="楕円 648"/>
        <xdr:cNvSpPr/>
      </xdr:nvSpPr>
      <xdr:spPr>
        <a:xfrm>
          <a:off x="13652500" y="1307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159318</xdr:rowOff>
    </xdr:from>
    <xdr:ext cx="599010" cy="259045"/>
    <xdr:sp macro="" textlink="">
      <xdr:nvSpPr>
        <xdr:cNvPr id="650" name="テキスト ボックス 649"/>
        <xdr:cNvSpPr txBox="1"/>
      </xdr:nvSpPr>
      <xdr:spPr>
        <a:xfrm>
          <a:off x="13403795" y="12846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124985</xdr:rowOff>
    </xdr:from>
    <xdr:to>
      <xdr:col>67</xdr:col>
      <xdr:colOff>101600</xdr:colOff>
      <xdr:row>77</xdr:row>
      <xdr:rowOff>55135</xdr:rowOff>
    </xdr:to>
    <xdr:sp macro="" textlink="">
      <xdr:nvSpPr>
        <xdr:cNvPr id="651" name="楕円 650"/>
        <xdr:cNvSpPr/>
      </xdr:nvSpPr>
      <xdr:spPr>
        <a:xfrm>
          <a:off x="12763500" y="1315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46262</xdr:rowOff>
    </xdr:from>
    <xdr:ext cx="599010" cy="259045"/>
    <xdr:sp macro="" textlink="">
      <xdr:nvSpPr>
        <xdr:cNvPr id="652" name="テキスト ボックス 651"/>
        <xdr:cNvSpPr txBox="1"/>
      </xdr:nvSpPr>
      <xdr:spPr>
        <a:xfrm>
          <a:off x="12514795" y="1324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83614</xdr:rowOff>
    </xdr:from>
    <xdr:to>
      <xdr:col>85</xdr:col>
      <xdr:colOff>126364</xdr:colOff>
      <xdr:row>99</xdr:row>
      <xdr:rowOff>41263</xdr:rowOff>
    </xdr:to>
    <xdr:cxnSp macro="">
      <xdr:nvCxnSpPr>
        <xdr:cNvPr id="676" name="直線コネクタ 675"/>
        <xdr:cNvCxnSpPr/>
      </xdr:nvCxnSpPr>
      <xdr:spPr>
        <a:xfrm flipV="1">
          <a:off x="16317595" y="15685564"/>
          <a:ext cx="1269" cy="1329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45090</xdr:rowOff>
    </xdr:from>
    <xdr:ext cx="469744" cy="259045"/>
    <xdr:sp macro="" textlink="">
      <xdr:nvSpPr>
        <xdr:cNvPr id="677" name="積立金最小値テキスト"/>
        <xdr:cNvSpPr txBox="1"/>
      </xdr:nvSpPr>
      <xdr:spPr>
        <a:xfrm>
          <a:off x="16370300" y="1701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41263</xdr:rowOff>
    </xdr:from>
    <xdr:to>
      <xdr:col>86</xdr:col>
      <xdr:colOff>25400</xdr:colOff>
      <xdr:row>99</xdr:row>
      <xdr:rowOff>41263</xdr:rowOff>
    </xdr:to>
    <xdr:cxnSp macro="">
      <xdr:nvCxnSpPr>
        <xdr:cNvPr id="678" name="直線コネクタ 677"/>
        <xdr:cNvCxnSpPr/>
      </xdr:nvCxnSpPr>
      <xdr:spPr>
        <a:xfrm>
          <a:off x="16230600" y="1701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30291</xdr:rowOff>
    </xdr:from>
    <xdr:ext cx="690189" cy="259045"/>
    <xdr:sp macro="" textlink="">
      <xdr:nvSpPr>
        <xdr:cNvPr id="679" name="積立金最大値テキスト"/>
        <xdr:cNvSpPr txBox="1"/>
      </xdr:nvSpPr>
      <xdr:spPr>
        <a:xfrm>
          <a:off x="16370300" y="154607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83614</xdr:rowOff>
    </xdr:from>
    <xdr:to>
      <xdr:col>86</xdr:col>
      <xdr:colOff>25400</xdr:colOff>
      <xdr:row>91</xdr:row>
      <xdr:rowOff>83614</xdr:rowOff>
    </xdr:to>
    <xdr:cxnSp macro="">
      <xdr:nvCxnSpPr>
        <xdr:cNvPr id="680" name="直線コネクタ 679"/>
        <xdr:cNvCxnSpPr/>
      </xdr:nvCxnSpPr>
      <xdr:spPr>
        <a:xfrm>
          <a:off x="16230600" y="156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48630</xdr:rowOff>
    </xdr:from>
    <xdr:to>
      <xdr:col>85</xdr:col>
      <xdr:colOff>127000</xdr:colOff>
      <xdr:row>98</xdr:row>
      <xdr:rowOff>120386</xdr:rowOff>
    </xdr:to>
    <xdr:cxnSp macro="">
      <xdr:nvCxnSpPr>
        <xdr:cNvPr id="681" name="直線コネクタ 680"/>
        <xdr:cNvCxnSpPr/>
      </xdr:nvCxnSpPr>
      <xdr:spPr>
        <a:xfrm flipV="1">
          <a:off x="15481300" y="16850730"/>
          <a:ext cx="838200" cy="7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25058</xdr:rowOff>
    </xdr:from>
    <xdr:ext cx="534377" cy="259045"/>
    <xdr:sp macro="" textlink="">
      <xdr:nvSpPr>
        <xdr:cNvPr id="682" name="積立金平均値テキスト"/>
        <xdr:cNvSpPr txBox="1"/>
      </xdr:nvSpPr>
      <xdr:spPr>
        <a:xfrm>
          <a:off x="16370300" y="16827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46631</xdr:rowOff>
    </xdr:from>
    <xdr:to>
      <xdr:col>85</xdr:col>
      <xdr:colOff>177800</xdr:colOff>
      <xdr:row>98</xdr:row>
      <xdr:rowOff>148231</xdr:rowOff>
    </xdr:to>
    <xdr:sp macro="" textlink="">
      <xdr:nvSpPr>
        <xdr:cNvPr id="683" name="フローチャート: 判断 682"/>
        <xdr:cNvSpPr/>
      </xdr:nvSpPr>
      <xdr:spPr>
        <a:xfrm>
          <a:off x="16268700" y="1684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77645</xdr:rowOff>
    </xdr:from>
    <xdr:to>
      <xdr:col>81</xdr:col>
      <xdr:colOff>50800</xdr:colOff>
      <xdr:row>98</xdr:row>
      <xdr:rowOff>120386</xdr:rowOff>
    </xdr:to>
    <xdr:cxnSp macro="">
      <xdr:nvCxnSpPr>
        <xdr:cNvPr id="684" name="直線コネクタ 683"/>
        <xdr:cNvCxnSpPr/>
      </xdr:nvCxnSpPr>
      <xdr:spPr>
        <a:xfrm>
          <a:off x="14592300" y="16879745"/>
          <a:ext cx="889000" cy="4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14577</xdr:rowOff>
    </xdr:from>
    <xdr:to>
      <xdr:col>81</xdr:col>
      <xdr:colOff>101600</xdr:colOff>
      <xdr:row>98</xdr:row>
      <xdr:rowOff>116177</xdr:rowOff>
    </xdr:to>
    <xdr:sp macro="" textlink="">
      <xdr:nvSpPr>
        <xdr:cNvPr id="685" name="フローチャート: 判断 684"/>
        <xdr:cNvSpPr/>
      </xdr:nvSpPr>
      <xdr:spPr>
        <a:xfrm>
          <a:off x="15430500" y="1681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132704</xdr:rowOff>
    </xdr:from>
    <xdr:ext cx="599010" cy="259045"/>
    <xdr:sp macro="" textlink="">
      <xdr:nvSpPr>
        <xdr:cNvPr id="686" name="テキスト ボックス 685"/>
        <xdr:cNvSpPr txBox="1"/>
      </xdr:nvSpPr>
      <xdr:spPr>
        <a:xfrm>
          <a:off x="15181795" y="1659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68072</xdr:rowOff>
    </xdr:from>
    <xdr:to>
      <xdr:col>76</xdr:col>
      <xdr:colOff>114300</xdr:colOff>
      <xdr:row>98</xdr:row>
      <xdr:rowOff>77645</xdr:rowOff>
    </xdr:to>
    <xdr:cxnSp macro="">
      <xdr:nvCxnSpPr>
        <xdr:cNvPr id="687" name="直線コネクタ 686"/>
        <xdr:cNvCxnSpPr/>
      </xdr:nvCxnSpPr>
      <xdr:spPr>
        <a:xfrm>
          <a:off x="13703300" y="16870172"/>
          <a:ext cx="889000" cy="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83296</xdr:rowOff>
    </xdr:from>
    <xdr:to>
      <xdr:col>76</xdr:col>
      <xdr:colOff>165100</xdr:colOff>
      <xdr:row>99</xdr:row>
      <xdr:rowOff>13446</xdr:rowOff>
    </xdr:to>
    <xdr:sp macro="" textlink="">
      <xdr:nvSpPr>
        <xdr:cNvPr id="688" name="フローチャート: 判断 687"/>
        <xdr:cNvSpPr/>
      </xdr:nvSpPr>
      <xdr:spPr>
        <a:xfrm>
          <a:off x="14541500" y="1688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4573</xdr:rowOff>
    </xdr:from>
    <xdr:ext cx="534377" cy="259045"/>
    <xdr:sp macro="" textlink="">
      <xdr:nvSpPr>
        <xdr:cNvPr id="689" name="テキスト ボックス 688"/>
        <xdr:cNvSpPr txBox="1"/>
      </xdr:nvSpPr>
      <xdr:spPr>
        <a:xfrm>
          <a:off x="14325111" y="1697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67836</xdr:rowOff>
    </xdr:from>
    <xdr:to>
      <xdr:col>71</xdr:col>
      <xdr:colOff>177800</xdr:colOff>
      <xdr:row>98</xdr:row>
      <xdr:rowOff>68072</xdr:rowOff>
    </xdr:to>
    <xdr:cxnSp macro="">
      <xdr:nvCxnSpPr>
        <xdr:cNvPr id="690" name="直線コネクタ 689"/>
        <xdr:cNvCxnSpPr/>
      </xdr:nvCxnSpPr>
      <xdr:spPr>
        <a:xfrm>
          <a:off x="12814300" y="16869936"/>
          <a:ext cx="8890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62426</xdr:rowOff>
    </xdr:from>
    <xdr:to>
      <xdr:col>72</xdr:col>
      <xdr:colOff>38100</xdr:colOff>
      <xdr:row>98</xdr:row>
      <xdr:rowOff>164026</xdr:rowOff>
    </xdr:to>
    <xdr:sp macro="" textlink="">
      <xdr:nvSpPr>
        <xdr:cNvPr id="691" name="フローチャート: 判断 690"/>
        <xdr:cNvSpPr/>
      </xdr:nvSpPr>
      <xdr:spPr>
        <a:xfrm>
          <a:off x="13652500" y="1686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155153</xdr:rowOff>
    </xdr:from>
    <xdr:ext cx="534377" cy="259045"/>
    <xdr:sp macro="" textlink="">
      <xdr:nvSpPr>
        <xdr:cNvPr id="692" name="テキスト ボックス 691"/>
        <xdr:cNvSpPr txBox="1"/>
      </xdr:nvSpPr>
      <xdr:spPr>
        <a:xfrm>
          <a:off x="13436111" y="1695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74110</xdr:rowOff>
    </xdr:from>
    <xdr:to>
      <xdr:col>67</xdr:col>
      <xdr:colOff>101600</xdr:colOff>
      <xdr:row>99</xdr:row>
      <xdr:rowOff>4260</xdr:rowOff>
    </xdr:to>
    <xdr:sp macro="" textlink="">
      <xdr:nvSpPr>
        <xdr:cNvPr id="693" name="フローチャート: 判断 692"/>
        <xdr:cNvSpPr/>
      </xdr:nvSpPr>
      <xdr:spPr>
        <a:xfrm>
          <a:off x="12763500" y="1687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166837</xdr:rowOff>
    </xdr:from>
    <xdr:ext cx="534377" cy="259045"/>
    <xdr:sp macro="" textlink="">
      <xdr:nvSpPr>
        <xdr:cNvPr id="694" name="テキスト ボックス 693"/>
        <xdr:cNvSpPr txBox="1"/>
      </xdr:nvSpPr>
      <xdr:spPr>
        <a:xfrm>
          <a:off x="12547111" y="1696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169280</xdr:rowOff>
    </xdr:from>
    <xdr:to>
      <xdr:col>85</xdr:col>
      <xdr:colOff>177800</xdr:colOff>
      <xdr:row>98</xdr:row>
      <xdr:rowOff>99430</xdr:rowOff>
    </xdr:to>
    <xdr:sp macro="" textlink="">
      <xdr:nvSpPr>
        <xdr:cNvPr id="700" name="楕円 699"/>
        <xdr:cNvSpPr/>
      </xdr:nvSpPr>
      <xdr:spPr>
        <a:xfrm>
          <a:off x="16268700" y="167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20707</xdr:rowOff>
    </xdr:from>
    <xdr:ext cx="599010" cy="259045"/>
    <xdr:sp macro="" textlink="">
      <xdr:nvSpPr>
        <xdr:cNvPr id="701" name="積立金該当値テキスト"/>
        <xdr:cNvSpPr txBox="1"/>
      </xdr:nvSpPr>
      <xdr:spPr>
        <a:xfrm>
          <a:off x="16370300" y="1665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69586</xdr:rowOff>
    </xdr:from>
    <xdr:to>
      <xdr:col>81</xdr:col>
      <xdr:colOff>101600</xdr:colOff>
      <xdr:row>98</xdr:row>
      <xdr:rowOff>171186</xdr:rowOff>
    </xdr:to>
    <xdr:sp macro="" textlink="">
      <xdr:nvSpPr>
        <xdr:cNvPr id="702" name="楕円 701"/>
        <xdr:cNvSpPr/>
      </xdr:nvSpPr>
      <xdr:spPr>
        <a:xfrm>
          <a:off x="15430500" y="1687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162313</xdr:rowOff>
    </xdr:from>
    <xdr:ext cx="534377" cy="259045"/>
    <xdr:sp macro="" textlink="">
      <xdr:nvSpPr>
        <xdr:cNvPr id="703" name="テキスト ボックス 702"/>
        <xdr:cNvSpPr txBox="1"/>
      </xdr:nvSpPr>
      <xdr:spPr>
        <a:xfrm>
          <a:off x="15214111" y="1696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26845</xdr:rowOff>
    </xdr:from>
    <xdr:to>
      <xdr:col>76</xdr:col>
      <xdr:colOff>165100</xdr:colOff>
      <xdr:row>98</xdr:row>
      <xdr:rowOff>128445</xdr:rowOff>
    </xdr:to>
    <xdr:sp macro="" textlink="">
      <xdr:nvSpPr>
        <xdr:cNvPr id="704" name="楕円 703"/>
        <xdr:cNvSpPr/>
      </xdr:nvSpPr>
      <xdr:spPr>
        <a:xfrm>
          <a:off x="14541500" y="1682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144972</xdr:rowOff>
    </xdr:from>
    <xdr:ext cx="599010" cy="259045"/>
    <xdr:sp macro="" textlink="">
      <xdr:nvSpPr>
        <xdr:cNvPr id="705" name="テキスト ボックス 704"/>
        <xdr:cNvSpPr txBox="1"/>
      </xdr:nvSpPr>
      <xdr:spPr>
        <a:xfrm>
          <a:off x="14292795" y="1660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17272</xdr:rowOff>
    </xdr:from>
    <xdr:to>
      <xdr:col>72</xdr:col>
      <xdr:colOff>38100</xdr:colOff>
      <xdr:row>98</xdr:row>
      <xdr:rowOff>118872</xdr:rowOff>
    </xdr:to>
    <xdr:sp macro="" textlink="">
      <xdr:nvSpPr>
        <xdr:cNvPr id="706" name="楕円 705"/>
        <xdr:cNvSpPr/>
      </xdr:nvSpPr>
      <xdr:spPr>
        <a:xfrm>
          <a:off x="13652500" y="168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135399</xdr:rowOff>
    </xdr:from>
    <xdr:ext cx="599010" cy="259045"/>
    <xdr:sp macro="" textlink="">
      <xdr:nvSpPr>
        <xdr:cNvPr id="707" name="テキスト ボックス 706"/>
        <xdr:cNvSpPr txBox="1"/>
      </xdr:nvSpPr>
      <xdr:spPr>
        <a:xfrm>
          <a:off x="13403795" y="1659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17036</xdr:rowOff>
    </xdr:from>
    <xdr:to>
      <xdr:col>67</xdr:col>
      <xdr:colOff>101600</xdr:colOff>
      <xdr:row>98</xdr:row>
      <xdr:rowOff>118636</xdr:rowOff>
    </xdr:to>
    <xdr:sp macro="" textlink="">
      <xdr:nvSpPr>
        <xdr:cNvPr id="708" name="楕円 707"/>
        <xdr:cNvSpPr/>
      </xdr:nvSpPr>
      <xdr:spPr>
        <a:xfrm>
          <a:off x="12763500" y="1681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135163</xdr:rowOff>
    </xdr:from>
    <xdr:ext cx="599010" cy="259045"/>
    <xdr:sp macro="" textlink="">
      <xdr:nvSpPr>
        <xdr:cNvPr id="709" name="テキスト ボックス 708"/>
        <xdr:cNvSpPr txBox="1"/>
      </xdr:nvSpPr>
      <xdr:spPr>
        <a:xfrm>
          <a:off x="12514795" y="1659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148249</xdr:rowOff>
    </xdr:from>
    <xdr:to>
      <xdr:col>116</xdr:col>
      <xdr:colOff>62864</xdr:colOff>
      <xdr:row>38</xdr:row>
      <xdr:rowOff>139700</xdr:rowOff>
    </xdr:to>
    <xdr:cxnSp macro="">
      <xdr:nvCxnSpPr>
        <xdr:cNvPr id="731" name="直線コネクタ 730"/>
        <xdr:cNvCxnSpPr/>
      </xdr:nvCxnSpPr>
      <xdr:spPr>
        <a:xfrm flipV="1">
          <a:off x="22159595" y="5463199"/>
          <a:ext cx="1269" cy="119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19402</xdr:rowOff>
    </xdr:from>
    <xdr:ext cx="249299" cy="259045"/>
    <xdr:sp macro="" textlink="">
      <xdr:nvSpPr>
        <xdr:cNvPr id="732" name="投資及び出資金最小値テキスト"/>
        <xdr:cNvSpPr txBox="1"/>
      </xdr:nvSpPr>
      <xdr:spPr>
        <a:xfrm>
          <a:off x="22212300" y="6705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94926</xdr:rowOff>
    </xdr:from>
    <xdr:ext cx="534377" cy="259045"/>
    <xdr:sp macro="" textlink="">
      <xdr:nvSpPr>
        <xdr:cNvPr id="734" name="投資及び出資金最大値テキスト"/>
        <xdr:cNvSpPr txBox="1"/>
      </xdr:nvSpPr>
      <xdr:spPr>
        <a:xfrm>
          <a:off x="22212300" y="52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148249</xdr:rowOff>
    </xdr:from>
    <xdr:to>
      <xdr:col>116</xdr:col>
      <xdr:colOff>152400</xdr:colOff>
      <xdr:row>31</xdr:row>
      <xdr:rowOff>148249</xdr:rowOff>
    </xdr:to>
    <xdr:cxnSp macro="">
      <xdr:nvCxnSpPr>
        <xdr:cNvPr id="735" name="直線コネクタ 734"/>
        <xdr:cNvCxnSpPr/>
      </xdr:nvCxnSpPr>
      <xdr:spPr>
        <a:xfrm>
          <a:off x="22072600" y="546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108302</xdr:rowOff>
    </xdr:from>
    <xdr:ext cx="378565" cy="259045"/>
    <xdr:sp macro="" textlink="">
      <xdr:nvSpPr>
        <xdr:cNvPr id="737" name="投資及び出資金平均値テキスト"/>
        <xdr:cNvSpPr txBox="1"/>
      </xdr:nvSpPr>
      <xdr:spPr>
        <a:xfrm>
          <a:off x="22212300" y="64519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85425</xdr:rowOff>
    </xdr:from>
    <xdr:to>
      <xdr:col>116</xdr:col>
      <xdr:colOff>114300</xdr:colOff>
      <xdr:row>39</xdr:row>
      <xdr:rowOff>15575</xdr:rowOff>
    </xdr:to>
    <xdr:sp macro="" textlink="">
      <xdr:nvSpPr>
        <xdr:cNvPr id="738" name="フローチャート: 判断 737"/>
        <xdr:cNvSpPr/>
      </xdr:nvSpPr>
      <xdr:spPr>
        <a:xfrm>
          <a:off x="22110700" y="66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85128</xdr:rowOff>
    </xdr:from>
    <xdr:to>
      <xdr:col>112</xdr:col>
      <xdr:colOff>38100</xdr:colOff>
      <xdr:row>39</xdr:row>
      <xdr:rowOff>15278</xdr:rowOff>
    </xdr:to>
    <xdr:sp macro="" textlink="">
      <xdr:nvSpPr>
        <xdr:cNvPr id="740" name="フローチャート: 判断 739"/>
        <xdr:cNvSpPr/>
      </xdr:nvSpPr>
      <xdr:spPr>
        <a:xfrm>
          <a:off x="21272500" y="660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31805</xdr:rowOff>
    </xdr:from>
    <xdr:ext cx="378565" cy="259045"/>
    <xdr:sp macro="" textlink="">
      <xdr:nvSpPr>
        <xdr:cNvPr id="741" name="テキスト ボックス 740"/>
        <xdr:cNvSpPr txBox="1"/>
      </xdr:nvSpPr>
      <xdr:spPr>
        <a:xfrm>
          <a:off x="21134017" y="637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77813</xdr:rowOff>
    </xdr:from>
    <xdr:to>
      <xdr:col>107</xdr:col>
      <xdr:colOff>101600</xdr:colOff>
      <xdr:row>39</xdr:row>
      <xdr:rowOff>7963</xdr:rowOff>
    </xdr:to>
    <xdr:sp macro="" textlink="">
      <xdr:nvSpPr>
        <xdr:cNvPr id="743" name="フローチャート: 判断 742"/>
        <xdr:cNvSpPr/>
      </xdr:nvSpPr>
      <xdr:spPr>
        <a:xfrm>
          <a:off x="20383500" y="65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24490</xdr:rowOff>
    </xdr:from>
    <xdr:ext cx="378565" cy="259045"/>
    <xdr:sp macro="" textlink="">
      <xdr:nvSpPr>
        <xdr:cNvPr id="744" name="テキスト ボックス 743"/>
        <xdr:cNvSpPr txBox="1"/>
      </xdr:nvSpPr>
      <xdr:spPr>
        <a:xfrm>
          <a:off x="20245017" y="636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133505</xdr:rowOff>
    </xdr:from>
    <xdr:to>
      <xdr:col>102</xdr:col>
      <xdr:colOff>114300</xdr:colOff>
      <xdr:row>38</xdr:row>
      <xdr:rowOff>139700</xdr:rowOff>
    </xdr:to>
    <xdr:cxnSp macro="">
      <xdr:nvCxnSpPr>
        <xdr:cNvPr id="745" name="直線コネクタ 744"/>
        <xdr:cNvCxnSpPr/>
      </xdr:nvCxnSpPr>
      <xdr:spPr>
        <a:xfrm>
          <a:off x="18656300" y="6648605"/>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67892</xdr:rowOff>
    </xdr:from>
    <xdr:to>
      <xdr:col>102</xdr:col>
      <xdr:colOff>165100</xdr:colOff>
      <xdr:row>38</xdr:row>
      <xdr:rowOff>169492</xdr:rowOff>
    </xdr:to>
    <xdr:sp macro="" textlink="">
      <xdr:nvSpPr>
        <xdr:cNvPr id="746" name="フローチャート: 判断 745"/>
        <xdr:cNvSpPr/>
      </xdr:nvSpPr>
      <xdr:spPr>
        <a:xfrm>
          <a:off x="19494500" y="658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14569</xdr:rowOff>
    </xdr:from>
    <xdr:ext cx="378565" cy="259045"/>
    <xdr:sp macro="" textlink="">
      <xdr:nvSpPr>
        <xdr:cNvPr id="747" name="テキスト ボックス 746"/>
        <xdr:cNvSpPr txBox="1"/>
      </xdr:nvSpPr>
      <xdr:spPr>
        <a:xfrm>
          <a:off x="19356017" y="6358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83893</xdr:rowOff>
    </xdr:from>
    <xdr:to>
      <xdr:col>98</xdr:col>
      <xdr:colOff>38100</xdr:colOff>
      <xdr:row>39</xdr:row>
      <xdr:rowOff>14043</xdr:rowOff>
    </xdr:to>
    <xdr:sp macro="" textlink="">
      <xdr:nvSpPr>
        <xdr:cNvPr id="748" name="フローチャート: 判断 747"/>
        <xdr:cNvSpPr/>
      </xdr:nvSpPr>
      <xdr:spPr>
        <a:xfrm>
          <a:off x="18605500" y="659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5170</xdr:rowOff>
    </xdr:from>
    <xdr:ext cx="378565" cy="259045"/>
    <xdr:sp macro="" textlink="">
      <xdr:nvSpPr>
        <xdr:cNvPr id="749" name="テキスト ボックス 748"/>
        <xdr:cNvSpPr txBox="1"/>
      </xdr:nvSpPr>
      <xdr:spPr>
        <a:xfrm>
          <a:off x="18467017" y="6691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63852</xdr:rowOff>
    </xdr:from>
    <xdr:ext cx="249299" cy="259045"/>
    <xdr:sp macro="" textlink="">
      <xdr:nvSpPr>
        <xdr:cNvPr id="756" name="投資及び出資金該当値テキスト"/>
        <xdr:cNvSpPr txBox="1"/>
      </xdr:nvSpPr>
      <xdr:spPr>
        <a:xfrm>
          <a:off x="22212300" y="6578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82705</xdr:rowOff>
    </xdr:from>
    <xdr:to>
      <xdr:col>98</xdr:col>
      <xdr:colOff>38100</xdr:colOff>
      <xdr:row>39</xdr:row>
      <xdr:rowOff>12855</xdr:rowOff>
    </xdr:to>
    <xdr:sp macro="" textlink="">
      <xdr:nvSpPr>
        <xdr:cNvPr id="763" name="楕円 762"/>
        <xdr:cNvSpPr/>
      </xdr:nvSpPr>
      <xdr:spPr>
        <a:xfrm>
          <a:off x="18605500" y="659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29382</xdr:rowOff>
    </xdr:from>
    <xdr:ext cx="378565" cy="259045"/>
    <xdr:sp macro="" textlink="">
      <xdr:nvSpPr>
        <xdr:cNvPr id="764" name="テキスト ボックス 763"/>
        <xdr:cNvSpPr txBox="1"/>
      </xdr:nvSpPr>
      <xdr:spPr>
        <a:xfrm>
          <a:off x="18467017" y="637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29287</xdr:rowOff>
    </xdr:from>
    <xdr:to>
      <xdr:col>116</xdr:col>
      <xdr:colOff>62864</xdr:colOff>
      <xdr:row>58</xdr:row>
      <xdr:rowOff>139700</xdr:rowOff>
    </xdr:to>
    <xdr:cxnSp macro="">
      <xdr:nvCxnSpPr>
        <xdr:cNvPr id="786" name="直線コネクタ 785"/>
        <xdr:cNvCxnSpPr/>
      </xdr:nvCxnSpPr>
      <xdr:spPr>
        <a:xfrm flipV="1">
          <a:off x="22159595" y="8601787"/>
          <a:ext cx="1269"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147414</xdr:rowOff>
    </xdr:from>
    <xdr:ext cx="599010" cy="259045"/>
    <xdr:sp macro="" textlink="">
      <xdr:nvSpPr>
        <xdr:cNvPr id="789" name="貸付金最大値テキスト"/>
        <xdr:cNvSpPr txBox="1"/>
      </xdr:nvSpPr>
      <xdr:spPr>
        <a:xfrm>
          <a:off x="22212300" y="837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29287</xdr:rowOff>
    </xdr:from>
    <xdr:to>
      <xdr:col>116</xdr:col>
      <xdr:colOff>152400</xdr:colOff>
      <xdr:row>50</xdr:row>
      <xdr:rowOff>29287</xdr:rowOff>
    </xdr:to>
    <xdr:cxnSp macro="">
      <xdr:nvCxnSpPr>
        <xdr:cNvPr id="790" name="直線コネクタ 789"/>
        <xdr:cNvCxnSpPr/>
      </xdr:nvCxnSpPr>
      <xdr:spPr>
        <a:xfrm>
          <a:off x="22072600" y="8601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132915</xdr:rowOff>
    </xdr:from>
    <xdr:to>
      <xdr:col>116</xdr:col>
      <xdr:colOff>63500</xdr:colOff>
      <xdr:row>58</xdr:row>
      <xdr:rowOff>132970</xdr:rowOff>
    </xdr:to>
    <xdr:cxnSp macro="">
      <xdr:nvCxnSpPr>
        <xdr:cNvPr id="791" name="直線コネクタ 790"/>
        <xdr:cNvCxnSpPr/>
      </xdr:nvCxnSpPr>
      <xdr:spPr>
        <a:xfrm flipV="1">
          <a:off x="21323300" y="10077015"/>
          <a:ext cx="8382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11175</xdr:rowOff>
    </xdr:from>
    <xdr:ext cx="534377" cy="259045"/>
    <xdr:sp macro="" textlink="">
      <xdr:nvSpPr>
        <xdr:cNvPr id="792" name="貸付金平均値テキスト"/>
        <xdr:cNvSpPr txBox="1"/>
      </xdr:nvSpPr>
      <xdr:spPr>
        <a:xfrm>
          <a:off x="22212300" y="978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159748</xdr:rowOff>
    </xdr:from>
    <xdr:to>
      <xdr:col>116</xdr:col>
      <xdr:colOff>114300</xdr:colOff>
      <xdr:row>58</xdr:row>
      <xdr:rowOff>89898</xdr:rowOff>
    </xdr:to>
    <xdr:sp macro="" textlink="">
      <xdr:nvSpPr>
        <xdr:cNvPr id="793" name="フローチャート: 判断 792"/>
        <xdr:cNvSpPr/>
      </xdr:nvSpPr>
      <xdr:spPr>
        <a:xfrm>
          <a:off x="221107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132970</xdr:rowOff>
    </xdr:from>
    <xdr:to>
      <xdr:col>111</xdr:col>
      <xdr:colOff>177800</xdr:colOff>
      <xdr:row>58</xdr:row>
      <xdr:rowOff>133089</xdr:rowOff>
    </xdr:to>
    <xdr:cxnSp macro="">
      <xdr:nvCxnSpPr>
        <xdr:cNvPr id="794" name="直線コネクタ 793"/>
        <xdr:cNvCxnSpPr/>
      </xdr:nvCxnSpPr>
      <xdr:spPr>
        <a:xfrm flipV="1">
          <a:off x="20434300" y="10077070"/>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162472</xdr:rowOff>
    </xdr:from>
    <xdr:to>
      <xdr:col>112</xdr:col>
      <xdr:colOff>38100</xdr:colOff>
      <xdr:row>58</xdr:row>
      <xdr:rowOff>92622</xdr:rowOff>
    </xdr:to>
    <xdr:sp macro="" textlink="">
      <xdr:nvSpPr>
        <xdr:cNvPr id="795" name="フローチャート: 判断 794"/>
        <xdr:cNvSpPr/>
      </xdr:nvSpPr>
      <xdr:spPr>
        <a:xfrm>
          <a:off x="21272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109149</xdr:rowOff>
    </xdr:from>
    <xdr:ext cx="534377" cy="259045"/>
    <xdr:sp macro="" textlink="">
      <xdr:nvSpPr>
        <xdr:cNvPr id="796" name="テキスト ボックス 795"/>
        <xdr:cNvSpPr txBox="1"/>
      </xdr:nvSpPr>
      <xdr:spPr>
        <a:xfrm>
          <a:off x="21056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133089</xdr:rowOff>
    </xdr:from>
    <xdr:to>
      <xdr:col>107</xdr:col>
      <xdr:colOff>50800</xdr:colOff>
      <xdr:row>58</xdr:row>
      <xdr:rowOff>133144</xdr:rowOff>
    </xdr:to>
    <xdr:cxnSp macro="">
      <xdr:nvCxnSpPr>
        <xdr:cNvPr id="797" name="直線コネクタ 796"/>
        <xdr:cNvCxnSpPr/>
      </xdr:nvCxnSpPr>
      <xdr:spPr>
        <a:xfrm flipV="1">
          <a:off x="19545300" y="10077189"/>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37612</xdr:rowOff>
    </xdr:from>
    <xdr:to>
      <xdr:col>107</xdr:col>
      <xdr:colOff>101600</xdr:colOff>
      <xdr:row>58</xdr:row>
      <xdr:rowOff>139212</xdr:rowOff>
    </xdr:to>
    <xdr:sp macro="" textlink="">
      <xdr:nvSpPr>
        <xdr:cNvPr id="798" name="フローチャート: 判断 797"/>
        <xdr:cNvSpPr/>
      </xdr:nvSpPr>
      <xdr:spPr>
        <a:xfrm>
          <a:off x="20383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155739</xdr:rowOff>
    </xdr:from>
    <xdr:ext cx="469744" cy="259045"/>
    <xdr:sp macro="" textlink="">
      <xdr:nvSpPr>
        <xdr:cNvPr id="799" name="テキスト ボックス 798"/>
        <xdr:cNvSpPr txBox="1"/>
      </xdr:nvSpPr>
      <xdr:spPr>
        <a:xfrm>
          <a:off x="20199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133144</xdr:rowOff>
    </xdr:from>
    <xdr:to>
      <xdr:col>102</xdr:col>
      <xdr:colOff>114300</xdr:colOff>
      <xdr:row>58</xdr:row>
      <xdr:rowOff>133262</xdr:rowOff>
    </xdr:to>
    <xdr:cxnSp macro="">
      <xdr:nvCxnSpPr>
        <xdr:cNvPr id="800" name="直線コネクタ 799"/>
        <xdr:cNvCxnSpPr/>
      </xdr:nvCxnSpPr>
      <xdr:spPr>
        <a:xfrm flipV="1">
          <a:off x="18656300" y="10077244"/>
          <a:ext cx="8890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14989</xdr:rowOff>
    </xdr:from>
    <xdr:to>
      <xdr:col>102</xdr:col>
      <xdr:colOff>165100</xdr:colOff>
      <xdr:row>58</xdr:row>
      <xdr:rowOff>116589</xdr:rowOff>
    </xdr:to>
    <xdr:sp macro="" textlink="">
      <xdr:nvSpPr>
        <xdr:cNvPr id="801" name="フローチャート: 判断 800"/>
        <xdr:cNvSpPr/>
      </xdr:nvSpPr>
      <xdr:spPr>
        <a:xfrm>
          <a:off x="19494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133116</xdr:rowOff>
    </xdr:from>
    <xdr:ext cx="469744" cy="259045"/>
    <xdr:sp macro="" textlink="">
      <xdr:nvSpPr>
        <xdr:cNvPr id="802" name="テキスト ボックス 801"/>
        <xdr:cNvSpPr txBox="1"/>
      </xdr:nvSpPr>
      <xdr:spPr>
        <a:xfrm>
          <a:off x="19310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80744</xdr:rowOff>
    </xdr:from>
    <xdr:to>
      <xdr:col>98</xdr:col>
      <xdr:colOff>38100</xdr:colOff>
      <xdr:row>58</xdr:row>
      <xdr:rowOff>10894</xdr:rowOff>
    </xdr:to>
    <xdr:sp macro="" textlink="">
      <xdr:nvSpPr>
        <xdr:cNvPr id="803" name="フローチャート: 判断 802"/>
        <xdr:cNvSpPr/>
      </xdr:nvSpPr>
      <xdr:spPr>
        <a:xfrm>
          <a:off x="18605500" y="985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27421</xdr:rowOff>
    </xdr:from>
    <xdr:ext cx="534377" cy="259045"/>
    <xdr:sp macro="" textlink="">
      <xdr:nvSpPr>
        <xdr:cNvPr id="804" name="テキスト ボックス 803"/>
        <xdr:cNvSpPr txBox="1"/>
      </xdr:nvSpPr>
      <xdr:spPr>
        <a:xfrm>
          <a:off x="18389111" y="962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82115</xdr:rowOff>
    </xdr:from>
    <xdr:to>
      <xdr:col>116</xdr:col>
      <xdr:colOff>114300</xdr:colOff>
      <xdr:row>59</xdr:row>
      <xdr:rowOff>12265</xdr:rowOff>
    </xdr:to>
    <xdr:sp macro="" textlink="">
      <xdr:nvSpPr>
        <xdr:cNvPr id="810" name="楕円 809"/>
        <xdr:cNvSpPr/>
      </xdr:nvSpPr>
      <xdr:spPr>
        <a:xfrm>
          <a:off x="22110700" y="1002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168492</xdr:rowOff>
    </xdr:from>
    <xdr:ext cx="378565" cy="259045"/>
    <xdr:sp macro="" textlink="">
      <xdr:nvSpPr>
        <xdr:cNvPr id="811" name="貸付金該当値テキスト"/>
        <xdr:cNvSpPr txBox="1"/>
      </xdr:nvSpPr>
      <xdr:spPr>
        <a:xfrm>
          <a:off x="22212300" y="99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82170</xdr:rowOff>
    </xdr:from>
    <xdr:to>
      <xdr:col>112</xdr:col>
      <xdr:colOff>38100</xdr:colOff>
      <xdr:row>59</xdr:row>
      <xdr:rowOff>12320</xdr:rowOff>
    </xdr:to>
    <xdr:sp macro="" textlink="">
      <xdr:nvSpPr>
        <xdr:cNvPr id="812" name="楕円 811"/>
        <xdr:cNvSpPr/>
      </xdr:nvSpPr>
      <xdr:spPr>
        <a:xfrm>
          <a:off x="21272500" y="100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3447</xdr:rowOff>
    </xdr:from>
    <xdr:ext cx="378565" cy="259045"/>
    <xdr:sp macro="" textlink="">
      <xdr:nvSpPr>
        <xdr:cNvPr id="813" name="テキスト ボックス 812"/>
        <xdr:cNvSpPr txBox="1"/>
      </xdr:nvSpPr>
      <xdr:spPr>
        <a:xfrm>
          <a:off x="21134017" y="10118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82289</xdr:rowOff>
    </xdr:from>
    <xdr:to>
      <xdr:col>107</xdr:col>
      <xdr:colOff>101600</xdr:colOff>
      <xdr:row>59</xdr:row>
      <xdr:rowOff>12439</xdr:rowOff>
    </xdr:to>
    <xdr:sp macro="" textlink="">
      <xdr:nvSpPr>
        <xdr:cNvPr id="814" name="楕円 813"/>
        <xdr:cNvSpPr/>
      </xdr:nvSpPr>
      <xdr:spPr>
        <a:xfrm>
          <a:off x="20383500" y="10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3566</xdr:rowOff>
    </xdr:from>
    <xdr:ext cx="378565" cy="259045"/>
    <xdr:sp macro="" textlink="">
      <xdr:nvSpPr>
        <xdr:cNvPr id="815" name="テキスト ボックス 814"/>
        <xdr:cNvSpPr txBox="1"/>
      </xdr:nvSpPr>
      <xdr:spPr>
        <a:xfrm>
          <a:off x="20245017" y="10119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82344</xdr:rowOff>
    </xdr:from>
    <xdr:to>
      <xdr:col>102</xdr:col>
      <xdr:colOff>165100</xdr:colOff>
      <xdr:row>59</xdr:row>
      <xdr:rowOff>12494</xdr:rowOff>
    </xdr:to>
    <xdr:sp macro="" textlink="">
      <xdr:nvSpPr>
        <xdr:cNvPr id="816" name="楕円 815"/>
        <xdr:cNvSpPr/>
      </xdr:nvSpPr>
      <xdr:spPr>
        <a:xfrm>
          <a:off x="19494500" y="1002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3621</xdr:rowOff>
    </xdr:from>
    <xdr:ext cx="378565" cy="259045"/>
    <xdr:sp macro="" textlink="">
      <xdr:nvSpPr>
        <xdr:cNvPr id="817" name="テキスト ボックス 816"/>
        <xdr:cNvSpPr txBox="1"/>
      </xdr:nvSpPr>
      <xdr:spPr>
        <a:xfrm>
          <a:off x="19356017" y="10119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82462</xdr:rowOff>
    </xdr:from>
    <xdr:to>
      <xdr:col>98</xdr:col>
      <xdr:colOff>38100</xdr:colOff>
      <xdr:row>59</xdr:row>
      <xdr:rowOff>12612</xdr:rowOff>
    </xdr:to>
    <xdr:sp macro="" textlink="">
      <xdr:nvSpPr>
        <xdr:cNvPr id="818" name="楕円 817"/>
        <xdr:cNvSpPr/>
      </xdr:nvSpPr>
      <xdr:spPr>
        <a:xfrm>
          <a:off x="18605500" y="1002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3739</xdr:rowOff>
    </xdr:from>
    <xdr:ext cx="378565" cy="259045"/>
    <xdr:sp macro="" textlink="">
      <xdr:nvSpPr>
        <xdr:cNvPr id="819" name="テキスト ボックス 818"/>
        <xdr:cNvSpPr txBox="1"/>
      </xdr:nvSpPr>
      <xdr:spPr>
        <a:xfrm>
          <a:off x="18467017" y="10119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130858</xdr:rowOff>
    </xdr:from>
    <xdr:to>
      <xdr:col>116</xdr:col>
      <xdr:colOff>62864</xdr:colOff>
      <xdr:row>77</xdr:row>
      <xdr:rowOff>167653</xdr:rowOff>
    </xdr:to>
    <xdr:cxnSp macro="">
      <xdr:nvCxnSpPr>
        <xdr:cNvPr id="841" name="直線コネクタ 840"/>
        <xdr:cNvCxnSpPr/>
      </xdr:nvCxnSpPr>
      <xdr:spPr>
        <a:xfrm flipV="1">
          <a:off x="22159595" y="12132358"/>
          <a:ext cx="1269" cy="1236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30</xdr:rowOff>
    </xdr:from>
    <xdr:ext cx="534377" cy="259045"/>
    <xdr:sp macro="" textlink="">
      <xdr:nvSpPr>
        <xdr:cNvPr id="842" name="繰出金最小値テキスト"/>
        <xdr:cNvSpPr txBox="1"/>
      </xdr:nvSpPr>
      <xdr:spPr>
        <a:xfrm>
          <a:off x="22212300" y="1337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167653</xdr:rowOff>
    </xdr:from>
    <xdr:to>
      <xdr:col>116</xdr:col>
      <xdr:colOff>152400</xdr:colOff>
      <xdr:row>77</xdr:row>
      <xdr:rowOff>167653</xdr:rowOff>
    </xdr:to>
    <xdr:cxnSp macro="">
      <xdr:nvCxnSpPr>
        <xdr:cNvPr id="843" name="直線コネクタ 842"/>
        <xdr:cNvCxnSpPr/>
      </xdr:nvCxnSpPr>
      <xdr:spPr>
        <a:xfrm>
          <a:off x="22072600" y="1336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77535</xdr:rowOff>
    </xdr:from>
    <xdr:ext cx="599010" cy="259045"/>
    <xdr:sp macro="" textlink="">
      <xdr:nvSpPr>
        <xdr:cNvPr id="844" name="繰出金最大値テキスト"/>
        <xdr:cNvSpPr txBox="1"/>
      </xdr:nvSpPr>
      <xdr:spPr>
        <a:xfrm>
          <a:off x="22212300" y="1190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130858</xdr:rowOff>
    </xdr:from>
    <xdr:to>
      <xdr:col>116</xdr:col>
      <xdr:colOff>152400</xdr:colOff>
      <xdr:row>70</xdr:row>
      <xdr:rowOff>130858</xdr:rowOff>
    </xdr:to>
    <xdr:cxnSp macro="">
      <xdr:nvCxnSpPr>
        <xdr:cNvPr id="845" name="直線コネクタ 844"/>
        <xdr:cNvCxnSpPr/>
      </xdr:nvCxnSpPr>
      <xdr:spPr>
        <a:xfrm>
          <a:off x="22072600" y="121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99420</xdr:rowOff>
    </xdr:from>
    <xdr:to>
      <xdr:col>116</xdr:col>
      <xdr:colOff>63500</xdr:colOff>
      <xdr:row>76</xdr:row>
      <xdr:rowOff>99603</xdr:rowOff>
    </xdr:to>
    <xdr:cxnSp macro="">
      <xdr:nvCxnSpPr>
        <xdr:cNvPr id="846" name="直線コネクタ 845"/>
        <xdr:cNvCxnSpPr/>
      </xdr:nvCxnSpPr>
      <xdr:spPr>
        <a:xfrm flipV="1">
          <a:off x="21323300" y="13129620"/>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134714</xdr:rowOff>
    </xdr:from>
    <xdr:ext cx="599010" cy="259045"/>
    <xdr:sp macro="" textlink="">
      <xdr:nvSpPr>
        <xdr:cNvPr id="847" name="繰出金平均値テキスト"/>
        <xdr:cNvSpPr txBox="1"/>
      </xdr:nvSpPr>
      <xdr:spPr>
        <a:xfrm>
          <a:off x="22212300" y="12822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111837</xdr:rowOff>
    </xdr:from>
    <xdr:to>
      <xdr:col>116</xdr:col>
      <xdr:colOff>114300</xdr:colOff>
      <xdr:row>76</xdr:row>
      <xdr:rowOff>41988</xdr:rowOff>
    </xdr:to>
    <xdr:sp macro="" textlink="">
      <xdr:nvSpPr>
        <xdr:cNvPr id="848" name="フローチャート: 判断 847"/>
        <xdr:cNvSpPr/>
      </xdr:nvSpPr>
      <xdr:spPr>
        <a:xfrm>
          <a:off x="221107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99603</xdr:rowOff>
    </xdr:from>
    <xdr:to>
      <xdr:col>111</xdr:col>
      <xdr:colOff>177800</xdr:colOff>
      <xdr:row>76</xdr:row>
      <xdr:rowOff>108542</xdr:rowOff>
    </xdr:to>
    <xdr:cxnSp macro="">
      <xdr:nvCxnSpPr>
        <xdr:cNvPr id="849" name="直線コネクタ 848"/>
        <xdr:cNvCxnSpPr/>
      </xdr:nvCxnSpPr>
      <xdr:spPr>
        <a:xfrm flipV="1">
          <a:off x="20434300" y="13129803"/>
          <a:ext cx="889000" cy="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100444</xdr:rowOff>
    </xdr:from>
    <xdr:to>
      <xdr:col>112</xdr:col>
      <xdr:colOff>38100</xdr:colOff>
      <xdr:row>76</xdr:row>
      <xdr:rowOff>30593</xdr:rowOff>
    </xdr:to>
    <xdr:sp macro="" textlink="">
      <xdr:nvSpPr>
        <xdr:cNvPr id="850" name="フローチャート: 判断 849"/>
        <xdr:cNvSpPr/>
      </xdr:nvSpPr>
      <xdr:spPr>
        <a:xfrm>
          <a:off x="21272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47121</xdr:rowOff>
    </xdr:from>
    <xdr:ext cx="599010" cy="259045"/>
    <xdr:sp macro="" textlink="">
      <xdr:nvSpPr>
        <xdr:cNvPr id="851" name="テキスト ボックス 850"/>
        <xdr:cNvSpPr txBox="1"/>
      </xdr:nvSpPr>
      <xdr:spPr>
        <a:xfrm>
          <a:off x="21023795" y="127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69461</xdr:rowOff>
    </xdr:from>
    <xdr:to>
      <xdr:col>107</xdr:col>
      <xdr:colOff>50800</xdr:colOff>
      <xdr:row>76</xdr:row>
      <xdr:rowOff>108542</xdr:rowOff>
    </xdr:to>
    <xdr:cxnSp macro="">
      <xdr:nvCxnSpPr>
        <xdr:cNvPr id="852" name="直線コネクタ 851"/>
        <xdr:cNvCxnSpPr/>
      </xdr:nvCxnSpPr>
      <xdr:spPr>
        <a:xfrm>
          <a:off x="19545300" y="13099661"/>
          <a:ext cx="889000" cy="3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118833</xdr:rowOff>
    </xdr:from>
    <xdr:to>
      <xdr:col>107</xdr:col>
      <xdr:colOff>101600</xdr:colOff>
      <xdr:row>76</xdr:row>
      <xdr:rowOff>48983</xdr:rowOff>
    </xdr:to>
    <xdr:sp macro="" textlink="">
      <xdr:nvSpPr>
        <xdr:cNvPr id="853" name="フローチャート: 判断 852"/>
        <xdr:cNvSpPr/>
      </xdr:nvSpPr>
      <xdr:spPr>
        <a:xfrm>
          <a:off x="20383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65510</xdr:rowOff>
    </xdr:from>
    <xdr:ext cx="599010" cy="259045"/>
    <xdr:sp macro="" textlink="">
      <xdr:nvSpPr>
        <xdr:cNvPr id="854" name="テキスト ボックス 853"/>
        <xdr:cNvSpPr txBox="1"/>
      </xdr:nvSpPr>
      <xdr:spPr>
        <a:xfrm>
          <a:off x="20134795" y="127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28294</xdr:rowOff>
    </xdr:from>
    <xdr:to>
      <xdr:col>102</xdr:col>
      <xdr:colOff>114300</xdr:colOff>
      <xdr:row>76</xdr:row>
      <xdr:rowOff>69461</xdr:rowOff>
    </xdr:to>
    <xdr:cxnSp macro="">
      <xdr:nvCxnSpPr>
        <xdr:cNvPr id="855" name="直線コネクタ 854"/>
        <xdr:cNvCxnSpPr/>
      </xdr:nvCxnSpPr>
      <xdr:spPr>
        <a:xfrm>
          <a:off x="18656300" y="13058494"/>
          <a:ext cx="889000" cy="4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129010</xdr:rowOff>
    </xdr:from>
    <xdr:to>
      <xdr:col>102</xdr:col>
      <xdr:colOff>165100</xdr:colOff>
      <xdr:row>76</xdr:row>
      <xdr:rowOff>59159</xdr:rowOff>
    </xdr:to>
    <xdr:sp macro="" textlink="">
      <xdr:nvSpPr>
        <xdr:cNvPr id="856" name="フローチャート: 判断 855"/>
        <xdr:cNvSpPr/>
      </xdr:nvSpPr>
      <xdr:spPr>
        <a:xfrm>
          <a:off x="19494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75687</xdr:rowOff>
    </xdr:from>
    <xdr:ext cx="599010" cy="259045"/>
    <xdr:sp macro="" textlink="">
      <xdr:nvSpPr>
        <xdr:cNvPr id="857" name="テキスト ボックス 856"/>
        <xdr:cNvSpPr txBox="1"/>
      </xdr:nvSpPr>
      <xdr:spPr>
        <a:xfrm>
          <a:off x="19245795" y="1276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128169</xdr:rowOff>
    </xdr:from>
    <xdr:to>
      <xdr:col>98</xdr:col>
      <xdr:colOff>38100</xdr:colOff>
      <xdr:row>76</xdr:row>
      <xdr:rowOff>58319</xdr:rowOff>
    </xdr:to>
    <xdr:sp macro="" textlink="">
      <xdr:nvSpPr>
        <xdr:cNvPr id="858" name="フローチャート: 判断 857"/>
        <xdr:cNvSpPr/>
      </xdr:nvSpPr>
      <xdr:spPr>
        <a:xfrm>
          <a:off x="18605500" y="1298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74846</xdr:rowOff>
    </xdr:from>
    <xdr:ext cx="599010" cy="259045"/>
    <xdr:sp macro="" textlink="">
      <xdr:nvSpPr>
        <xdr:cNvPr id="859" name="テキスト ボックス 858"/>
        <xdr:cNvSpPr txBox="1"/>
      </xdr:nvSpPr>
      <xdr:spPr>
        <a:xfrm>
          <a:off x="18356795" y="1276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48620</xdr:rowOff>
    </xdr:from>
    <xdr:to>
      <xdr:col>116</xdr:col>
      <xdr:colOff>114300</xdr:colOff>
      <xdr:row>76</xdr:row>
      <xdr:rowOff>150220</xdr:rowOff>
    </xdr:to>
    <xdr:sp macro="" textlink="">
      <xdr:nvSpPr>
        <xdr:cNvPr id="865" name="楕円 864"/>
        <xdr:cNvSpPr/>
      </xdr:nvSpPr>
      <xdr:spPr>
        <a:xfrm>
          <a:off x="22110700" y="1307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27047</xdr:rowOff>
    </xdr:from>
    <xdr:ext cx="534377" cy="259045"/>
    <xdr:sp macro="" textlink="">
      <xdr:nvSpPr>
        <xdr:cNvPr id="866" name="繰出金該当値テキスト"/>
        <xdr:cNvSpPr txBox="1"/>
      </xdr:nvSpPr>
      <xdr:spPr>
        <a:xfrm>
          <a:off x="22212300" y="1305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48803</xdr:rowOff>
    </xdr:from>
    <xdr:to>
      <xdr:col>112</xdr:col>
      <xdr:colOff>38100</xdr:colOff>
      <xdr:row>76</xdr:row>
      <xdr:rowOff>150403</xdr:rowOff>
    </xdr:to>
    <xdr:sp macro="" textlink="">
      <xdr:nvSpPr>
        <xdr:cNvPr id="867" name="楕円 866"/>
        <xdr:cNvSpPr/>
      </xdr:nvSpPr>
      <xdr:spPr>
        <a:xfrm>
          <a:off x="21272500" y="1307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141530</xdr:rowOff>
    </xdr:from>
    <xdr:ext cx="534377" cy="259045"/>
    <xdr:sp macro="" textlink="">
      <xdr:nvSpPr>
        <xdr:cNvPr id="868" name="テキスト ボックス 867"/>
        <xdr:cNvSpPr txBox="1"/>
      </xdr:nvSpPr>
      <xdr:spPr>
        <a:xfrm>
          <a:off x="21056111" y="1317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57742</xdr:rowOff>
    </xdr:from>
    <xdr:to>
      <xdr:col>107</xdr:col>
      <xdr:colOff>101600</xdr:colOff>
      <xdr:row>76</xdr:row>
      <xdr:rowOff>159342</xdr:rowOff>
    </xdr:to>
    <xdr:sp macro="" textlink="">
      <xdr:nvSpPr>
        <xdr:cNvPr id="869" name="楕円 868"/>
        <xdr:cNvSpPr/>
      </xdr:nvSpPr>
      <xdr:spPr>
        <a:xfrm>
          <a:off x="20383500" y="1308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150469</xdr:rowOff>
    </xdr:from>
    <xdr:ext cx="534377" cy="259045"/>
    <xdr:sp macro="" textlink="">
      <xdr:nvSpPr>
        <xdr:cNvPr id="870" name="テキスト ボックス 869"/>
        <xdr:cNvSpPr txBox="1"/>
      </xdr:nvSpPr>
      <xdr:spPr>
        <a:xfrm>
          <a:off x="20167111" y="1318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18661</xdr:rowOff>
    </xdr:from>
    <xdr:to>
      <xdr:col>102</xdr:col>
      <xdr:colOff>165100</xdr:colOff>
      <xdr:row>76</xdr:row>
      <xdr:rowOff>120261</xdr:rowOff>
    </xdr:to>
    <xdr:sp macro="" textlink="">
      <xdr:nvSpPr>
        <xdr:cNvPr id="871" name="楕円 870"/>
        <xdr:cNvSpPr/>
      </xdr:nvSpPr>
      <xdr:spPr>
        <a:xfrm>
          <a:off x="19494500" y="1304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111388</xdr:rowOff>
    </xdr:from>
    <xdr:ext cx="534377" cy="259045"/>
    <xdr:sp macro="" textlink="">
      <xdr:nvSpPr>
        <xdr:cNvPr id="872" name="テキスト ボックス 871"/>
        <xdr:cNvSpPr txBox="1"/>
      </xdr:nvSpPr>
      <xdr:spPr>
        <a:xfrm>
          <a:off x="19278111" y="1314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148944</xdr:rowOff>
    </xdr:from>
    <xdr:to>
      <xdr:col>98</xdr:col>
      <xdr:colOff>38100</xdr:colOff>
      <xdr:row>76</xdr:row>
      <xdr:rowOff>79094</xdr:rowOff>
    </xdr:to>
    <xdr:sp macro="" textlink="">
      <xdr:nvSpPr>
        <xdr:cNvPr id="873" name="楕円 872"/>
        <xdr:cNvSpPr/>
      </xdr:nvSpPr>
      <xdr:spPr>
        <a:xfrm>
          <a:off x="18605500" y="1300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70221</xdr:rowOff>
    </xdr:from>
    <xdr:ext cx="534377" cy="259045"/>
    <xdr:sp macro="" textlink="">
      <xdr:nvSpPr>
        <xdr:cNvPr id="874" name="テキスト ボックス 873"/>
        <xdr:cNvSpPr txBox="1"/>
      </xdr:nvSpPr>
      <xdr:spPr>
        <a:xfrm>
          <a:off x="18389111" y="1310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住民一人当たりのコストを見た場合、行政改革の効果として積立金が昨年度比で</a:t>
          </a:r>
          <a:r>
            <a:rPr kumimoji="1" lang="en-US" altLang="ja-JP" sz="1300">
              <a:latin typeface="ＭＳ Ｐゴシック" panose="020B0600070205080204" pitchFamily="50" charset="-128"/>
              <a:ea typeface="ＭＳ Ｐゴシック" panose="020B0600070205080204" pitchFamily="50" charset="-128"/>
            </a:rPr>
            <a:t>56,502</a:t>
          </a:r>
          <a:r>
            <a:rPr kumimoji="1" lang="ja-JP" altLang="en-US" sz="1300">
              <a:latin typeface="ＭＳ Ｐゴシック" panose="020B0600070205080204" pitchFamily="50" charset="-128"/>
              <a:ea typeface="ＭＳ Ｐゴシック" panose="020B0600070205080204" pitchFamily="50" charset="-128"/>
            </a:rPr>
            <a:t>円の増加、普通建設事業費が昨年度よりも</a:t>
          </a:r>
          <a:r>
            <a:rPr kumimoji="1" lang="en-US" altLang="ja-JP" sz="1300">
              <a:latin typeface="ＭＳ Ｐゴシック" panose="020B0600070205080204" pitchFamily="50" charset="-128"/>
              <a:ea typeface="ＭＳ Ｐゴシック" panose="020B0600070205080204" pitchFamily="50" charset="-128"/>
            </a:rPr>
            <a:t>38,724</a:t>
          </a:r>
          <a:r>
            <a:rPr kumimoji="1" lang="ja-JP" altLang="en-US" sz="1300">
              <a:latin typeface="ＭＳ Ｐゴシック" panose="020B0600070205080204" pitchFamily="50" charset="-128"/>
              <a:ea typeface="ＭＳ Ｐゴシック" panose="020B0600070205080204" pitchFamily="50" charset="-128"/>
            </a:rPr>
            <a:t>円減少して類似団体以下に落ち着いているものの、維持補修費は昨年度比較で微減の状況にあり、類似団体より</a:t>
          </a:r>
          <a:r>
            <a:rPr kumimoji="1" lang="en-US" altLang="ja-JP" sz="1300">
              <a:latin typeface="ＭＳ Ｐゴシック" panose="020B0600070205080204" pitchFamily="50" charset="-128"/>
              <a:ea typeface="ＭＳ Ｐゴシック" panose="020B0600070205080204" pitchFamily="50" charset="-128"/>
            </a:rPr>
            <a:t>9,279</a:t>
          </a:r>
          <a:r>
            <a:rPr kumimoji="1" lang="ja-JP" altLang="en-US" sz="1300">
              <a:latin typeface="ＭＳ Ｐゴシック" panose="020B0600070205080204" pitchFamily="50" charset="-128"/>
              <a:ea typeface="ＭＳ Ｐゴシック" panose="020B0600070205080204" pitchFamily="50" charset="-128"/>
            </a:rPr>
            <a:t>円多くなっている。また、公債費が上昇を続けており、昨年度より</a:t>
          </a:r>
          <a:r>
            <a:rPr kumimoji="1" lang="en-US" altLang="ja-JP" sz="1300">
              <a:latin typeface="ＭＳ Ｐゴシック" panose="020B0600070205080204" pitchFamily="50" charset="-128"/>
              <a:ea typeface="ＭＳ Ｐゴシック" panose="020B0600070205080204" pitchFamily="50" charset="-128"/>
            </a:rPr>
            <a:t>11,868</a:t>
          </a:r>
          <a:r>
            <a:rPr kumimoji="1" lang="ja-JP" altLang="en-US" sz="1300">
              <a:latin typeface="ＭＳ Ｐゴシック" panose="020B0600070205080204" pitchFamily="50" charset="-128"/>
              <a:ea typeface="ＭＳ Ｐゴシック" panose="020B0600070205080204" pitchFamily="50" charset="-128"/>
            </a:rPr>
            <a:t>円多くなっている。</a:t>
          </a:r>
        </a:p>
        <a:p>
          <a:r>
            <a:rPr kumimoji="1" lang="ja-JP" altLang="en-US" sz="1300">
              <a:latin typeface="ＭＳ Ｐゴシック" panose="020B0600070205080204" pitchFamily="50" charset="-128"/>
              <a:ea typeface="ＭＳ Ｐゴシック" panose="020B0600070205080204" pitchFamily="50" charset="-128"/>
            </a:rPr>
            <a:t>　今後は、大型整備事業に投入した起債の元金償還が開始されたことにより、公債費が数年間は高止まりが続くので、平成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年度に作成された公共施設総合管理計画や令和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年度まで策定される個別施設計画に基づき、公共施設の維持管理経費の平準化をはかるとともに、事業実施の取捨選択を行ない、事業費の抑制に努めるものとする。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3,502
3,492
59.77
4,021,434
3,900,137
114,042
2,149,695
6,551,734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144631</xdr:rowOff>
    </xdr:from>
    <xdr:to>
      <xdr:col>24</xdr:col>
      <xdr:colOff>62865</xdr:colOff>
      <xdr:row>38</xdr:row>
      <xdr:rowOff>142149</xdr:rowOff>
    </xdr:to>
    <xdr:cxnSp macro="">
      <xdr:nvCxnSpPr>
        <xdr:cNvPr id="57" name="直線コネクタ 56"/>
        <xdr:cNvCxnSpPr/>
      </xdr:nvCxnSpPr>
      <xdr:spPr>
        <a:xfrm flipV="1">
          <a:off x="4633595" y="5288131"/>
          <a:ext cx="1270" cy="136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145976</xdr:rowOff>
    </xdr:from>
    <xdr:ext cx="469744" cy="259045"/>
    <xdr:sp macro="" textlink="">
      <xdr:nvSpPr>
        <xdr:cNvPr id="58" name="議会費最小値テキスト"/>
        <xdr:cNvSpPr txBox="1"/>
      </xdr:nvSpPr>
      <xdr:spPr>
        <a:xfrm>
          <a:off x="4686300" y="666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142149</xdr:rowOff>
    </xdr:from>
    <xdr:to>
      <xdr:col>24</xdr:col>
      <xdr:colOff>152400</xdr:colOff>
      <xdr:row>38</xdr:row>
      <xdr:rowOff>142149</xdr:rowOff>
    </xdr:to>
    <xdr:cxnSp macro="">
      <xdr:nvCxnSpPr>
        <xdr:cNvPr id="59" name="直線コネクタ 58"/>
        <xdr:cNvCxnSpPr/>
      </xdr:nvCxnSpPr>
      <xdr:spPr>
        <a:xfrm>
          <a:off x="4546600" y="665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91308</xdr:rowOff>
    </xdr:from>
    <xdr:ext cx="534377" cy="259045"/>
    <xdr:sp macro="" textlink="">
      <xdr:nvSpPr>
        <xdr:cNvPr id="60" name="議会費最大値テキスト"/>
        <xdr:cNvSpPr txBox="1"/>
      </xdr:nvSpPr>
      <xdr:spPr>
        <a:xfrm>
          <a:off x="4686300" y="50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144631</xdr:rowOff>
    </xdr:from>
    <xdr:to>
      <xdr:col>24</xdr:col>
      <xdr:colOff>152400</xdr:colOff>
      <xdr:row>30</xdr:row>
      <xdr:rowOff>144631</xdr:rowOff>
    </xdr:to>
    <xdr:cxnSp macro="">
      <xdr:nvCxnSpPr>
        <xdr:cNvPr id="61" name="直線コネクタ 60"/>
        <xdr:cNvCxnSpPr/>
      </xdr:nvCxnSpPr>
      <xdr:spPr>
        <a:xfrm>
          <a:off x="4546600" y="528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170577</xdr:rowOff>
    </xdr:from>
    <xdr:to>
      <xdr:col>24</xdr:col>
      <xdr:colOff>63500</xdr:colOff>
      <xdr:row>38</xdr:row>
      <xdr:rowOff>1364</xdr:rowOff>
    </xdr:to>
    <xdr:cxnSp macro="">
      <xdr:nvCxnSpPr>
        <xdr:cNvPr id="62" name="直線コネクタ 61"/>
        <xdr:cNvCxnSpPr/>
      </xdr:nvCxnSpPr>
      <xdr:spPr>
        <a:xfrm flipV="1">
          <a:off x="3797300" y="6514227"/>
          <a:ext cx="8382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141119</xdr:rowOff>
    </xdr:from>
    <xdr:ext cx="534377" cy="259045"/>
    <xdr:sp macro="" textlink="">
      <xdr:nvSpPr>
        <xdr:cNvPr id="63" name="議会費平均値テキスト"/>
        <xdr:cNvSpPr txBox="1"/>
      </xdr:nvSpPr>
      <xdr:spPr>
        <a:xfrm>
          <a:off x="4686300" y="6313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118242</xdr:rowOff>
    </xdr:from>
    <xdr:to>
      <xdr:col>24</xdr:col>
      <xdr:colOff>114300</xdr:colOff>
      <xdr:row>38</xdr:row>
      <xdr:rowOff>48392</xdr:rowOff>
    </xdr:to>
    <xdr:sp macro="" textlink="">
      <xdr:nvSpPr>
        <xdr:cNvPr id="64" name="フローチャート: 判断 63"/>
        <xdr:cNvSpPr/>
      </xdr:nvSpPr>
      <xdr:spPr>
        <a:xfrm>
          <a:off x="45847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1364</xdr:rowOff>
    </xdr:from>
    <xdr:to>
      <xdr:col>19</xdr:col>
      <xdr:colOff>177800</xdr:colOff>
      <xdr:row>38</xdr:row>
      <xdr:rowOff>29711</xdr:rowOff>
    </xdr:to>
    <xdr:cxnSp macro="">
      <xdr:nvCxnSpPr>
        <xdr:cNvPr id="65" name="直線コネクタ 64"/>
        <xdr:cNvCxnSpPr/>
      </xdr:nvCxnSpPr>
      <xdr:spPr>
        <a:xfrm flipV="1">
          <a:off x="2908300" y="6516464"/>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125215</xdr:rowOff>
    </xdr:from>
    <xdr:to>
      <xdr:col>20</xdr:col>
      <xdr:colOff>38100</xdr:colOff>
      <xdr:row>38</xdr:row>
      <xdr:rowOff>55365</xdr:rowOff>
    </xdr:to>
    <xdr:sp macro="" textlink="">
      <xdr:nvSpPr>
        <xdr:cNvPr id="66" name="フローチャート: 判断 65"/>
        <xdr:cNvSpPr/>
      </xdr:nvSpPr>
      <xdr:spPr>
        <a:xfrm>
          <a:off x="3746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46492</xdr:rowOff>
    </xdr:from>
    <xdr:ext cx="534377" cy="259045"/>
    <xdr:sp macro="" textlink="">
      <xdr:nvSpPr>
        <xdr:cNvPr id="67" name="テキスト ボックス 66"/>
        <xdr:cNvSpPr txBox="1"/>
      </xdr:nvSpPr>
      <xdr:spPr>
        <a:xfrm>
          <a:off x="3530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168977</xdr:rowOff>
    </xdr:from>
    <xdr:to>
      <xdr:col>15</xdr:col>
      <xdr:colOff>50800</xdr:colOff>
      <xdr:row>38</xdr:row>
      <xdr:rowOff>29711</xdr:rowOff>
    </xdr:to>
    <xdr:cxnSp macro="">
      <xdr:nvCxnSpPr>
        <xdr:cNvPr id="68" name="直線コネクタ 67"/>
        <xdr:cNvCxnSpPr/>
      </xdr:nvCxnSpPr>
      <xdr:spPr>
        <a:xfrm>
          <a:off x="2019300" y="6512627"/>
          <a:ext cx="889000" cy="3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129297</xdr:rowOff>
    </xdr:from>
    <xdr:to>
      <xdr:col>15</xdr:col>
      <xdr:colOff>101600</xdr:colOff>
      <xdr:row>38</xdr:row>
      <xdr:rowOff>59447</xdr:rowOff>
    </xdr:to>
    <xdr:sp macro="" textlink="">
      <xdr:nvSpPr>
        <xdr:cNvPr id="69" name="フローチャート: 判断 68"/>
        <xdr:cNvSpPr/>
      </xdr:nvSpPr>
      <xdr:spPr>
        <a:xfrm>
          <a:off x="2857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75974</xdr:rowOff>
    </xdr:from>
    <xdr:ext cx="534377" cy="259045"/>
    <xdr:sp macro="" textlink="">
      <xdr:nvSpPr>
        <xdr:cNvPr id="70" name="テキスト ボックス 69"/>
        <xdr:cNvSpPr txBox="1"/>
      </xdr:nvSpPr>
      <xdr:spPr>
        <a:xfrm>
          <a:off x="2641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168977</xdr:rowOff>
    </xdr:from>
    <xdr:to>
      <xdr:col>10</xdr:col>
      <xdr:colOff>114300</xdr:colOff>
      <xdr:row>38</xdr:row>
      <xdr:rowOff>14182</xdr:rowOff>
    </xdr:to>
    <xdr:cxnSp macro="">
      <xdr:nvCxnSpPr>
        <xdr:cNvPr id="71" name="直線コネクタ 70"/>
        <xdr:cNvCxnSpPr/>
      </xdr:nvCxnSpPr>
      <xdr:spPr>
        <a:xfrm flipV="1">
          <a:off x="1130300" y="6512627"/>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127746</xdr:rowOff>
    </xdr:from>
    <xdr:to>
      <xdr:col>10</xdr:col>
      <xdr:colOff>165100</xdr:colOff>
      <xdr:row>38</xdr:row>
      <xdr:rowOff>57896</xdr:rowOff>
    </xdr:to>
    <xdr:sp macro="" textlink="">
      <xdr:nvSpPr>
        <xdr:cNvPr id="72" name="フローチャート: 判断 71"/>
        <xdr:cNvSpPr/>
      </xdr:nvSpPr>
      <xdr:spPr>
        <a:xfrm>
          <a:off x="1968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49023</xdr:rowOff>
    </xdr:from>
    <xdr:ext cx="534377" cy="259045"/>
    <xdr:sp macro="" textlink="">
      <xdr:nvSpPr>
        <xdr:cNvPr id="73" name="テキスト ボックス 72"/>
        <xdr:cNvSpPr txBox="1"/>
      </xdr:nvSpPr>
      <xdr:spPr>
        <a:xfrm>
          <a:off x="1752111"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125101</xdr:rowOff>
    </xdr:from>
    <xdr:to>
      <xdr:col>6</xdr:col>
      <xdr:colOff>38100</xdr:colOff>
      <xdr:row>38</xdr:row>
      <xdr:rowOff>55251</xdr:rowOff>
    </xdr:to>
    <xdr:sp macro="" textlink="">
      <xdr:nvSpPr>
        <xdr:cNvPr id="74" name="フローチャート: 判断 73"/>
        <xdr:cNvSpPr/>
      </xdr:nvSpPr>
      <xdr:spPr>
        <a:xfrm>
          <a:off x="1079500" y="64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71778</xdr:rowOff>
    </xdr:from>
    <xdr:ext cx="534377" cy="259045"/>
    <xdr:sp macro="" textlink="">
      <xdr:nvSpPr>
        <xdr:cNvPr id="75" name="テキスト ボックス 74"/>
        <xdr:cNvSpPr txBox="1"/>
      </xdr:nvSpPr>
      <xdr:spPr>
        <a:xfrm>
          <a:off x="863111" y="62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119777</xdr:rowOff>
    </xdr:from>
    <xdr:to>
      <xdr:col>24</xdr:col>
      <xdr:colOff>114300</xdr:colOff>
      <xdr:row>38</xdr:row>
      <xdr:rowOff>49927</xdr:rowOff>
    </xdr:to>
    <xdr:sp macro="" textlink="">
      <xdr:nvSpPr>
        <xdr:cNvPr id="81" name="楕円 80"/>
        <xdr:cNvSpPr/>
      </xdr:nvSpPr>
      <xdr:spPr>
        <a:xfrm>
          <a:off x="4584700" y="646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98204</xdr:rowOff>
    </xdr:from>
    <xdr:ext cx="534377" cy="259045"/>
    <xdr:sp macro="" textlink="">
      <xdr:nvSpPr>
        <xdr:cNvPr id="82" name="議会費該当値テキスト"/>
        <xdr:cNvSpPr txBox="1"/>
      </xdr:nvSpPr>
      <xdr:spPr>
        <a:xfrm>
          <a:off x="4686300" y="644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122014</xdr:rowOff>
    </xdr:from>
    <xdr:to>
      <xdr:col>20</xdr:col>
      <xdr:colOff>38100</xdr:colOff>
      <xdr:row>38</xdr:row>
      <xdr:rowOff>52164</xdr:rowOff>
    </xdr:to>
    <xdr:sp macro="" textlink="">
      <xdr:nvSpPr>
        <xdr:cNvPr id="83" name="楕円 82"/>
        <xdr:cNvSpPr/>
      </xdr:nvSpPr>
      <xdr:spPr>
        <a:xfrm>
          <a:off x="3746500" y="646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68691</xdr:rowOff>
    </xdr:from>
    <xdr:ext cx="534377" cy="259045"/>
    <xdr:sp macro="" textlink="">
      <xdr:nvSpPr>
        <xdr:cNvPr id="84" name="テキスト ボックス 83"/>
        <xdr:cNvSpPr txBox="1"/>
      </xdr:nvSpPr>
      <xdr:spPr>
        <a:xfrm>
          <a:off x="3530111" y="624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150361</xdr:rowOff>
    </xdr:from>
    <xdr:to>
      <xdr:col>15</xdr:col>
      <xdr:colOff>101600</xdr:colOff>
      <xdr:row>38</xdr:row>
      <xdr:rowOff>80511</xdr:rowOff>
    </xdr:to>
    <xdr:sp macro="" textlink="">
      <xdr:nvSpPr>
        <xdr:cNvPr id="85" name="楕円 84"/>
        <xdr:cNvSpPr/>
      </xdr:nvSpPr>
      <xdr:spPr>
        <a:xfrm>
          <a:off x="2857500" y="649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71638</xdr:rowOff>
    </xdr:from>
    <xdr:ext cx="534377" cy="259045"/>
    <xdr:sp macro="" textlink="">
      <xdr:nvSpPr>
        <xdr:cNvPr id="86" name="テキスト ボックス 85"/>
        <xdr:cNvSpPr txBox="1"/>
      </xdr:nvSpPr>
      <xdr:spPr>
        <a:xfrm>
          <a:off x="2641111" y="658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118177</xdr:rowOff>
    </xdr:from>
    <xdr:to>
      <xdr:col>10</xdr:col>
      <xdr:colOff>165100</xdr:colOff>
      <xdr:row>38</xdr:row>
      <xdr:rowOff>48327</xdr:rowOff>
    </xdr:to>
    <xdr:sp macro="" textlink="">
      <xdr:nvSpPr>
        <xdr:cNvPr id="87" name="楕円 86"/>
        <xdr:cNvSpPr/>
      </xdr:nvSpPr>
      <xdr:spPr>
        <a:xfrm>
          <a:off x="1968500" y="646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64854</xdr:rowOff>
    </xdr:from>
    <xdr:ext cx="534377" cy="259045"/>
    <xdr:sp macro="" textlink="">
      <xdr:nvSpPr>
        <xdr:cNvPr id="88" name="テキスト ボックス 87"/>
        <xdr:cNvSpPr txBox="1"/>
      </xdr:nvSpPr>
      <xdr:spPr>
        <a:xfrm>
          <a:off x="1752111" y="623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134832</xdr:rowOff>
    </xdr:from>
    <xdr:to>
      <xdr:col>6</xdr:col>
      <xdr:colOff>38100</xdr:colOff>
      <xdr:row>38</xdr:row>
      <xdr:rowOff>64982</xdr:rowOff>
    </xdr:to>
    <xdr:sp macro="" textlink="">
      <xdr:nvSpPr>
        <xdr:cNvPr id="89" name="楕円 88"/>
        <xdr:cNvSpPr/>
      </xdr:nvSpPr>
      <xdr:spPr>
        <a:xfrm>
          <a:off x="1079500" y="64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56109</xdr:rowOff>
    </xdr:from>
    <xdr:ext cx="534377" cy="259045"/>
    <xdr:sp macro="" textlink="">
      <xdr:nvSpPr>
        <xdr:cNvPr id="90" name="テキスト ボックス 89"/>
        <xdr:cNvSpPr txBox="1"/>
      </xdr:nvSpPr>
      <xdr:spPr>
        <a:xfrm>
          <a:off x="863111" y="657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163364</xdr:rowOff>
    </xdr:from>
    <xdr:to>
      <xdr:col>24</xdr:col>
      <xdr:colOff>62865</xdr:colOff>
      <xdr:row>58</xdr:row>
      <xdr:rowOff>147564</xdr:rowOff>
    </xdr:to>
    <xdr:cxnSp macro="">
      <xdr:nvCxnSpPr>
        <xdr:cNvPr id="114" name="直線コネクタ 113"/>
        <xdr:cNvCxnSpPr/>
      </xdr:nvCxnSpPr>
      <xdr:spPr>
        <a:xfrm flipV="1">
          <a:off x="4633595" y="8735864"/>
          <a:ext cx="1270" cy="135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151391</xdr:rowOff>
    </xdr:from>
    <xdr:ext cx="534377" cy="259045"/>
    <xdr:sp macro="" textlink="">
      <xdr:nvSpPr>
        <xdr:cNvPr id="115" name="総務費最小値テキスト"/>
        <xdr:cNvSpPr txBox="1"/>
      </xdr:nvSpPr>
      <xdr:spPr>
        <a:xfrm>
          <a:off x="4686300" y="1009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147564</xdr:rowOff>
    </xdr:from>
    <xdr:to>
      <xdr:col>24</xdr:col>
      <xdr:colOff>152400</xdr:colOff>
      <xdr:row>58</xdr:row>
      <xdr:rowOff>147564</xdr:rowOff>
    </xdr:to>
    <xdr:cxnSp macro="">
      <xdr:nvCxnSpPr>
        <xdr:cNvPr id="116" name="直線コネクタ 115"/>
        <xdr:cNvCxnSpPr/>
      </xdr:nvCxnSpPr>
      <xdr:spPr>
        <a:xfrm>
          <a:off x="4546600" y="1009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110041</xdr:rowOff>
    </xdr:from>
    <xdr:ext cx="690189" cy="259045"/>
    <xdr:sp macro="" textlink="">
      <xdr:nvSpPr>
        <xdr:cNvPr id="117" name="総務費最大値テキスト"/>
        <xdr:cNvSpPr txBox="1"/>
      </xdr:nvSpPr>
      <xdr:spPr>
        <a:xfrm>
          <a:off x="4686300" y="8511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1,868,944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163364</xdr:rowOff>
    </xdr:from>
    <xdr:to>
      <xdr:col>24</xdr:col>
      <xdr:colOff>152400</xdr:colOff>
      <xdr:row>50</xdr:row>
      <xdr:rowOff>163364</xdr:rowOff>
    </xdr:to>
    <xdr:cxnSp macro="">
      <xdr:nvCxnSpPr>
        <xdr:cNvPr id="118" name="直線コネクタ 117"/>
        <xdr:cNvCxnSpPr/>
      </xdr:nvCxnSpPr>
      <xdr:spPr>
        <a:xfrm>
          <a:off x="4546600" y="873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169125</xdr:rowOff>
    </xdr:from>
    <xdr:to>
      <xdr:col>24</xdr:col>
      <xdr:colOff>63500</xdr:colOff>
      <xdr:row>58</xdr:row>
      <xdr:rowOff>25087</xdr:rowOff>
    </xdr:to>
    <xdr:cxnSp macro="">
      <xdr:nvCxnSpPr>
        <xdr:cNvPr id="119" name="直線コネクタ 118"/>
        <xdr:cNvCxnSpPr/>
      </xdr:nvCxnSpPr>
      <xdr:spPr>
        <a:xfrm flipV="1">
          <a:off x="3797300" y="9941775"/>
          <a:ext cx="838200" cy="2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137091</xdr:rowOff>
    </xdr:from>
    <xdr:ext cx="599010" cy="259045"/>
    <xdr:sp macro="" textlink="">
      <xdr:nvSpPr>
        <xdr:cNvPr id="120" name="総務費平均値テキスト"/>
        <xdr:cNvSpPr txBox="1"/>
      </xdr:nvSpPr>
      <xdr:spPr>
        <a:xfrm>
          <a:off x="4686300" y="97382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114214</xdr:rowOff>
    </xdr:from>
    <xdr:to>
      <xdr:col>24</xdr:col>
      <xdr:colOff>114300</xdr:colOff>
      <xdr:row>58</xdr:row>
      <xdr:rowOff>44364</xdr:rowOff>
    </xdr:to>
    <xdr:sp macro="" textlink="">
      <xdr:nvSpPr>
        <xdr:cNvPr id="121" name="フローチャート: 判断 120"/>
        <xdr:cNvSpPr/>
      </xdr:nvSpPr>
      <xdr:spPr>
        <a:xfrm>
          <a:off x="45847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148442</xdr:rowOff>
    </xdr:from>
    <xdr:to>
      <xdr:col>19</xdr:col>
      <xdr:colOff>177800</xdr:colOff>
      <xdr:row>58</xdr:row>
      <xdr:rowOff>25087</xdr:rowOff>
    </xdr:to>
    <xdr:cxnSp macro="">
      <xdr:nvCxnSpPr>
        <xdr:cNvPr id="122" name="直線コネクタ 121"/>
        <xdr:cNvCxnSpPr/>
      </xdr:nvCxnSpPr>
      <xdr:spPr>
        <a:xfrm>
          <a:off x="2908300" y="9921092"/>
          <a:ext cx="889000" cy="4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112924</xdr:rowOff>
    </xdr:from>
    <xdr:to>
      <xdr:col>20</xdr:col>
      <xdr:colOff>38100</xdr:colOff>
      <xdr:row>58</xdr:row>
      <xdr:rowOff>43074</xdr:rowOff>
    </xdr:to>
    <xdr:sp macro="" textlink="">
      <xdr:nvSpPr>
        <xdr:cNvPr id="123" name="フローチャート: 判断 122"/>
        <xdr:cNvSpPr/>
      </xdr:nvSpPr>
      <xdr:spPr>
        <a:xfrm>
          <a:off x="3746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59601</xdr:rowOff>
    </xdr:from>
    <xdr:ext cx="599010" cy="259045"/>
    <xdr:sp macro="" textlink="">
      <xdr:nvSpPr>
        <xdr:cNvPr id="124" name="テキスト ボックス 123"/>
        <xdr:cNvSpPr txBox="1"/>
      </xdr:nvSpPr>
      <xdr:spPr>
        <a:xfrm>
          <a:off x="3497795" y="966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148442</xdr:rowOff>
    </xdr:from>
    <xdr:to>
      <xdr:col>15</xdr:col>
      <xdr:colOff>50800</xdr:colOff>
      <xdr:row>58</xdr:row>
      <xdr:rowOff>18110</xdr:rowOff>
    </xdr:to>
    <xdr:cxnSp macro="">
      <xdr:nvCxnSpPr>
        <xdr:cNvPr id="125" name="直線コネクタ 124"/>
        <xdr:cNvCxnSpPr/>
      </xdr:nvCxnSpPr>
      <xdr:spPr>
        <a:xfrm flipV="1">
          <a:off x="2019300" y="9921092"/>
          <a:ext cx="889000" cy="4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156760</xdr:rowOff>
    </xdr:from>
    <xdr:to>
      <xdr:col>15</xdr:col>
      <xdr:colOff>101600</xdr:colOff>
      <xdr:row>58</xdr:row>
      <xdr:rowOff>86910</xdr:rowOff>
    </xdr:to>
    <xdr:sp macro="" textlink="">
      <xdr:nvSpPr>
        <xdr:cNvPr id="126" name="フローチャート: 判断 125"/>
        <xdr:cNvSpPr/>
      </xdr:nvSpPr>
      <xdr:spPr>
        <a:xfrm>
          <a:off x="2857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78037</xdr:rowOff>
    </xdr:from>
    <xdr:ext cx="599010" cy="259045"/>
    <xdr:sp macro="" textlink="">
      <xdr:nvSpPr>
        <xdr:cNvPr id="127" name="テキスト ボックス 126"/>
        <xdr:cNvSpPr txBox="1"/>
      </xdr:nvSpPr>
      <xdr:spPr>
        <a:xfrm>
          <a:off x="2608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12183</xdr:rowOff>
    </xdr:from>
    <xdr:to>
      <xdr:col>10</xdr:col>
      <xdr:colOff>114300</xdr:colOff>
      <xdr:row>58</xdr:row>
      <xdr:rowOff>18110</xdr:rowOff>
    </xdr:to>
    <xdr:cxnSp macro="">
      <xdr:nvCxnSpPr>
        <xdr:cNvPr id="128" name="直線コネクタ 127"/>
        <xdr:cNvCxnSpPr/>
      </xdr:nvCxnSpPr>
      <xdr:spPr>
        <a:xfrm>
          <a:off x="1130300" y="9956283"/>
          <a:ext cx="889000" cy="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162915</xdr:rowOff>
    </xdr:from>
    <xdr:to>
      <xdr:col>10</xdr:col>
      <xdr:colOff>165100</xdr:colOff>
      <xdr:row>58</xdr:row>
      <xdr:rowOff>93065</xdr:rowOff>
    </xdr:to>
    <xdr:sp macro="" textlink="">
      <xdr:nvSpPr>
        <xdr:cNvPr id="129" name="フローチャート: 判断 128"/>
        <xdr:cNvSpPr/>
      </xdr:nvSpPr>
      <xdr:spPr>
        <a:xfrm>
          <a:off x="1968500" y="993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84192</xdr:rowOff>
    </xdr:from>
    <xdr:ext cx="599010" cy="259045"/>
    <xdr:sp macro="" textlink="">
      <xdr:nvSpPr>
        <xdr:cNvPr id="130" name="テキスト ボックス 129"/>
        <xdr:cNvSpPr txBox="1"/>
      </xdr:nvSpPr>
      <xdr:spPr>
        <a:xfrm>
          <a:off x="1719795" y="1002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166967</xdr:rowOff>
    </xdr:from>
    <xdr:to>
      <xdr:col>6</xdr:col>
      <xdr:colOff>38100</xdr:colOff>
      <xdr:row>58</xdr:row>
      <xdr:rowOff>97117</xdr:rowOff>
    </xdr:to>
    <xdr:sp macro="" textlink="">
      <xdr:nvSpPr>
        <xdr:cNvPr id="131" name="フローチャート: 判断 130"/>
        <xdr:cNvSpPr/>
      </xdr:nvSpPr>
      <xdr:spPr>
        <a:xfrm>
          <a:off x="1079500" y="993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88244</xdr:rowOff>
    </xdr:from>
    <xdr:ext cx="599010" cy="259045"/>
    <xdr:sp macro="" textlink="">
      <xdr:nvSpPr>
        <xdr:cNvPr id="132" name="テキスト ボックス 131"/>
        <xdr:cNvSpPr txBox="1"/>
      </xdr:nvSpPr>
      <xdr:spPr>
        <a:xfrm>
          <a:off x="830795" y="1003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118325</xdr:rowOff>
    </xdr:from>
    <xdr:to>
      <xdr:col>24</xdr:col>
      <xdr:colOff>114300</xdr:colOff>
      <xdr:row>58</xdr:row>
      <xdr:rowOff>48475</xdr:rowOff>
    </xdr:to>
    <xdr:sp macro="" textlink="">
      <xdr:nvSpPr>
        <xdr:cNvPr id="138" name="楕円 137"/>
        <xdr:cNvSpPr/>
      </xdr:nvSpPr>
      <xdr:spPr>
        <a:xfrm>
          <a:off x="4584700" y="98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96752</xdr:rowOff>
    </xdr:from>
    <xdr:ext cx="599010" cy="259045"/>
    <xdr:sp macro="" textlink="">
      <xdr:nvSpPr>
        <xdr:cNvPr id="139" name="総務費該当値テキスト"/>
        <xdr:cNvSpPr txBox="1"/>
      </xdr:nvSpPr>
      <xdr:spPr>
        <a:xfrm>
          <a:off x="4686300" y="986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145737</xdr:rowOff>
    </xdr:from>
    <xdr:to>
      <xdr:col>20</xdr:col>
      <xdr:colOff>38100</xdr:colOff>
      <xdr:row>58</xdr:row>
      <xdr:rowOff>75887</xdr:rowOff>
    </xdr:to>
    <xdr:sp macro="" textlink="">
      <xdr:nvSpPr>
        <xdr:cNvPr id="140" name="楕円 139"/>
        <xdr:cNvSpPr/>
      </xdr:nvSpPr>
      <xdr:spPr>
        <a:xfrm>
          <a:off x="3746500" y="991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67014</xdr:rowOff>
    </xdr:from>
    <xdr:ext cx="599010" cy="259045"/>
    <xdr:sp macro="" textlink="">
      <xdr:nvSpPr>
        <xdr:cNvPr id="141" name="テキスト ボックス 140"/>
        <xdr:cNvSpPr txBox="1"/>
      </xdr:nvSpPr>
      <xdr:spPr>
        <a:xfrm>
          <a:off x="3497795" y="1001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97642</xdr:rowOff>
    </xdr:from>
    <xdr:to>
      <xdr:col>15</xdr:col>
      <xdr:colOff>101600</xdr:colOff>
      <xdr:row>58</xdr:row>
      <xdr:rowOff>27792</xdr:rowOff>
    </xdr:to>
    <xdr:sp macro="" textlink="">
      <xdr:nvSpPr>
        <xdr:cNvPr id="142" name="楕円 141"/>
        <xdr:cNvSpPr/>
      </xdr:nvSpPr>
      <xdr:spPr>
        <a:xfrm>
          <a:off x="2857500" y="987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44319</xdr:rowOff>
    </xdr:from>
    <xdr:ext cx="599010" cy="259045"/>
    <xdr:sp macro="" textlink="">
      <xdr:nvSpPr>
        <xdr:cNvPr id="143" name="テキスト ボックス 142"/>
        <xdr:cNvSpPr txBox="1"/>
      </xdr:nvSpPr>
      <xdr:spPr>
        <a:xfrm>
          <a:off x="2608795" y="964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138760</xdr:rowOff>
    </xdr:from>
    <xdr:to>
      <xdr:col>10</xdr:col>
      <xdr:colOff>165100</xdr:colOff>
      <xdr:row>58</xdr:row>
      <xdr:rowOff>68910</xdr:rowOff>
    </xdr:to>
    <xdr:sp macro="" textlink="">
      <xdr:nvSpPr>
        <xdr:cNvPr id="144" name="楕円 143"/>
        <xdr:cNvSpPr/>
      </xdr:nvSpPr>
      <xdr:spPr>
        <a:xfrm>
          <a:off x="1968500" y="99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85437</xdr:rowOff>
    </xdr:from>
    <xdr:ext cx="599010" cy="259045"/>
    <xdr:sp macro="" textlink="">
      <xdr:nvSpPr>
        <xdr:cNvPr id="145" name="テキスト ボックス 144"/>
        <xdr:cNvSpPr txBox="1"/>
      </xdr:nvSpPr>
      <xdr:spPr>
        <a:xfrm>
          <a:off x="1719795" y="968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132833</xdr:rowOff>
    </xdr:from>
    <xdr:to>
      <xdr:col>6</xdr:col>
      <xdr:colOff>38100</xdr:colOff>
      <xdr:row>58</xdr:row>
      <xdr:rowOff>62983</xdr:rowOff>
    </xdr:to>
    <xdr:sp macro="" textlink="">
      <xdr:nvSpPr>
        <xdr:cNvPr id="146" name="楕円 145"/>
        <xdr:cNvSpPr/>
      </xdr:nvSpPr>
      <xdr:spPr>
        <a:xfrm>
          <a:off x="1079500" y="990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79510</xdr:rowOff>
    </xdr:from>
    <xdr:ext cx="599010" cy="259045"/>
    <xdr:sp macro="" textlink="">
      <xdr:nvSpPr>
        <xdr:cNvPr id="147" name="テキスト ボックス 146"/>
        <xdr:cNvSpPr txBox="1"/>
      </xdr:nvSpPr>
      <xdr:spPr>
        <a:xfrm>
          <a:off x="830795" y="968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47673</xdr:rowOff>
    </xdr:from>
    <xdr:to>
      <xdr:col>24</xdr:col>
      <xdr:colOff>62865</xdr:colOff>
      <xdr:row>77</xdr:row>
      <xdr:rowOff>163619</xdr:rowOff>
    </xdr:to>
    <xdr:cxnSp macro="">
      <xdr:nvCxnSpPr>
        <xdr:cNvPr id="172" name="直線コネクタ 171"/>
        <xdr:cNvCxnSpPr/>
      </xdr:nvCxnSpPr>
      <xdr:spPr>
        <a:xfrm flipV="1">
          <a:off x="4633595" y="12049173"/>
          <a:ext cx="1270" cy="131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167446</xdr:rowOff>
    </xdr:from>
    <xdr:ext cx="599010" cy="259045"/>
    <xdr:sp macro="" textlink="">
      <xdr:nvSpPr>
        <xdr:cNvPr id="173" name="民生費最小値テキスト"/>
        <xdr:cNvSpPr txBox="1"/>
      </xdr:nvSpPr>
      <xdr:spPr>
        <a:xfrm>
          <a:off x="4686300" y="1336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163619</xdr:rowOff>
    </xdr:from>
    <xdr:to>
      <xdr:col>24</xdr:col>
      <xdr:colOff>152400</xdr:colOff>
      <xdr:row>77</xdr:row>
      <xdr:rowOff>163619</xdr:rowOff>
    </xdr:to>
    <xdr:cxnSp macro="">
      <xdr:nvCxnSpPr>
        <xdr:cNvPr id="174" name="直線コネクタ 173"/>
        <xdr:cNvCxnSpPr/>
      </xdr:nvCxnSpPr>
      <xdr:spPr>
        <a:xfrm>
          <a:off x="4546600" y="1336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165800</xdr:rowOff>
    </xdr:from>
    <xdr:ext cx="599010" cy="259045"/>
    <xdr:sp macro="" textlink="">
      <xdr:nvSpPr>
        <xdr:cNvPr id="175" name="民生費最大値テキスト"/>
        <xdr:cNvSpPr txBox="1"/>
      </xdr:nvSpPr>
      <xdr:spPr>
        <a:xfrm>
          <a:off x="4686300" y="1182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302,077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47673</xdr:rowOff>
    </xdr:from>
    <xdr:to>
      <xdr:col>24</xdr:col>
      <xdr:colOff>152400</xdr:colOff>
      <xdr:row>70</xdr:row>
      <xdr:rowOff>47673</xdr:rowOff>
    </xdr:to>
    <xdr:cxnSp macro="">
      <xdr:nvCxnSpPr>
        <xdr:cNvPr id="176" name="直線コネクタ 175"/>
        <xdr:cNvCxnSpPr/>
      </xdr:nvCxnSpPr>
      <xdr:spPr>
        <a:xfrm>
          <a:off x="4546600" y="12049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133710</xdr:rowOff>
    </xdr:from>
    <xdr:to>
      <xdr:col>24</xdr:col>
      <xdr:colOff>63500</xdr:colOff>
      <xdr:row>75</xdr:row>
      <xdr:rowOff>165219</xdr:rowOff>
    </xdr:to>
    <xdr:cxnSp macro="">
      <xdr:nvCxnSpPr>
        <xdr:cNvPr id="177" name="直線コネクタ 176"/>
        <xdr:cNvCxnSpPr/>
      </xdr:nvCxnSpPr>
      <xdr:spPr>
        <a:xfrm flipV="1">
          <a:off x="3797300" y="12992460"/>
          <a:ext cx="838200" cy="3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37893</xdr:rowOff>
    </xdr:from>
    <xdr:ext cx="599010" cy="259045"/>
    <xdr:sp macro="" textlink="">
      <xdr:nvSpPr>
        <xdr:cNvPr id="178" name="民生費平均値テキスト"/>
        <xdr:cNvSpPr txBox="1"/>
      </xdr:nvSpPr>
      <xdr:spPr>
        <a:xfrm>
          <a:off x="4686300" y="127251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15016</xdr:rowOff>
    </xdr:from>
    <xdr:to>
      <xdr:col>24</xdr:col>
      <xdr:colOff>114300</xdr:colOff>
      <xdr:row>75</xdr:row>
      <xdr:rowOff>116616</xdr:rowOff>
    </xdr:to>
    <xdr:sp macro="" textlink="">
      <xdr:nvSpPr>
        <xdr:cNvPr id="179" name="フローチャート: 判断 178"/>
        <xdr:cNvSpPr/>
      </xdr:nvSpPr>
      <xdr:spPr>
        <a:xfrm>
          <a:off x="4584700" y="128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165219</xdr:rowOff>
    </xdr:from>
    <xdr:to>
      <xdr:col>19</xdr:col>
      <xdr:colOff>177800</xdr:colOff>
      <xdr:row>76</xdr:row>
      <xdr:rowOff>18709</xdr:rowOff>
    </xdr:to>
    <xdr:cxnSp macro="">
      <xdr:nvCxnSpPr>
        <xdr:cNvPr id="180" name="直線コネクタ 179"/>
        <xdr:cNvCxnSpPr/>
      </xdr:nvCxnSpPr>
      <xdr:spPr>
        <a:xfrm flipV="1">
          <a:off x="2908300" y="13023969"/>
          <a:ext cx="889000" cy="2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118770</xdr:rowOff>
    </xdr:from>
    <xdr:to>
      <xdr:col>20</xdr:col>
      <xdr:colOff>38100</xdr:colOff>
      <xdr:row>75</xdr:row>
      <xdr:rowOff>48920</xdr:rowOff>
    </xdr:to>
    <xdr:sp macro="" textlink="">
      <xdr:nvSpPr>
        <xdr:cNvPr id="181" name="フローチャート: 判断 180"/>
        <xdr:cNvSpPr/>
      </xdr:nvSpPr>
      <xdr:spPr>
        <a:xfrm>
          <a:off x="3746500" y="128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65447</xdr:rowOff>
    </xdr:from>
    <xdr:ext cx="599010" cy="259045"/>
    <xdr:sp macro="" textlink="">
      <xdr:nvSpPr>
        <xdr:cNvPr id="182" name="テキスト ボックス 181"/>
        <xdr:cNvSpPr txBox="1"/>
      </xdr:nvSpPr>
      <xdr:spPr>
        <a:xfrm>
          <a:off x="3497795" y="1258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164244</xdr:rowOff>
    </xdr:from>
    <xdr:to>
      <xdr:col>15</xdr:col>
      <xdr:colOff>50800</xdr:colOff>
      <xdr:row>76</xdr:row>
      <xdr:rowOff>18709</xdr:rowOff>
    </xdr:to>
    <xdr:cxnSp macro="">
      <xdr:nvCxnSpPr>
        <xdr:cNvPr id="183" name="直線コネクタ 182"/>
        <xdr:cNvCxnSpPr/>
      </xdr:nvCxnSpPr>
      <xdr:spPr>
        <a:xfrm>
          <a:off x="2019300" y="13022994"/>
          <a:ext cx="889000" cy="2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157976</xdr:rowOff>
    </xdr:from>
    <xdr:to>
      <xdr:col>15</xdr:col>
      <xdr:colOff>101600</xdr:colOff>
      <xdr:row>75</xdr:row>
      <xdr:rowOff>88126</xdr:rowOff>
    </xdr:to>
    <xdr:sp macro="" textlink="">
      <xdr:nvSpPr>
        <xdr:cNvPr id="184" name="フローチャート: 判断 183"/>
        <xdr:cNvSpPr/>
      </xdr:nvSpPr>
      <xdr:spPr>
        <a:xfrm>
          <a:off x="2857500" y="128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104653</xdr:rowOff>
    </xdr:from>
    <xdr:ext cx="599010" cy="259045"/>
    <xdr:sp macro="" textlink="">
      <xdr:nvSpPr>
        <xdr:cNvPr id="185" name="テキスト ボックス 184"/>
        <xdr:cNvSpPr txBox="1"/>
      </xdr:nvSpPr>
      <xdr:spPr>
        <a:xfrm>
          <a:off x="2608795" y="1262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92783</xdr:rowOff>
    </xdr:from>
    <xdr:to>
      <xdr:col>10</xdr:col>
      <xdr:colOff>114300</xdr:colOff>
      <xdr:row>75</xdr:row>
      <xdr:rowOff>164244</xdr:rowOff>
    </xdr:to>
    <xdr:cxnSp macro="">
      <xdr:nvCxnSpPr>
        <xdr:cNvPr id="186" name="直線コネクタ 185"/>
        <xdr:cNvCxnSpPr/>
      </xdr:nvCxnSpPr>
      <xdr:spPr>
        <a:xfrm>
          <a:off x="1130300" y="12951533"/>
          <a:ext cx="889000" cy="7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42090</xdr:rowOff>
    </xdr:from>
    <xdr:to>
      <xdr:col>10</xdr:col>
      <xdr:colOff>165100</xdr:colOff>
      <xdr:row>75</xdr:row>
      <xdr:rowOff>143690</xdr:rowOff>
    </xdr:to>
    <xdr:sp macro="" textlink="">
      <xdr:nvSpPr>
        <xdr:cNvPr id="187" name="フローチャート: 判断 186"/>
        <xdr:cNvSpPr/>
      </xdr:nvSpPr>
      <xdr:spPr>
        <a:xfrm>
          <a:off x="1968500" y="1290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160217</xdr:rowOff>
    </xdr:from>
    <xdr:ext cx="599010" cy="259045"/>
    <xdr:sp macro="" textlink="">
      <xdr:nvSpPr>
        <xdr:cNvPr id="188" name="テキスト ボックス 187"/>
        <xdr:cNvSpPr txBox="1"/>
      </xdr:nvSpPr>
      <xdr:spPr>
        <a:xfrm>
          <a:off x="1719795" y="1267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114320</xdr:rowOff>
    </xdr:from>
    <xdr:to>
      <xdr:col>6</xdr:col>
      <xdr:colOff>38100</xdr:colOff>
      <xdr:row>75</xdr:row>
      <xdr:rowOff>44470</xdr:rowOff>
    </xdr:to>
    <xdr:sp macro="" textlink="">
      <xdr:nvSpPr>
        <xdr:cNvPr id="189" name="フローチャート: 判断 188"/>
        <xdr:cNvSpPr/>
      </xdr:nvSpPr>
      <xdr:spPr>
        <a:xfrm>
          <a:off x="1079500" y="1280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60997</xdr:rowOff>
    </xdr:from>
    <xdr:ext cx="599010" cy="259045"/>
    <xdr:sp macro="" textlink="">
      <xdr:nvSpPr>
        <xdr:cNvPr id="190" name="テキスト ボックス 189"/>
        <xdr:cNvSpPr txBox="1"/>
      </xdr:nvSpPr>
      <xdr:spPr>
        <a:xfrm>
          <a:off x="830795" y="1257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82910</xdr:rowOff>
    </xdr:from>
    <xdr:to>
      <xdr:col>24</xdr:col>
      <xdr:colOff>114300</xdr:colOff>
      <xdr:row>76</xdr:row>
      <xdr:rowOff>13060</xdr:rowOff>
    </xdr:to>
    <xdr:sp macro="" textlink="">
      <xdr:nvSpPr>
        <xdr:cNvPr id="196" name="楕円 195"/>
        <xdr:cNvSpPr/>
      </xdr:nvSpPr>
      <xdr:spPr>
        <a:xfrm>
          <a:off x="4584700" y="129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61337</xdr:rowOff>
    </xdr:from>
    <xdr:ext cx="599010" cy="259045"/>
    <xdr:sp macro="" textlink="">
      <xdr:nvSpPr>
        <xdr:cNvPr id="197" name="民生費該当値テキスト"/>
        <xdr:cNvSpPr txBox="1"/>
      </xdr:nvSpPr>
      <xdr:spPr>
        <a:xfrm>
          <a:off x="4686300" y="1292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114419</xdr:rowOff>
    </xdr:from>
    <xdr:to>
      <xdr:col>20</xdr:col>
      <xdr:colOff>38100</xdr:colOff>
      <xdr:row>76</xdr:row>
      <xdr:rowOff>44569</xdr:rowOff>
    </xdr:to>
    <xdr:sp macro="" textlink="">
      <xdr:nvSpPr>
        <xdr:cNvPr id="198" name="楕円 197"/>
        <xdr:cNvSpPr/>
      </xdr:nvSpPr>
      <xdr:spPr>
        <a:xfrm>
          <a:off x="3746500" y="1297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35696</xdr:rowOff>
    </xdr:from>
    <xdr:ext cx="599010" cy="259045"/>
    <xdr:sp macro="" textlink="">
      <xdr:nvSpPr>
        <xdr:cNvPr id="199" name="テキスト ボックス 198"/>
        <xdr:cNvSpPr txBox="1"/>
      </xdr:nvSpPr>
      <xdr:spPr>
        <a:xfrm>
          <a:off x="3497795" y="1306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139360</xdr:rowOff>
    </xdr:from>
    <xdr:to>
      <xdr:col>15</xdr:col>
      <xdr:colOff>101600</xdr:colOff>
      <xdr:row>76</xdr:row>
      <xdr:rowOff>69509</xdr:rowOff>
    </xdr:to>
    <xdr:sp macro="" textlink="">
      <xdr:nvSpPr>
        <xdr:cNvPr id="200" name="楕円 199"/>
        <xdr:cNvSpPr/>
      </xdr:nvSpPr>
      <xdr:spPr>
        <a:xfrm>
          <a:off x="2857500" y="12998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60636</xdr:rowOff>
    </xdr:from>
    <xdr:ext cx="599010" cy="259045"/>
    <xdr:sp macro="" textlink="">
      <xdr:nvSpPr>
        <xdr:cNvPr id="201" name="テキスト ボックス 200"/>
        <xdr:cNvSpPr txBox="1"/>
      </xdr:nvSpPr>
      <xdr:spPr>
        <a:xfrm>
          <a:off x="2608795" y="130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113444</xdr:rowOff>
    </xdr:from>
    <xdr:to>
      <xdr:col>10</xdr:col>
      <xdr:colOff>165100</xdr:colOff>
      <xdr:row>76</xdr:row>
      <xdr:rowOff>43594</xdr:rowOff>
    </xdr:to>
    <xdr:sp macro="" textlink="">
      <xdr:nvSpPr>
        <xdr:cNvPr id="202" name="楕円 201"/>
        <xdr:cNvSpPr/>
      </xdr:nvSpPr>
      <xdr:spPr>
        <a:xfrm>
          <a:off x="1968500" y="1297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34721</xdr:rowOff>
    </xdr:from>
    <xdr:ext cx="599010" cy="259045"/>
    <xdr:sp macro="" textlink="">
      <xdr:nvSpPr>
        <xdr:cNvPr id="203" name="テキスト ボックス 202"/>
        <xdr:cNvSpPr txBox="1"/>
      </xdr:nvSpPr>
      <xdr:spPr>
        <a:xfrm>
          <a:off x="1719795" y="1306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41983</xdr:rowOff>
    </xdr:from>
    <xdr:to>
      <xdr:col>6</xdr:col>
      <xdr:colOff>38100</xdr:colOff>
      <xdr:row>75</xdr:row>
      <xdr:rowOff>143583</xdr:rowOff>
    </xdr:to>
    <xdr:sp macro="" textlink="">
      <xdr:nvSpPr>
        <xdr:cNvPr id="204" name="楕円 203"/>
        <xdr:cNvSpPr/>
      </xdr:nvSpPr>
      <xdr:spPr>
        <a:xfrm>
          <a:off x="1079500" y="129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134710</xdr:rowOff>
    </xdr:from>
    <xdr:ext cx="599010" cy="259045"/>
    <xdr:sp macro="" textlink="">
      <xdr:nvSpPr>
        <xdr:cNvPr id="205" name="テキスト ボックス 204"/>
        <xdr:cNvSpPr txBox="1"/>
      </xdr:nvSpPr>
      <xdr:spPr>
        <a:xfrm>
          <a:off x="830795" y="1299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129798</xdr:rowOff>
    </xdr:from>
    <xdr:to>
      <xdr:col>24</xdr:col>
      <xdr:colOff>62865</xdr:colOff>
      <xdr:row>98</xdr:row>
      <xdr:rowOff>150149</xdr:rowOff>
    </xdr:to>
    <xdr:cxnSp macro="">
      <xdr:nvCxnSpPr>
        <xdr:cNvPr id="229" name="直線コネクタ 228"/>
        <xdr:cNvCxnSpPr/>
      </xdr:nvCxnSpPr>
      <xdr:spPr>
        <a:xfrm flipV="1">
          <a:off x="4633595" y="15731748"/>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153976</xdr:rowOff>
    </xdr:from>
    <xdr:ext cx="534377" cy="259045"/>
    <xdr:sp macro="" textlink="">
      <xdr:nvSpPr>
        <xdr:cNvPr id="230" name="衛生費最小値テキスト"/>
        <xdr:cNvSpPr txBox="1"/>
      </xdr:nvSpPr>
      <xdr:spPr>
        <a:xfrm>
          <a:off x="4686300" y="1695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150149</xdr:rowOff>
    </xdr:from>
    <xdr:to>
      <xdr:col>24</xdr:col>
      <xdr:colOff>152400</xdr:colOff>
      <xdr:row>98</xdr:row>
      <xdr:rowOff>150149</xdr:rowOff>
    </xdr:to>
    <xdr:cxnSp macro="">
      <xdr:nvCxnSpPr>
        <xdr:cNvPr id="231" name="直線コネクタ 230"/>
        <xdr:cNvCxnSpPr/>
      </xdr:nvCxnSpPr>
      <xdr:spPr>
        <a:xfrm>
          <a:off x="4546600" y="1695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76475</xdr:rowOff>
    </xdr:from>
    <xdr:ext cx="599010" cy="259045"/>
    <xdr:sp macro="" textlink="">
      <xdr:nvSpPr>
        <xdr:cNvPr id="232" name="衛生費最大値テキスト"/>
        <xdr:cNvSpPr txBox="1"/>
      </xdr:nvSpPr>
      <xdr:spPr>
        <a:xfrm>
          <a:off x="4686300" y="1550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675,198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129798</xdr:rowOff>
    </xdr:from>
    <xdr:to>
      <xdr:col>24</xdr:col>
      <xdr:colOff>152400</xdr:colOff>
      <xdr:row>91</xdr:row>
      <xdr:rowOff>129798</xdr:rowOff>
    </xdr:to>
    <xdr:cxnSp macro="">
      <xdr:nvCxnSpPr>
        <xdr:cNvPr id="233" name="直線コネクタ 232"/>
        <xdr:cNvCxnSpPr/>
      </xdr:nvCxnSpPr>
      <xdr:spPr>
        <a:xfrm>
          <a:off x="4546600" y="157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112007</xdr:rowOff>
    </xdr:from>
    <xdr:to>
      <xdr:col>24</xdr:col>
      <xdr:colOff>63500</xdr:colOff>
      <xdr:row>98</xdr:row>
      <xdr:rowOff>127986</xdr:rowOff>
    </xdr:to>
    <xdr:cxnSp macro="">
      <xdr:nvCxnSpPr>
        <xdr:cNvPr id="234" name="直線コネクタ 233"/>
        <xdr:cNvCxnSpPr/>
      </xdr:nvCxnSpPr>
      <xdr:spPr>
        <a:xfrm>
          <a:off x="3797300" y="16914107"/>
          <a:ext cx="8382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27667</xdr:rowOff>
    </xdr:from>
    <xdr:ext cx="534377" cy="259045"/>
    <xdr:sp macro="" textlink="">
      <xdr:nvSpPr>
        <xdr:cNvPr id="235" name="衛生費平均値テキスト"/>
        <xdr:cNvSpPr txBox="1"/>
      </xdr:nvSpPr>
      <xdr:spPr>
        <a:xfrm>
          <a:off x="4686300" y="1665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4790</xdr:rowOff>
    </xdr:from>
    <xdr:to>
      <xdr:col>24</xdr:col>
      <xdr:colOff>114300</xdr:colOff>
      <xdr:row>98</xdr:row>
      <xdr:rowOff>106390</xdr:rowOff>
    </xdr:to>
    <xdr:sp macro="" textlink="">
      <xdr:nvSpPr>
        <xdr:cNvPr id="236" name="フローチャート: 判断 235"/>
        <xdr:cNvSpPr/>
      </xdr:nvSpPr>
      <xdr:spPr>
        <a:xfrm>
          <a:off x="45847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112007</xdr:rowOff>
    </xdr:from>
    <xdr:to>
      <xdr:col>19</xdr:col>
      <xdr:colOff>177800</xdr:colOff>
      <xdr:row>98</xdr:row>
      <xdr:rowOff>141615</xdr:rowOff>
    </xdr:to>
    <xdr:cxnSp macro="">
      <xdr:nvCxnSpPr>
        <xdr:cNvPr id="237" name="直線コネクタ 236"/>
        <xdr:cNvCxnSpPr/>
      </xdr:nvCxnSpPr>
      <xdr:spPr>
        <a:xfrm flipV="1">
          <a:off x="2908300" y="16914107"/>
          <a:ext cx="889000" cy="2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5358</xdr:rowOff>
    </xdr:from>
    <xdr:to>
      <xdr:col>20</xdr:col>
      <xdr:colOff>38100</xdr:colOff>
      <xdr:row>98</xdr:row>
      <xdr:rowOff>106958</xdr:rowOff>
    </xdr:to>
    <xdr:sp macro="" textlink="">
      <xdr:nvSpPr>
        <xdr:cNvPr id="238" name="フローチャート: 判断 237"/>
        <xdr:cNvSpPr/>
      </xdr:nvSpPr>
      <xdr:spPr>
        <a:xfrm>
          <a:off x="3746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123485</xdr:rowOff>
    </xdr:from>
    <xdr:ext cx="534377" cy="259045"/>
    <xdr:sp macro="" textlink="">
      <xdr:nvSpPr>
        <xdr:cNvPr id="239" name="テキスト ボックス 238"/>
        <xdr:cNvSpPr txBox="1"/>
      </xdr:nvSpPr>
      <xdr:spPr>
        <a:xfrm>
          <a:off x="3530111" y="165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126820</xdr:rowOff>
    </xdr:from>
    <xdr:to>
      <xdr:col>15</xdr:col>
      <xdr:colOff>50800</xdr:colOff>
      <xdr:row>98</xdr:row>
      <xdr:rowOff>141615</xdr:rowOff>
    </xdr:to>
    <xdr:cxnSp macro="">
      <xdr:nvCxnSpPr>
        <xdr:cNvPr id="240" name="直線コネクタ 239"/>
        <xdr:cNvCxnSpPr/>
      </xdr:nvCxnSpPr>
      <xdr:spPr>
        <a:xfrm>
          <a:off x="2019300" y="16928920"/>
          <a:ext cx="8890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1329</xdr:rowOff>
    </xdr:from>
    <xdr:to>
      <xdr:col>15</xdr:col>
      <xdr:colOff>101600</xdr:colOff>
      <xdr:row>98</xdr:row>
      <xdr:rowOff>102929</xdr:rowOff>
    </xdr:to>
    <xdr:sp macro="" textlink="">
      <xdr:nvSpPr>
        <xdr:cNvPr id="241" name="フローチャート: 判断 240"/>
        <xdr:cNvSpPr/>
      </xdr:nvSpPr>
      <xdr:spPr>
        <a:xfrm>
          <a:off x="2857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119456</xdr:rowOff>
    </xdr:from>
    <xdr:ext cx="534377" cy="259045"/>
    <xdr:sp macro="" textlink="">
      <xdr:nvSpPr>
        <xdr:cNvPr id="242" name="テキスト ボックス 241"/>
        <xdr:cNvSpPr txBox="1"/>
      </xdr:nvSpPr>
      <xdr:spPr>
        <a:xfrm>
          <a:off x="2641111" y="165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83513</xdr:rowOff>
    </xdr:from>
    <xdr:to>
      <xdr:col>10</xdr:col>
      <xdr:colOff>114300</xdr:colOff>
      <xdr:row>98</xdr:row>
      <xdr:rowOff>126820</xdr:rowOff>
    </xdr:to>
    <xdr:cxnSp macro="">
      <xdr:nvCxnSpPr>
        <xdr:cNvPr id="243" name="直線コネクタ 242"/>
        <xdr:cNvCxnSpPr/>
      </xdr:nvCxnSpPr>
      <xdr:spPr>
        <a:xfrm>
          <a:off x="1130300" y="16885613"/>
          <a:ext cx="889000" cy="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5471</xdr:rowOff>
    </xdr:from>
    <xdr:to>
      <xdr:col>10</xdr:col>
      <xdr:colOff>165100</xdr:colOff>
      <xdr:row>98</xdr:row>
      <xdr:rowOff>107071</xdr:rowOff>
    </xdr:to>
    <xdr:sp macro="" textlink="">
      <xdr:nvSpPr>
        <xdr:cNvPr id="244" name="フローチャート: 判断 243"/>
        <xdr:cNvSpPr/>
      </xdr:nvSpPr>
      <xdr:spPr>
        <a:xfrm>
          <a:off x="19685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123598</xdr:rowOff>
    </xdr:from>
    <xdr:ext cx="534377" cy="259045"/>
    <xdr:sp macro="" textlink="">
      <xdr:nvSpPr>
        <xdr:cNvPr id="245" name="テキスト ボックス 244"/>
        <xdr:cNvSpPr txBox="1"/>
      </xdr:nvSpPr>
      <xdr:spPr>
        <a:xfrm>
          <a:off x="1752111" y="165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14238</xdr:rowOff>
    </xdr:from>
    <xdr:to>
      <xdr:col>6</xdr:col>
      <xdr:colOff>38100</xdr:colOff>
      <xdr:row>98</xdr:row>
      <xdr:rowOff>115838</xdr:rowOff>
    </xdr:to>
    <xdr:sp macro="" textlink="">
      <xdr:nvSpPr>
        <xdr:cNvPr id="246" name="フローチャート: 判断 245"/>
        <xdr:cNvSpPr/>
      </xdr:nvSpPr>
      <xdr:spPr>
        <a:xfrm>
          <a:off x="1079500" y="1681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132365</xdr:rowOff>
    </xdr:from>
    <xdr:ext cx="534377" cy="259045"/>
    <xdr:sp macro="" textlink="">
      <xdr:nvSpPr>
        <xdr:cNvPr id="247" name="テキスト ボックス 246"/>
        <xdr:cNvSpPr txBox="1"/>
      </xdr:nvSpPr>
      <xdr:spPr>
        <a:xfrm>
          <a:off x="863111" y="1659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77186</xdr:rowOff>
    </xdr:from>
    <xdr:to>
      <xdr:col>24</xdr:col>
      <xdr:colOff>114300</xdr:colOff>
      <xdr:row>99</xdr:row>
      <xdr:rowOff>7336</xdr:rowOff>
    </xdr:to>
    <xdr:sp macro="" textlink="">
      <xdr:nvSpPr>
        <xdr:cNvPr id="253" name="楕円 252"/>
        <xdr:cNvSpPr/>
      </xdr:nvSpPr>
      <xdr:spPr>
        <a:xfrm>
          <a:off x="4584700" y="168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163563</xdr:rowOff>
    </xdr:from>
    <xdr:ext cx="534377" cy="259045"/>
    <xdr:sp macro="" textlink="">
      <xdr:nvSpPr>
        <xdr:cNvPr id="254" name="衛生費該当値テキスト"/>
        <xdr:cNvSpPr txBox="1"/>
      </xdr:nvSpPr>
      <xdr:spPr>
        <a:xfrm>
          <a:off x="4686300" y="167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61207</xdr:rowOff>
    </xdr:from>
    <xdr:to>
      <xdr:col>20</xdr:col>
      <xdr:colOff>38100</xdr:colOff>
      <xdr:row>98</xdr:row>
      <xdr:rowOff>162807</xdr:rowOff>
    </xdr:to>
    <xdr:sp macro="" textlink="">
      <xdr:nvSpPr>
        <xdr:cNvPr id="255" name="楕円 254"/>
        <xdr:cNvSpPr/>
      </xdr:nvSpPr>
      <xdr:spPr>
        <a:xfrm>
          <a:off x="3746500" y="1686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153934</xdr:rowOff>
    </xdr:from>
    <xdr:ext cx="534377" cy="259045"/>
    <xdr:sp macro="" textlink="">
      <xdr:nvSpPr>
        <xdr:cNvPr id="256" name="テキスト ボックス 255"/>
        <xdr:cNvSpPr txBox="1"/>
      </xdr:nvSpPr>
      <xdr:spPr>
        <a:xfrm>
          <a:off x="3530111" y="1695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90815</xdr:rowOff>
    </xdr:from>
    <xdr:to>
      <xdr:col>15</xdr:col>
      <xdr:colOff>101600</xdr:colOff>
      <xdr:row>99</xdr:row>
      <xdr:rowOff>20965</xdr:rowOff>
    </xdr:to>
    <xdr:sp macro="" textlink="">
      <xdr:nvSpPr>
        <xdr:cNvPr id="257" name="楕円 256"/>
        <xdr:cNvSpPr/>
      </xdr:nvSpPr>
      <xdr:spPr>
        <a:xfrm>
          <a:off x="2857500" y="1689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12092</xdr:rowOff>
    </xdr:from>
    <xdr:ext cx="534377" cy="259045"/>
    <xdr:sp macro="" textlink="">
      <xdr:nvSpPr>
        <xdr:cNvPr id="258" name="テキスト ボックス 257"/>
        <xdr:cNvSpPr txBox="1"/>
      </xdr:nvSpPr>
      <xdr:spPr>
        <a:xfrm>
          <a:off x="2641111" y="1698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76020</xdr:rowOff>
    </xdr:from>
    <xdr:to>
      <xdr:col>10</xdr:col>
      <xdr:colOff>165100</xdr:colOff>
      <xdr:row>99</xdr:row>
      <xdr:rowOff>6170</xdr:rowOff>
    </xdr:to>
    <xdr:sp macro="" textlink="">
      <xdr:nvSpPr>
        <xdr:cNvPr id="259" name="楕円 258"/>
        <xdr:cNvSpPr/>
      </xdr:nvSpPr>
      <xdr:spPr>
        <a:xfrm>
          <a:off x="1968500" y="168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168747</xdr:rowOff>
    </xdr:from>
    <xdr:ext cx="534377" cy="259045"/>
    <xdr:sp macro="" textlink="">
      <xdr:nvSpPr>
        <xdr:cNvPr id="260" name="テキスト ボックス 259"/>
        <xdr:cNvSpPr txBox="1"/>
      </xdr:nvSpPr>
      <xdr:spPr>
        <a:xfrm>
          <a:off x="1752111" y="1697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32713</xdr:rowOff>
    </xdr:from>
    <xdr:to>
      <xdr:col>6</xdr:col>
      <xdr:colOff>38100</xdr:colOff>
      <xdr:row>98</xdr:row>
      <xdr:rowOff>134313</xdr:rowOff>
    </xdr:to>
    <xdr:sp macro="" textlink="">
      <xdr:nvSpPr>
        <xdr:cNvPr id="261" name="楕円 260"/>
        <xdr:cNvSpPr/>
      </xdr:nvSpPr>
      <xdr:spPr>
        <a:xfrm>
          <a:off x="1079500" y="1683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125440</xdr:rowOff>
    </xdr:from>
    <xdr:ext cx="534377" cy="259045"/>
    <xdr:sp macro="" textlink="">
      <xdr:nvSpPr>
        <xdr:cNvPr id="262" name="テキスト ボックス 261"/>
        <xdr:cNvSpPr txBox="1"/>
      </xdr:nvSpPr>
      <xdr:spPr>
        <a:xfrm>
          <a:off x="863111" y="1692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6" name="直線コネクタ 285"/>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534377" cy="259045"/>
    <xdr:sp macro="" textlink="">
      <xdr:nvSpPr>
        <xdr:cNvPr id="289" name="労働費最大値テキスト"/>
        <xdr:cNvSpPr txBox="1"/>
      </xdr:nvSpPr>
      <xdr:spPr>
        <a:xfrm>
          <a:off x="10528300" y="523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0" name="直線コネクタ 289"/>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55770</xdr:rowOff>
    </xdr:from>
    <xdr:ext cx="469744" cy="259045"/>
    <xdr:sp macro="" textlink="">
      <xdr:nvSpPr>
        <xdr:cNvPr id="292" name="労働費平均値テキスト"/>
        <xdr:cNvSpPr txBox="1"/>
      </xdr:nvSpPr>
      <xdr:spPr>
        <a:xfrm>
          <a:off x="10528300" y="6399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3" name="フローチャート: 判断 292"/>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3556</xdr:rowOff>
    </xdr:from>
    <xdr:to>
      <xdr:col>50</xdr:col>
      <xdr:colOff>165100</xdr:colOff>
      <xdr:row>38</xdr:row>
      <xdr:rowOff>105156</xdr:rowOff>
    </xdr:to>
    <xdr:sp macro="" textlink="">
      <xdr:nvSpPr>
        <xdr:cNvPr id="295" name="フローチャート: 判断 294"/>
        <xdr:cNvSpPr/>
      </xdr:nvSpPr>
      <xdr:spPr>
        <a:xfrm>
          <a:off x="9588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121683</xdr:rowOff>
    </xdr:from>
    <xdr:ext cx="469744" cy="259045"/>
    <xdr:sp macro="" textlink="">
      <xdr:nvSpPr>
        <xdr:cNvPr id="296" name="テキスト ボックス 295"/>
        <xdr:cNvSpPr txBox="1"/>
      </xdr:nvSpPr>
      <xdr:spPr>
        <a:xfrm>
          <a:off x="9404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123698</xdr:rowOff>
    </xdr:from>
    <xdr:to>
      <xdr:col>45</xdr:col>
      <xdr:colOff>177800</xdr:colOff>
      <xdr:row>39</xdr:row>
      <xdr:rowOff>44450</xdr:rowOff>
    </xdr:to>
    <xdr:cxnSp macro="">
      <xdr:nvCxnSpPr>
        <xdr:cNvPr id="297" name="直線コネクタ 296"/>
        <xdr:cNvCxnSpPr/>
      </xdr:nvCxnSpPr>
      <xdr:spPr>
        <a:xfrm>
          <a:off x="7861300" y="6467348"/>
          <a:ext cx="889000" cy="26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140843</xdr:rowOff>
    </xdr:from>
    <xdr:to>
      <xdr:col>46</xdr:col>
      <xdr:colOff>38100</xdr:colOff>
      <xdr:row>38</xdr:row>
      <xdr:rowOff>70993</xdr:rowOff>
    </xdr:to>
    <xdr:sp macro="" textlink="">
      <xdr:nvSpPr>
        <xdr:cNvPr id="298" name="フローチャート: 判断 297"/>
        <xdr:cNvSpPr/>
      </xdr:nvSpPr>
      <xdr:spPr>
        <a:xfrm>
          <a:off x="8699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87520</xdr:rowOff>
    </xdr:from>
    <xdr:ext cx="469744" cy="259045"/>
    <xdr:sp macro="" textlink="">
      <xdr:nvSpPr>
        <xdr:cNvPr id="299" name="テキスト ボックス 298"/>
        <xdr:cNvSpPr txBox="1"/>
      </xdr:nvSpPr>
      <xdr:spPr>
        <a:xfrm>
          <a:off x="8515428"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122936</xdr:rowOff>
    </xdr:from>
    <xdr:to>
      <xdr:col>41</xdr:col>
      <xdr:colOff>50800</xdr:colOff>
      <xdr:row>37</xdr:row>
      <xdr:rowOff>123698</xdr:rowOff>
    </xdr:to>
    <xdr:cxnSp macro="">
      <xdr:nvCxnSpPr>
        <xdr:cNvPr id="300" name="直線コネクタ 299"/>
        <xdr:cNvCxnSpPr/>
      </xdr:nvCxnSpPr>
      <xdr:spPr>
        <a:xfrm>
          <a:off x="6972300" y="6123686"/>
          <a:ext cx="889000" cy="3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3937</xdr:rowOff>
    </xdr:from>
    <xdr:to>
      <xdr:col>41</xdr:col>
      <xdr:colOff>101600</xdr:colOff>
      <xdr:row>37</xdr:row>
      <xdr:rowOff>105537</xdr:rowOff>
    </xdr:to>
    <xdr:sp macro="" textlink="">
      <xdr:nvSpPr>
        <xdr:cNvPr id="301" name="フローチャート: 判断 300"/>
        <xdr:cNvSpPr/>
      </xdr:nvSpPr>
      <xdr:spPr>
        <a:xfrm>
          <a:off x="7810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122064</xdr:rowOff>
    </xdr:from>
    <xdr:ext cx="469744" cy="259045"/>
    <xdr:sp macro="" textlink="">
      <xdr:nvSpPr>
        <xdr:cNvPr id="302" name="テキスト ボックス 301"/>
        <xdr:cNvSpPr txBox="1"/>
      </xdr:nvSpPr>
      <xdr:spPr>
        <a:xfrm>
          <a:off x="7626428"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94361</xdr:rowOff>
    </xdr:from>
    <xdr:to>
      <xdr:col>36</xdr:col>
      <xdr:colOff>165100</xdr:colOff>
      <xdr:row>37</xdr:row>
      <xdr:rowOff>24511</xdr:rowOff>
    </xdr:to>
    <xdr:sp macro="" textlink="">
      <xdr:nvSpPr>
        <xdr:cNvPr id="303" name="フローチャート: 判断 302"/>
        <xdr:cNvSpPr/>
      </xdr:nvSpPr>
      <xdr:spPr>
        <a:xfrm>
          <a:off x="6921500" y="626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15638</xdr:rowOff>
    </xdr:from>
    <xdr:ext cx="469744" cy="259045"/>
    <xdr:sp macro="" textlink="">
      <xdr:nvSpPr>
        <xdr:cNvPr id="304" name="テキスト ボックス 303"/>
        <xdr:cNvSpPr txBox="1"/>
      </xdr:nvSpPr>
      <xdr:spPr>
        <a:xfrm>
          <a:off x="6737428" y="635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72898</xdr:rowOff>
    </xdr:from>
    <xdr:to>
      <xdr:col>41</xdr:col>
      <xdr:colOff>101600</xdr:colOff>
      <xdr:row>38</xdr:row>
      <xdr:rowOff>3048</xdr:rowOff>
    </xdr:to>
    <xdr:sp macro="" textlink="">
      <xdr:nvSpPr>
        <xdr:cNvPr id="316" name="楕円 315"/>
        <xdr:cNvSpPr/>
      </xdr:nvSpPr>
      <xdr:spPr>
        <a:xfrm>
          <a:off x="7810500" y="64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165625</xdr:rowOff>
    </xdr:from>
    <xdr:ext cx="469744" cy="259045"/>
    <xdr:sp macro="" textlink="">
      <xdr:nvSpPr>
        <xdr:cNvPr id="317" name="テキスト ボックス 316"/>
        <xdr:cNvSpPr txBox="1"/>
      </xdr:nvSpPr>
      <xdr:spPr>
        <a:xfrm>
          <a:off x="7626428"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72136</xdr:rowOff>
    </xdr:from>
    <xdr:to>
      <xdr:col>36</xdr:col>
      <xdr:colOff>165100</xdr:colOff>
      <xdr:row>36</xdr:row>
      <xdr:rowOff>2286</xdr:rowOff>
    </xdr:to>
    <xdr:sp macro="" textlink="">
      <xdr:nvSpPr>
        <xdr:cNvPr id="318" name="楕円 317"/>
        <xdr:cNvSpPr/>
      </xdr:nvSpPr>
      <xdr:spPr>
        <a:xfrm>
          <a:off x="6921500" y="607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18813</xdr:rowOff>
    </xdr:from>
    <xdr:ext cx="469744" cy="259045"/>
    <xdr:sp macro="" textlink="">
      <xdr:nvSpPr>
        <xdr:cNvPr id="319" name="テキスト ボックス 318"/>
        <xdr:cNvSpPr txBox="1"/>
      </xdr:nvSpPr>
      <xdr:spPr>
        <a:xfrm>
          <a:off x="6737428" y="584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7" name="テキスト ボックス 336"/>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143139</xdr:rowOff>
    </xdr:from>
    <xdr:to>
      <xdr:col>54</xdr:col>
      <xdr:colOff>189865</xdr:colOff>
      <xdr:row>59</xdr:row>
      <xdr:rowOff>38006</xdr:rowOff>
    </xdr:to>
    <xdr:cxnSp macro="">
      <xdr:nvCxnSpPr>
        <xdr:cNvPr id="343" name="直線コネクタ 342"/>
        <xdr:cNvCxnSpPr/>
      </xdr:nvCxnSpPr>
      <xdr:spPr>
        <a:xfrm flipV="1">
          <a:off x="10475595" y="8887089"/>
          <a:ext cx="1270" cy="1266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41833</xdr:rowOff>
    </xdr:from>
    <xdr:ext cx="469744" cy="259045"/>
    <xdr:sp macro="" textlink="">
      <xdr:nvSpPr>
        <xdr:cNvPr id="344" name="農林水産業費最小値テキスト"/>
        <xdr:cNvSpPr txBox="1"/>
      </xdr:nvSpPr>
      <xdr:spPr>
        <a:xfrm>
          <a:off x="10528300" y="1015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38006</xdr:rowOff>
    </xdr:from>
    <xdr:to>
      <xdr:col>55</xdr:col>
      <xdr:colOff>88900</xdr:colOff>
      <xdr:row>59</xdr:row>
      <xdr:rowOff>38006</xdr:rowOff>
    </xdr:to>
    <xdr:cxnSp macro="">
      <xdr:nvCxnSpPr>
        <xdr:cNvPr id="345" name="直線コネクタ 344"/>
        <xdr:cNvCxnSpPr/>
      </xdr:nvCxnSpPr>
      <xdr:spPr>
        <a:xfrm>
          <a:off x="10388600" y="1015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89816</xdr:rowOff>
    </xdr:from>
    <xdr:ext cx="690189" cy="259045"/>
    <xdr:sp macro="" textlink="">
      <xdr:nvSpPr>
        <xdr:cNvPr id="346" name="農林水産業費最大値テキスト"/>
        <xdr:cNvSpPr txBox="1"/>
      </xdr:nvSpPr>
      <xdr:spPr>
        <a:xfrm>
          <a:off x="10528300" y="8662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1,670,487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143139</xdr:rowOff>
    </xdr:from>
    <xdr:to>
      <xdr:col>55</xdr:col>
      <xdr:colOff>88900</xdr:colOff>
      <xdr:row>51</xdr:row>
      <xdr:rowOff>143139</xdr:rowOff>
    </xdr:to>
    <xdr:cxnSp macro="">
      <xdr:nvCxnSpPr>
        <xdr:cNvPr id="347" name="直線コネクタ 346"/>
        <xdr:cNvCxnSpPr/>
      </xdr:nvCxnSpPr>
      <xdr:spPr>
        <a:xfrm>
          <a:off x="10388600" y="888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156157</xdr:rowOff>
    </xdr:from>
    <xdr:to>
      <xdr:col>55</xdr:col>
      <xdr:colOff>0</xdr:colOff>
      <xdr:row>59</xdr:row>
      <xdr:rowOff>2101</xdr:rowOff>
    </xdr:to>
    <xdr:cxnSp macro="">
      <xdr:nvCxnSpPr>
        <xdr:cNvPr id="348" name="直線コネクタ 347"/>
        <xdr:cNvCxnSpPr/>
      </xdr:nvCxnSpPr>
      <xdr:spPr>
        <a:xfrm>
          <a:off x="9639300" y="10100257"/>
          <a:ext cx="838200" cy="1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106511</xdr:rowOff>
    </xdr:from>
    <xdr:ext cx="599010" cy="259045"/>
    <xdr:sp macro="" textlink="">
      <xdr:nvSpPr>
        <xdr:cNvPr id="349" name="農林水産業費平均値テキスト"/>
        <xdr:cNvSpPr txBox="1"/>
      </xdr:nvSpPr>
      <xdr:spPr>
        <a:xfrm>
          <a:off x="10528300" y="9879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83634</xdr:rowOff>
    </xdr:from>
    <xdr:to>
      <xdr:col>55</xdr:col>
      <xdr:colOff>50800</xdr:colOff>
      <xdr:row>59</xdr:row>
      <xdr:rowOff>13784</xdr:rowOff>
    </xdr:to>
    <xdr:sp macro="" textlink="">
      <xdr:nvSpPr>
        <xdr:cNvPr id="350" name="フローチャート: 判断 349"/>
        <xdr:cNvSpPr/>
      </xdr:nvSpPr>
      <xdr:spPr>
        <a:xfrm>
          <a:off x="104267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156157</xdr:rowOff>
    </xdr:from>
    <xdr:to>
      <xdr:col>50</xdr:col>
      <xdr:colOff>114300</xdr:colOff>
      <xdr:row>58</xdr:row>
      <xdr:rowOff>161062</xdr:rowOff>
    </xdr:to>
    <xdr:cxnSp macro="">
      <xdr:nvCxnSpPr>
        <xdr:cNvPr id="351" name="直線コネクタ 350"/>
        <xdr:cNvCxnSpPr/>
      </xdr:nvCxnSpPr>
      <xdr:spPr>
        <a:xfrm flipV="1">
          <a:off x="8750300" y="10100257"/>
          <a:ext cx="889000" cy="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81732</xdr:rowOff>
    </xdr:from>
    <xdr:to>
      <xdr:col>50</xdr:col>
      <xdr:colOff>165100</xdr:colOff>
      <xdr:row>59</xdr:row>
      <xdr:rowOff>11882</xdr:rowOff>
    </xdr:to>
    <xdr:sp macro="" textlink="">
      <xdr:nvSpPr>
        <xdr:cNvPr id="352" name="フローチャート: 判断 351"/>
        <xdr:cNvSpPr/>
      </xdr:nvSpPr>
      <xdr:spPr>
        <a:xfrm>
          <a:off x="9588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28409</xdr:rowOff>
    </xdr:from>
    <xdr:ext cx="599010" cy="259045"/>
    <xdr:sp macro="" textlink="">
      <xdr:nvSpPr>
        <xdr:cNvPr id="353" name="テキスト ボックス 352"/>
        <xdr:cNvSpPr txBox="1"/>
      </xdr:nvSpPr>
      <xdr:spPr>
        <a:xfrm>
          <a:off x="9339795" y="980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161062</xdr:rowOff>
    </xdr:from>
    <xdr:to>
      <xdr:col>45</xdr:col>
      <xdr:colOff>177800</xdr:colOff>
      <xdr:row>58</xdr:row>
      <xdr:rowOff>169518</xdr:rowOff>
    </xdr:to>
    <xdr:cxnSp macro="">
      <xdr:nvCxnSpPr>
        <xdr:cNvPr id="354" name="直線コネクタ 353"/>
        <xdr:cNvCxnSpPr/>
      </xdr:nvCxnSpPr>
      <xdr:spPr>
        <a:xfrm flipV="1">
          <a:off x="7861300" y="10105162"/>
          <a:ext cx="889000" cy="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86951</xdr:rowOff>
    </xdr:from>
    <xdr:to>
      <xdr:col>46</xdr:col>
      <xdr:colOff>38100</xdr:colOff>
      <xdr:row>59</xdr:row>
      <xdr:rowOff>17101</xdr:rowOff>
    </xdr:to>
    <xdr:sp macro="" textlink="">
      <xdr:nvSpPr>
        <xdr:cNvPr id="355" name="フローチャート: 判断 354"/>
        <xdr:cNvSpPr/>
      </xdr:nvSpPr>
      <xdr:spPr>
        <a:xfrm>
          <a:off x="8699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33628</xdr:rowOff>
    </xdr:from>
    <xdr:ext cx="599010" cy="259045"/>
    <xdr:sp macro="" textlink="">
      <xdr:nvSpPr>
        <xdr:cNvPr id="356" name="テキスト ボックス 355"/>
        <xdr:cNvSpPr txBox="1"/>
      </xdr:nvSpPr>
      <xdr:spPr>
        <a:xfrm>
          <a:off x="8450795" y="980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156085</xdr:rowOff>
    </xdr:from>
    <xdr:to>
      <xdr:col>41</xdr:col>
      <xdr:colOff>50800</xdr:colOff>
      <xdr:row>58</xdr:row>
      <xdr:rowOff>169518</xdr:rowOff>
    </xdr:to>
    <xdr:cxnSp macro="">
      <xdr:nvCxnSpPr>
        <xdr:cNvPr id="357" name="直線コネクタ 356"/>
        <xdr:cNvCxnSpPr/>
      </xdr:nvCxnSpPr>
      <xdr:spPr>
        <a:xfrm>
          <a:off x="6972300" y="10100185"/>
          <a:ext cx="889000" cy="1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87868</xdr:rowOff>
    </xdr:from>
    <xdr:to>
      <xdr:col>41</xdr:col>
      <xdr:colOff>101600</xdr:colOff>
      <xdr:row>59</xdr:row>
      <xdr:rowOff>18018</xdr:rowOff>
    </xdr:to>
    <xdr:sp macro="" textlink="">
      <xdr:nvSpPr>
        <xdr:cNvPr id="358" name="フローチャート: 判断 357"/>
        <xdr:cNvSpPr/>
      </xdr:nvSpPr>
      <xdr:spPr>
        <a:xfrm>
          <a:off x="7810500" y="1003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34545</xdr:rowOff>
    </xdr:from>
    <xdr:ext cx="599010" cy="259045"/>
    <xdr:sp macro="" textlink="">
      <xdr:nvSpPr>
        <xdr:cNvPr id="359" name="テキスト ボックス 358"/>
        <xdr:cNvSpPr txBox="1"/>
      </xdr:nvSpPr>
      <xdr:spPr>
        <a:xfrm>
          <a:off x="7561795" y="980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74708</xdr:rowOff>
    </xdr:from>
    <xdr:to>
      <xdr:col>36</xdr:col>
      <xdr:colOff>165100</xdr:colOff>
      <xdr:row>59</xdr:row>
      <xdr:rowOff>4858</xdr:rowOff>
    </xdr:to>
    <xdr:sp macro="" textlink="">
      <xdr:nvSpPr>
        <xdr:cNvPr id="360" name="フローチャート: 判断 359"/>
        <xdr:cNvSpPr/>
      </xdr:nvSpPr>
      <xdr:spPr>
        <a:xfrm>
          <a:off x="6921500" y="100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21385</xdr:rowOff>
    </xdr:from>
    <xdr:ext cx="599010" cy="259045"/>
    <xdr:sp macro="" textlink="">
      <xdr:nvSpPr>
        <xdr:cNvPr id="361" name="テキスト ボックス 360"/>
        <xdr:cNvSpPr txBox="1"/>
      </xdr:nvSpPr>
      <xdr:spPr>
        <a:xfrm>
          <a:off x="6672795" y="979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122751</xdr:rowOff>
    </xdr:from>
    <xdr:to>
      <xdr:col>55</xdr:col>
      <xdr:colOff>50800</xdr:colOff>
      <xdr:row>59</xdr:row>
      <xdr:rowOff>52901</xdr:rowOff>
    </xdr:to>
    <xdr:sp macro="" textlink="">
      <xdr:nvSpPr>
        <xdr:cNvPr id="367" name="楕円 366"/>
        <xdr:cNvSpPr/>
      </xdr:nvSpPr>
      <xdr:spPr>
        <a:xfrm>
          <a:off x="10426700" y="1006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62061</xdr:rowOff>
    </xdr:from>
    <xdr:ext cx="534377" cy="259045"/>
    <xdr:sp macro="" textlink="">
      <xdr:nvSpPr>
        <xdr:cNvPr id="368" name="農林水産業費該当値テキスト"/>
        <xdr:cNvSpPr txBox="1"/>
      </xdr:nvSpPr>
      <xdr:spPr>
        <a:xfrm>
          <a:off x="10528300" y="1000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105357</xdr:rowOff>
    </xdr:from>
    <xdr:to>
      <xdr:col>50</xdr:col>
      <xdr:colOff>165100</xdr:colOff>
      <xdr:row>59</xdr:row>
      <xdr:rowOff>35507</xdr:rowOff>
    </xdr:to>
    <xdr:sp macro="" textlink="">
      <xdr:nvSpPr>
        <xdr:cNvPr id="369" name="楕円 368"/>
        <xdr:cNvSpPr/>
      </xdr:nvSpPr>
      <xdr:spPr>
        <a:xfrm>
          <a:off x="9588500" y="1004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26634</xdr:rowOff>
    </xdr:from>
    <xdr:ext cx="534377" cy="259045"/>
    <xdr:sp macro="" textlink="">
      <xdr:nvSpPr>
        <xdr:cNvPr id="370" name="テキスト ボックス 369"/>
        <xdr:cNvSpPr txBox="1"/>
      </xdr:nvSpPr>
      <xdr:spPr>
        <a:xfrm>
          <a:off x="9372111" y="1014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110262</xdr:rowOff>
    </xdr:from>
    <xdr:to>
      <xdr:col>46</xdr:col>
      <xdr:colOff>38100</xdr:colOff>
      <xdr:row>59</xdr:row>
      <xdr:rowOff>40412</xdr:rowOff>
    </xdr:to>
    <xdr:sp macro="" textlink="">
      <xdr:nvSpPr>
        <xdr:cNvPr id="371" name="楕円 370"/>
        <xdr:cNvSpPr/>
      </xdr:nvSpPr>
      <xdr:spPr>
        <a:xfrm>
          <a:off x="8699500" y="1005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31539</xdr:rowOff>
    </xdr:from>
    <xdr:ext cx="534377" cy="259045"/>
    <xdr:sp macro="" textlink="">
      <xdr:nvSpPr>
        <xdr:cNvPr id="372" name="テキスト ボックス 371"/>
        <xdr:cNvSpPr txBox="1"/>
      </xdr:nvSpPr>
      <xdr:spPr>
        <a:xfrm>
          <a:off x="8483111" y="1014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118718</xdr:rowOff>
    </xdr:from>
    <xdr:to>
      <xdr:col>41</xdr:col>
      <xdr:colOff>101600</xdr:colOff>
      <xdr:row>59</xdr:row>
      <xdr:rowOff>48868</xdr:rowOff>
    </xdr:to>
    <xdr:sp macro="" textlink="">
      <xdr:nvSpPr>
        <xdr:cNvPr id="373" name="楕円 372"/>
        <xdr:cNvSpPr/>
      </xdr:nvSpPr>
      <xdr:spPr>
        <a:xfrm>
          <a:off x="7810500" y="1006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39995</xdr:rowOff>
    </xdr:from>
    <xdr:ext cx="534377" cy="259045"/>
    <xdr:sp macro="" textlink="">
      <xdr:nvSpPr>
        <xdr:cNvPr id="374" name="テキスト ボックス 373"/>
        <xdr:cNvSpPr txBox="1"/>
      </xdr:nvSpPr>
      <xdr:spPr>
        <a:xfrm>
          <a:off x="7594111" y="1015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105285</xdr:rowOff>
    </xdr:from>
    <xdr:to>
      <xdr:col>36</xdr:col>
      <xdr:colOff>165100</xdr:colOff>
      <xdr:row>59</xdr:row>
      <xdr:rowOff>35435</xdr:rowOff>
    </xdr:to>
    <xdr:sp macro="" textlink="">
      <xdr:nvSpPr>
        <xdr:cNvPr id="375" name="楕円 374"/>
        <xdr:cNvSpPr/>
      </xdr:nvSpPr>
      <xdr:spPr>
        <a:xfrm>
          <a:off x="6921500" y="1004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26562</xdr:rowOff>
    </xdr:from>
    <xdr:ext cx="534377" cy="259045"/>
    <xdr:sp macro="" textlink="">
      <xdr:nvSpPr>
        <xdr:cNvPr id="376" name="テキスト ボックス 375"/>
        <xdr:cNvSpPr txBox="1"/>
      </xdr:nvSpPr>
      <xdr:spPr>
        <a:xfrm>
          <a:off x="6705111" y="1014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53331</xdr:rowOff>
    </xdr:from>
    <xdr:to>
      <xdr:col>54</xdr:col>
      <xdr:colOff>189865</xdr:colOff>
      <xdr:row>79</xdr:row>
      <xdr:rowOff>37181</xdr:rowOff>
    </xdr:to>
    <xdr:cxnSp macro="">
      <xdr:nvCxnSpPr>
        <xdr:cNvPr id="400" name="直線コネクタ 399"/>
        <xdr:cNvCxnSpPr/>
      </xdr:nvCxnSpPr>
      <xdr:spPr>
        <a:xfrm flipV="1">
          <a:off x="10475595" y="12226281"/>
          <a:ext cx="1270" cy="13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41008</xdr:rowOff>
    </xdr:from>
    <xdr:ext cx="469744" cy="259045"/>
    <xdr:sp macro="" textlink="">
      <xdr:nvSpPr>
        <xdr:cNvPr id="401" name="商工費最小値テキスト"/>
        <xdr:cNvSpPr txBox="1"/>
      </xdr:nvSpPr>
      <xdr:spPr>
        <a:xfrm>
          <a:off x="10528300" y="1358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37181</xdr:rowOff>
    </xdr:from>
    <xdr:to>
      <xdr:col>55</xdr:col>
      <xdr:colOff>88900</xdr:colOff>
      <xdr:row>79</xdr:row>
      <xdr:rowOff>37181</xdr:rowOff>
    </xdr:to>
    <xdr:cxnSp macro="">
      <xdr:nvCxnSpPr>
        <xdr:cNvPr id="402" name="直線コネクタ 401"/>
        <xdr:cNvCxnSpPr/>
      </xdr:nvCxnSpPr>
      <xdr:spPr>
        <a:xfrm>
          <a:off x="10388600" y="1358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xdr:rowOff>
    </xdr:from>
    <xdr:ext cx="599010" cy="259045"/>
    <xdr:sp macro="" textlink="">
      <xdr:nvSpPr>
        <xdr:cNvPr id="403" name="商工費最大値テキスト"/>
        <xdr:cNvSpPr txBox="1"/>
      </xdr:nvSpPr>
      <xdr:spPr>
        <a:xfrm>
          <a:off x="10528300" y="1200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357,669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53331</xdr:rowOff>
    </xdr:from>
    <xdr:to>
      <xdr:col>55</xdr:col>
      <xdr:colOff>88900</xdr:colOff>
      <xdr:row>71</xdr:row>
      <xdr:rowOff>53331</xdr:rowOff>
    </xdr:to>
    <xdr:cxnSp macro="">
      <xdr:nvCxnSpPr>
        <xdr:cNvPr id="404" name="直線コネクタ 403"/>
        <xdr:cNvCxnSpPr/>
      </xdr:nvCxnSpPr>
      <xdr:spPr>
        <a:xfrm>
          <a:off x="10388600" y="1222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151870</xdr:rowOff>
    </xdr:from>
    <xdr:to>
      <xdr:col>55</xdr:col>
      <xdr:colOff>0</xdr:colOff>
      <xdr:row>78</xdr:row>
      <xdr:rowOff>152197</xdr:rowOff>
    </xdr:to>
    <xdr:cxnSp macro="">
      <xdr:nvCxnSpPr>
        <xdr:cNvPr id="405" name="直線コネクタ 404"/>
        <xdr:cNvCxnSpPr/>
      </xdr:nvCxnSpPr>
      <xdr:spPr>
        <a:xfrm flipV="1">
          <a:off x="9639300" y="13524970"/>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2328</xdr:rowOff>
    </xdr:from>
    <xdr:ext cx="534377" cy="259045"/>
    <xdr:sp macro="" textlink="">
      <xdr:nvSpPr>
        <xdr:cNvPr id="406" name="商工費平均値テキスト"/>
        <xdr:cNvSpPr txBox="1"/>
      </xdr:nvSpPr>
      <xdr:spPr>
        <a:xfrm>
          <a:off x="10528300" y="13203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150901</xdr:rowOff>
    </xdr:from>
    <xdr:to>
      <xdr:col>55</xdr:col>
      <xdr:colOff>50800</xdr:colOff>
      <xdr:row>78</xdr:row>
      <xdr:rowOff>81051</xdr:rowOff>
    </xdr:to>
    <xdr:sp macro="" textlink="">
      <xdr:nvSpPr>
        <xdr:cNvPr id="407" name="フローチャート: 判断 406"/>
        <xdr:cNvSpPr/>
      </xdr:nvSpPr>
      <xdr:spPr>
        <a:xfrm>
          <a:off x="104267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152197</xdr:rowOff>
    </xdr:from>
    <xdr:to>
      <xdr:col>50</xdr:col>
      <xdr:colOff>114300</xdr:colOff>
      <xdr:row>78</xdr:row>
      <xdr:rowOff>155687</xdr:rowOff>
    </xdr:to>
    <xdr:cxnSp macro="">
      <xdr:nvCxnSpPr>
        <xdr:cNvPr id="408" name="直線コネクタ 407"/>
        <xdr:cNvCxnSpPr/>
      </xdr:nvCxnSpPr>
      <xdr:spPr>
        <a:xfrm flipV="1">
          <a:off x="8750300" y="13525297"/>
          <a:ext cx="889000" cy="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113615</xdr:rowOff>
    </xdr:from>
    <xdr:to>
      <xdr:col>50</xdr:col>
      <xdr:colOff>165100</xdr:colOff>
      <xdr:row>78</xdr:row>
      <xdr:rowOff>43765</xdr:rowOff>
    </xdr:to>
    <xdr:sp macro="" textlink="">
      <xdr:nvSpPr>
        <xdr:cNvPr id="409" name="フローチャート: 判断 408"/>
        <xdr:cNvSpPr/>
      </xdr:nvSpPr>
      <xdr:spPr>
        <a:xfrm>
          <a:off x="95885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60292</xdr:rowOff>
    </xdr:from>
    <xdr:ext cx="534377" cy="259045"/>
    <xdr:sp macro="" textlink="">
      <xdr:nvSpPr>
        <xdr:cNvPr id="410" name="テキスト ボックス 409"/>
        <xdr:cNvSpPr txBox="1"/>
      </xdr:nvSpPr>
      <xdr:spPr>
        <a:xfrm>
          <a:off x="9372111" y="1309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153012</xdr:rowOff>
    </xdr:from>
    <xdr:to>
      <xdr:col>45</xdr:col>
      <xdr:colOff>177800</xdr:colOff>
      <xdr:row>78</xdr:row>
      <xdr:rowOff>155687</xdr:rowOff>
    </xdr:to>
    <xdr:cxnSp macro="">
      <xdr:nvCxnSpPr>
        <xdr:cNvPr id="411" name="直線コネクタ 410"/>
        <xdr:cNvCxnSpPr/>
      </xdr:nvCxnSpPr>
      <xdr:spPr>
        <a:xfrm>
          <a:off x="7861300" y="13526112"/>
          <a:ext cx="889000" cy="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1560</xdr:rowOff>
    </xdr:from>
    <xdr:to>
      <xdr:col>46</xdr:col>
      <xdr:colOff>38100</xdr:colOff>
      <xdr:row>78</xdr:row>
      <xdr:rowOff>103160</xdr:rowOff>
    </xdr:to>
    <xdr:sp macro="" textlink="">
      <xdr:nvSpPr>
        <xdr:cNvPr id="412" name="フローチャート: 判断 411"/>
        <xdr:cNvSpPr/>
      </xdr:nvSpPr>
      <xdr:spPr>
        <a:xfrm>
          <a:off x="8699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119687</xdr:rowOff>
    </xdr:from>
    <xdr:ext cx="534377" cy="259045"/>
    <xdr:sp macro="" textlink="">
      <xdr:nvSpPr>
        <xdr:cNvPr id="413" name="テキスト ボックス 412"/>
        <xdr:cNvSpPr txBox="1"/>
      </xdr:nvSpPr>
      <xdr:spPr>
        <a:xfrm>
          <a:off x="8483111" y="131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153012</xdr:rowOff>
    </xdr:from>
    <xdr:to>
      <xdr:col>41</xdr:col>
      <xdr:colOff>50800</xdr:colOff>
      <xdr:row>78</xdr:row>
      <xdr:rowOff>163829</xdr:rowOff>
    </xdr:to>
    <xdr:cxnSp macro="">
      <xdr:nvCxnSpPr>
        <xdr:cNvPr id="414" name="直線コネクタ 413"/>
        <xdr:cNvCxnSpPr/>
      </xdr:nvCxnSpPr>
      <xdr:spPr>
        <a:xfrm flipV="1">
          <a:off x="6972300" y="13526112"/>
          <a:ext cx="889000" cy="1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6238</xdr:rowOff>
    </xdr:from>
    <xdr:to>
      <xdr:col>41</xdr:col>
      <xdr:colOff>101600</xdr:colOff>
      <xdr:row>78</xdr:row>
      <xdr:rowOff>107838</xdr:rowOff>
    </xdr:to>
    <xdr:sp macro="" textlink="">
      <xdr:nvSpPr>
        <xdr:cNvPr id="415" name="フローチャート: 判断 414"/>
        <xdr:cNvSpPr/>
      </xdr:nvSpPr>
      <xdr:spPr>
        <a:xfrm>
          <a:off x="7810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124365</xdr:rowOff>
    </xdr:from>
    <xdr:ext cx="534377" cy="259045"/>
    <xdr:sp macro="" textlink="">
      <xdr:nvSpPr>
        <xdr:cNvPr id="416" name="テキスト ボックス 415"/>
        <xdr:cNvSpPr txBox="1"/>
      </xdr:nvSpPr>
      <xdr:spPr>
        <a:xfrm>
          <a:off x="7594111" y="131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139071</xdr:rowOff>
    </xdr:from>
    <xdr:to>
      <xdr:col>36</xdr:col>
      <xdr:colOff>165100</xdr:colOff>
      <xdr:row>78</xdr:row>
      <xdr:rowOff>69221</xdr:rowOff>
    </xdr:to>
    <xdr:sp macro="" textlink="">
      <xdr:nvSpPr>
        <xdr:cNvPr id="417" name="フローチャート: 判断 416"/>
        <xdr:cNvSpPr/>
      </xdr:nvSpPr>
      <xdr:spPr>
        <a:xfrm>
          <a:off x="6921500" y="1334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85748</xdr:rowOff>
    </xdr:from>
    <xdr:ext cx="534377" cy="259045"/>
    <xdr:sp macro="" textlink="">
      <xdr:nvSpPr>
        <xdr:cNvPr id="418" name="テキスト ボックス 417"/>
        <xdr:cNvSpPr txBox="1"/>
      </xdr:nvSpPr>
      <xdr:spPr>
        <a:xfrm>
          <a:off x="6705111" y="1311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101070</xdr:rowOff>
    </xdr:from>
    <xdr:to>
      <xdr:col>55</xdr:col>
      <xdr:colOff>50800</xdr:colOff>
      <xdr:row>79</xdr:row>
      <xdr:rowOff>31220</xdr:rowOff>
    </xdr:to>
    <xdr:sp macro="" textlink="">
      <xdr:nvSpPr>
        <xdr:cNvPr id="424" name="楕円 423"/>
        <xdr:cNvSpPr/>
      </xdr:nvSpPr>
      <xdr:spPr>
        <a:xfrm>
          <a:off x="10426700" y="1347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15997</xdr:rowOff>
    </xdr:from>
    <xdr:ext cx="534377" cy="259045"/>
    <xdr:sp macro="" textlink="">
      <xdr:nvSpPr>
        <xdr:cNvPr id="425" name="商工費該当値テキスト"/>
        <xdr:cNvSpPr txBox="1"/>
      </xdr:nvSpPr>
      <xdr:spPr>
        <a:xfrm>
          <a:off x="10528300" y="1338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101397</xdr:rowOff>
    </xdr:from>
    <xdr:to>
      <xdr:col>50</xdr:col>
      <xdr:colOff>165100</xdr:colOff>
      <xdr:row>79</xdr:row>
      <xdr:rowOff>31547</xdr:rowOff>
    </xdr:to>
    <xdr:sp macro="" textlink="">
      <xdr:nvSpPr>
        <xdr:cNvPr id="426" name="楕円 425"/>
        <xdr:cNvSpPr/>
      </xdr:nvSpPr>
      <xdr:spPr>
        <a:xfrm>
          <a:off x="9588500" y="134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22674</xdr:rowOff>
    </xdr:from>
    <xdr:ext cx="534377" cy="259045"/>
    <xdr:sp macro="" textlink="">
      <xdr:nvSpPr>
        <xdr:cNvPr id="427" name="テキスト ボックス 426"/>
        <xdr:cNvSpPr txBox="1"/>
      </xdr:nvSpPr>
      <xdr:spPr>
        <a:xfrm>
          <a:off x="9372111" y="1356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104887</xdr:rowOff>
    </xdr:from>
    <xdr:to>
      <xdr:col>46</xdr:col>
      <xdr:colOff>38100</xdr:colOff>
      <xdr:row>79</xdr:row>
      <xdr:rowOff>35037</xdr:rowOff>
    </xdr:to>
    <xdr:sp macro="" textlink="">
      <xdr:nvSpPr>
        <xdr:cNvPr id="428" name="楕円 427"/>
        <xdr:cNvSpPr/>
      </xdr:nvSpPr>
      <xdr:spPr>
        <a:xfrm>
          <a:off x="8699500" y="1347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26164</xdr:rowOff>
    </xdr:from>
    <xdr:ext cx="534377" cy="259045"/>
    <xdr:sp macro="" textlink="">
      <xdr:nvSpPr>
        <xdr:cNvPr id="429" name="テキスト ボックス 428"/>
        <xdr:cNvSpPr txBox="1"/>
      </xdr:nvSpPr>
      <xdr:spPr>
        <a:xfrm>
          <a:off x="8483111" y="135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102212</xdr:rowOff>
    </xdr:from>
    <xdr:to>
      <xdr:col>41</xdr:col>
      <xdr:colOff>101600</xdr:colOff>
      <xdr:row>79</xdr:row>
      <xdr:rowOff>32362</xdr:rowOff>
    </xdr:to>
    <xdr:sp macro="" textlink="">
      <xdr:nvSpPr>
        <xdr:cNvPr id="430" name="楕円 429"/>
        <xdr:cNvSpPr/>
      </xdr:nvSpPr>
      <xdr:spPr>
        <a:xfrm>
          <a:off x="7810500" y="1347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23489</xdr:rowOff>
    </xdr:from>
    <xdr:ext cx="534377" cy="259045"/>
    <xdr:sp macro="" textlink="">
      <xdr:nvSpPr>
        <xdr:cNvPr id="431" name="テキスト ボックス 430"/>
        <xdr:cNvSpPr txBox="1"/>
      </xdr:nvSpPr>
      <xdr:spPr>
        <a:xfrm>
          <a:off x="7594111" y="1356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113029</xdr:rowOff>
    </xdr:from>
    <xdr:to>
      <xdr:col>36</xdr:col>
      <xdr:colOff>165100</xdr:colOff>
      <xdr:row>79</xdr:row>
      <xdr:rowOff>43179</xdr:rowOff>
    </xdr:to>
    <xdr:sp macro="" textlink="">
      <xdr:nvSpPr>
        <xdr:cNvPr id="432" name="楕円 431"/>
        <xdr:cNvSpPr/>
      </xdr:nvSpPr>
      <xdr:spPr>
        <a:xfrm>
          <a:off x="6921500" y="1348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34306</xdr:rowOff>
    </xdr:from>
    <xdr:ext cx="534377" cy="259045"/>
    <xdr:sp macro="" textlink="">
      <xdr:nvSpPr>
        <xdr:cNvPr id="433" name="テキスト ボックス 432"/>
        <xdr:cNvSpPr txBox="1"/>
      </xdr:nvSpPr>
      <xdr:spPr>
        <a:xfrm>
          <a:off x="6705111" y="1357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128829</xdr:rowOff>
    </xdr:from>
    <xdr:to>
      <xdr:col>54</xdr:col>
      <xdr:colOff>189865</xdr:colOff>
      <xdr:row>99</xdr:row>
      <xdr:rowOff>13608</xdr:rowOff>
    </xdr:to>
    <xdr:cxnSp macro="">
      <xdr:nvCxnSpPr>
        <xdr:cNvPr id="457" name="直線コネクタ 456"/>
        <xdr:cNvCxnSpPr/>
      </xdr:nvCxnSpPr>
      <xdr:spPr>
        <a:xfrm flipV="1">
          <a:off x="10475595" y="16245129"/>
          <a:ext cx="1270" cy="742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17435</xdr:rowOff>
    </xdr:from>
    <xdr:ext cx="534377" cy="259045"/>
    <xdr:sp macro="" textlink="">
      <xdr:nvSpPr>
        <xdr:cNvPr id="458" name="土木費最小値テキスト"/>
        <xdr:cNvSpPr txBox="1"/>
      </xdr:nvSpPr>
      <xdr:spPr>
        <a:xfrm>
          <a:off x="10528300" y="1699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13608</xdr:rowOff>
    </xdr:from>
    <xdr:to>
      <xdr:col>55</xdr:col>
      <xdr:colOff>88900</xdr:colOff>
      <xdr:row>99</xdr:row>
      <xdr:rowOff>13608</xdr:rowOff>
    </xdr:to>
    <xdr:cxnSp macro="">
      <xdr:nvCxnSpPr>
        <xdr:cNvPr id="459" name="直線コネクタ 458"/>
        <xdr:cNvCxnSpPr/>
      </xdr:nvCxnSpPr>
      <xdr:spPr>
        <a:xfrm>
          <a:off x="10388600" y="16987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75506</xdr:rowOff>
    </xdr:from>
    <xdr:ext cx="599010" cy="259045"/>
    <xdr:sp macro="" textlink="">
      <xdr:nvSpPr>
        <xdr:cNvPr id="460" name="土木費最大値テキスト"/>
        <xdr:cNvSpPr txBox="1"/>
      </xdr:nvSpPr>
      <xdr:spPr>
        <a:xfrm>
          <a:off x="10528300" y="1602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94</xdr:row>
      <xdr:rowOff>128829</xdr:rowOff>
    </xdr:from>
    <xdr:to>
      <xdr:col>55</xdr:col>
      <xdr:colOff>88900</xdr:colOff>
      <xdr:row>94</xdr:row>
      <xdr:rowOff>128829</xdr:rowOff>
    </xdr:to>
    <xdr:cxnSp macro="">
      <xdr:nvCxnSpPr>
        <xdr:cNvPr id="461" name="直線コネクタ 460"/>
        <xdr:cNvCxnSpPr/>
      </xdr:nvCxnSpPr>
      <xdr:spPr>
        <a:xfrm>
          <a:off x="10388600" y="1624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160159</xdr:rowOff>
    </xdr:from>
    <xdr:to>
      <xdr:col>55</xdr:col>
      <xdr:colOff>0</xdr:colOff>
      <xdr:row>97</xdr:row>
      <xdr:rowOff>35909</xdr:rowOff>
    </xdr:to>
    <xdr:cxnSp macro="">
      <xdr:nvCxnSpPr>
        <xdr:cNvPr id="462" name="直線コネクタ 461"/>
        <xdr:cNvCxnSpPr/>
      </xdr:nvCxnSpPr>
      <xdr:spPr>
        <a:xfrm flipV="1">
          <a:off x="9639300" y="16619359"/>
          <a:ext cx="838200" cy="4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73148</xdr:rowOff>
    </xdr:from>
    <xdr:ext cx="599010" cy="259045"/>
    <xdr:sp macro="" textlink="">
      <xdr:nvSpPr>
        <xdr:cNvPr id="463" name="土木費平均値テキスト"/>
        <xdr:cNvSpPr txBox="1"/>
      </xdr:nvSpPr>
      <xdr:spPr>
        <a:xfrm>
          <a:off x="10528300" y="167037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94721</xdr:rowOff>
    </xdr:from>
    <xdr:to>
      <xdr:col>55</xdr:col>
      <xdr:colOff>50800</xdr:colOff>
      <xdr:row>98</xdr:row>
      <xdr:rowOff>24871</xdr:rowOff>
    </xdr:to>
    <xdr:sp macro="" textlink="">
      <xdr:nvSpPr>
        <xdr:cNvPr id="464" name="フローチャート: 判断 463"/>
        <xdr:cNvSpPr/>
      </xdr:nvSpPr>
      <xdr:spPr>
        <a:xfrm>
          <a:off x="10426700" y="1672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21464</xdr:rowOff>
    </xdr:from>
    <xdr:to>
      <xdr:col>50</xdr:col>
      <xdr:colOff>114300</xdr:colOff>
      <xdr:row>97</xdr:row>
      <xdr:rowOff>35909</xdr:rowOff>
    </xdr:to>
    <xdr:cxnSp macro="">
      <xdr:nvCxnSpPr>
        <xdr:cNvPr id="465" name="直線コネクタ 464"/>
        <xdr:cNvCxnSpPr/>
      </xdr:nvCxnSpPr>
      <xdr:spPr>
        <a:xfrm>
          <a:off x="8750300" y="16652114"/>
          <a:ext cx="889000" cy="1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49981</xdr:rowOff>
    </xdr:from>
    <xdr:to>
      <xdr:col>50</xdr:col>
      <xdr:colOff>165100</xdr:colOff>
      <xdr:row>97</xdr:row>
      <xdr:rowOff>151581</xdr:rowOff>
    </xdr:to>
    <xdr:sp macro="" textlink="">
      <xdr:nvSpPr>
        <xdr:cNvPr id="466" name="フローチャート: 判断 465"/>
        <xdr:cNvSpPr/>
      </xdr:nvSpPr>
      <xdr:spPr>
        <a:xfrm>
          <a:off x="9588500" y="166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142708</xdr:rowOff>
    </xdr:from>
    <xdr:ext cx="599010" cy="259045"/>
    <xdr:sp macro="" textlink="">
      <xdr:nvSpPr>
        <xdr:cNvPr id="467" name="テキスト ボックス 466"/>
        <xdr:cNvSpPr txBox="1"/>
      </xdr:nvSpPr>
      <xdr:spPr>
        <a:xfrm>
          <a:off x="9339795" y="1677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111010</xdr:rowOff>
    </xdr:from>
    <xdr:to>
      <xdr:col>45</xdr:col>
      <xdr:colOff>177800</xdr:colOff>
      <xdr:row>97</xdr:row>
      <xdr:rowOff>21464</xdr:rowOff>
    </xdr:to>
    <xdr:cxnSp macro="">
      <xdr:nvCxnSpPr>
        <xdr:cNvPr id="468" name="直線コネクタ 467"/>
        <xdr:cNvCxnSpPr/>
      </xdr:nvCxnSpPr>
      <xdr:spPr>
        <a:xfrm>
          <a:off x="7861300" y="15712960"/>
          <a:ext cx="889000" cy="93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87402</xdr:rowOff>
    </xdr:from>
    <xdr:to>
      <xdr:col>46</xdr:col>
      <xdr:colOff>38100</xdr:colOff>
      <xdr:row>98</xdr:row>
      <xdr:rowOff>17552</xdr:rowOff>
    </xdr:to>
    <xdr:sp macro="" textlink="">
      <xdr:nvSpPr>
        <xdr:cNvPr id="469" name="フローチャート: 判断 468"/>
        <xdr:cNvSpPr/>
      </xdr:nvSpPr>
      <xdr:spPr>
        <a:xfrm>
          <a:off x="8699500" y="167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8679</xdr:rowOff>
    </xdr:from>
    <xdr:ext cx="599010" cy="259045"/>
    <xdr:sp macro="" textlink="">
      <xdr:nvSpPr>
        <xdr:cNvPr id="470" name="テキスト ボックス 469"/>
        <xdr:cNvSpPr txBox="1"/>
      </xdr:nvSpPr>
      <xdr:spPr>
        <a:xfrm>
          <a:off x="8450795" y="1681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111010</xdr:rowOff>
    </xdr:from>
    <xdr:to>
      <xdr:col>41</xdr:col>
      <xdr:colOff>50800</xdr:colOff>
      <xdr:row>97</xdr:row>
      <xdr:rowOff>120551</xdr:rowOff>
    </xdr:to>
    <xdr:cxnSp macro="">
      <xdr:nvCxnSpPr>
        <xdr:cNvPr id="471" name="直線コネクタ 470"/>
        <xdr:cNvCxnSpPr/>
      </xdr:nvCxnSpPr>
      <xdr:spPr>
        <a:xfrm flipV="1">
          <a:off x="6972300" y="15712960"/>
          <a:ext cx="889000" cy="103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69743</xdr:rowOff>
    </xdr:from>
    <xdr:to>
      <xdr:col>41</xdr:col>
      <xdr:colOff>101600</xdr:colOff>
      <xdr:row>97</xdr:row>
      <xdr:rowOff>171343</xdr:rowOff>
    </xdr:to>
    <xdr:sp macro="" textlink="">
      <xdr:nvSpPr>
        <xdr:cNvPr id="472" name="フローチャート: 判断 471"/>
        <xdr:cNvSpPr/>
      </xdr:nvSpPr>
      <xdr:spPr>
        <a:xfrm>
          <a:off x="7810500" y="1670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162470</xdr:rowOff>
    </xdr:from>
    <xdr:ext cx="599010" cy="259045"/>
    <xdr:sp macro="" textlink="">
      <xdr:nvSpPr>
        <xdr:cNvPr id="473" name="テキスト ボックス 472"/>
        <xdr:cNvSpPr txBox="1"/>
      </xdr:nvSpPr>
      <xdr:spPr>
        <a:xfrm>
          <a:off x="7561795" y="1679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18735</xdr:rowOff>
    </xdr:from>
    <xdr:to>
      <xdr:col>36</xdr:col>
      <xdr:colOff>165100</xdr:colOff>
      <xdr:row>97</xdr:row>
      <xdr:rowOff>120335</xdr:rowOff>
    </xdr:to>
    <xdr:sp macro="" textlink="">
      <xdr:nvSpPr>
        <xdr:cNvPr id="474" name="フローチャート: 判断 473"/>
        <xdr:cNvSpPr/>
      </xdr:nvSpPr>
      <xdr:spPr>
        <a:xfrm>
          <a:off x="6921500" y="1664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136862</xdr:rowOff>
    </xdr:from>
    <xdr:ext cx="599010" cy="259045"/>
    <xdr:sp macro="" textlink="">
      <xdr:nvSpPr>
        <xdr:cNvPr id="475" name="テキスト ボックス 474"/>
        <xdr:cNvSpPr txBox="1"/>
      </xdr:nvSpPr>
      <xdr:spPr>
        <a:xfrm>
          <a:off x="6672795" y="1642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109359</xdr:rowOff>
    </xdr:from>
    <xdr:to>
      <xdr:col>55</xdr:col>
      <xdr:colOff>50800</xdr:colOff>
      <xdr:row>97</xdr:row>
      <xdr:rowOff>39509</xdr:rowOff>
    </xdr:to>
    <xdr:sp macro="" textlink="">
      <xdr:nvSpPr>
        <xdr:cNvPr id="481" name="楕円 480"/>
        <xdr:cNvSpPr/>
      </xdr:nvSpPr>
      <xdr:spPr>
        <a:xfrm>
          <a:off x="10426700" y="1656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132236</xdr:rowOff>
    </xdr:from>
    <xdr:ext cx="599010" cy="259045"/>
    <xdr:sp macro="" textlink="">
      <xdr:nvSpPr>
        <xdr:cNvPr id="482" name="土木費該当値テキスト"/>
        <xdr:cNvSpPr txBox="1"/>
      </xdr:nvSpPr>
      <xdr:spPr>
        <a:xfrm>
          <a:off x="10528300" y="1641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156559</xdr:rowOff>
    </xdr:from>
    <xdr:to>
      <xdr:col>50</xdr:col>
      <xdr:colOff>165100</xdr:colOff>
      <xdr:row>97</xdr:row>
      <xdr:rowOff>86709</xdr:rowOff>
    </xdr:to>
    <xdr:sp macro="" textlink="">
      <xdr:nvSpPr>
        <xdr:cNvPr id="483" name="楕円 482"/>
        <xdr:cNvSpPr/>
      </xdr:nvSpPr>
      <xdr:spPr>
        <a:xfrm>
          <a:off x="9588500" y="1661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103236</xdr:rowOff>
    </xdr:from>
    <xdr:ext cx="599010" cy="259045"/>
    <xdr:sp macro="" textlink="">
      <xdr:nvSpPr>
        <xdr:cNvPr id="484" name="テキスト ボックス 483"/>
        <xdr:cNvSpPr txBox="1"/>
      </xdr:nvSpPr>
      <xdr:spPr>
        <a:xfrm>
          <a:off x="9339795" y="1639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142114</xdr:rowOff>
    </xdr:from>
    <xdr:to>
      <xdr:col>46</xdr:col>
      <xdr:colOff>38100</xdr:colOff>
      <xdr:row>97</xdr:row>
      <xdr:rowOff>72264</xdr:rowOff>
    </xdr:to>
    <xdr:sp macro="" textlink="">
      <xdr:nvSpPr>
        <xdr:cNvPr id="485" name="楕円 484"/>
        <xdr:cNvSpPr/>
      </xdr:nvSpPr>
      <xdr:spPr>
        <a:xfrm>
          <a:off x="8699500" y="1660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88791</xdr:rowOff>
    </xdr:from>
    <xdr:ext cx="599010" cy="259045"/>
    <xdr:sp macro="" textlink="">
      <xdr:nvSpPr>
        <xdr:cNvPr id="486" name="テキスト ボックス 485"/>
        <xdr:cNvSpPr txBox="1"/>
      </xdr:nvSpPr>
      <xdr:spPr>
        <a:xfrm>
          <a:off x="8450795" y="1637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60210</xdr:rowOff>
    </xdr:from>
    <xdr:to>
      <xdr:col>41</xdr:col>
      <xdr:colOff>101600</xdr:colOff>
      <xdr:row>91</xdr:row>
      <xdr:rowOff>161810</xdr:rowOff>
    </xdr:to>
    <xdr:sp macro="" textlink="">
      <xdr:nvSpPr>
        <xdr:cNvPr id="487" name="楕円 486"/>
        <xdr:cNvSpPr/>
      </xdr:nvSpPr>
      <xdr:spPr>
        <a:xfrm>
          <a:off x="7810500" y="15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6887</xdr:rowOff>
    </xdr:from>
    <xdr:ext cx="599010" cy="259045"/>
    <xdr:sp macro="" textlink="">
      <xdr:nvSpPr>
        <xdr:cNvPr id="488" name="テキスト ボックス 487"/>
        <xdr:cNvSpPr txBox="1"/>
      </xdr:nvSpPr>
      <xdr:spPr>
        <a:xfrm>
          <a:off x="7561795" y="1543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69751</xdr:rowOff>
    </xdr:from>
    <xdr:to>
      <xdr:col>36</xdr:col>
      <xdr:colOff>165100</xdr:colOff>
      <xdr:row>97</xdr:row>
      <xdr:rowOff>171351</xdr:rowOff>
    </xdr:to>
    <xdr:sp macro="" textlink="">
      <xdr:nvSpPr>
        <xdr:cNvPr id="489" name="楕円 488"/>
        <xdr:cNvSpPr/>
      </xdr:nvSpPr>
      <xdr:spPr>
        <a:xfrm>
          <a:off x="6921500" y="1670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162478</xdr:rowOff>
    </xdr:from>
    <xdr:ext cx="599010" cy="259045"/>
    <xdr:sp macro="" textlink="">
      <xdr:nvSpPr>
        <xdr:cNvPr id="490" name="テキスト ボックス 489"/>
        <xdr:cNvSpPr txBox="1"/>
      </xdr:nvSpPr>
      <xdr:spPr>
        <a:xfrm>
          <a:off x="6672795" y="1679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151642</xdr:rowOff>
    </xdr:from>
    <xdr:to>
      <xdr:col>85</xdr:col>
      <xdr:colOff>126364</xdr:colOff>
      <xdr:row>39</xdr:row>
      <xdr:rowOff>505</xdr:rowOff>
    </xdr:to>
    <xdr:cxnSp macro="">
      <xdr:nvCxnSpPr>
        <xdr:cNvPr id="516" name="直線コネクタ 515"/>
        <xdr:cNvCxnSpPr/>
      </xdr:nvCxnSpPr>
      <xdr:spPr>
        <a:xfrm flipV="1">
          <a:off x="16317595" y="5295142"/>
          <a:ext cx="1269" cy="139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4332</xdr:rowOff>
    </xdr:from>
    <xdr:ext cx="469744" cy="259045"/>
    <xdr:sp macro="" textlink="">
      <xdr:nvSpPr>
        <xdr:cNvPr id="517" name="消防費最小値テキスト"/>
        <xdr:cNvSpPr txBox="1"/>
      </xdr:nvSpPr>
      <xdr:spPr>
        <a:xfrm>
          <a:off x="16370300" y="669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505</xdr:rowOff>
    </xdr:from>
    <xdr:to>
      <xdr:col>86</xdr:col>
      <xdr:colOff>25400</xdr:colOff>
      <xdr:row>39</xdr:row>
      <xdr:rowOff>505</xdr:rowOff>
    </xdr:to>
    <xdr:cxnSp macro="">
      <xdr:nvCxnSpPr>
        <xdr:cNvPr id="518" name="直線コネクタ 517"/>
        <xdr:cNvCxnSpPr/>
      </xdr:nvCxnSpPr>
      <xdr:spPr>
        <a:xfrm>
          <a:off x="16230600" y="668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98319</xdr:rowOff>
    </xdr:from>
    <xdr:ext cx="599010" cy="259045"/>
    <xdr:sp macro="" textlink="">
      <xdr:nvSpPr>
        <xdr:cNvPr id="519" name="消防費最大値テキスト"/>
        <xdr:cNvSpPr txBox="1"/>
      </xdr:nvSpPr>
      <xdr:spPr>
        <a:xfrm>
          <a:off x="16370300" y="507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136,903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151642</xdr:rowOff>
    </xdr:from>
    <xdr:to>
      <xdr:col>86</xdr:col>
      <xdr:colOff>25400</xdr:colOff>
      <xdr:row>30</xdr:row>
      <xdr:rowOff>151642</xdr:rowOff>
    </xdr:to>
    <xdr:cxnSp macro="">
      <xdr:nvCxnSpPr>
        <xdr:cNvPr id="520" name="直線コネクタ 519"/>
        <xdr:cNvCxnSpPr/>
      </xdr:nvCxnSpPr>
      <xdr:spPr>
        <a:xfrm>
          <a:off x="16230600" y="529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9496</xdr:rowOff>
    </xdr:from>
    <xdr:to>
      <xdr:col>85</xdr:col>
      <xdr:colOff>127000</xdr:colOff>
      <xdr:row>37</xdr:row>
      <xdr:rowOff>36906</xdr:rowOff>
    </xdr:to>
    <xdr:cxnSp macro="">
      <xdr:nvCxnSpPr>
        <xdr:cNvPr id="521" name="直線コネクタ 520"/>
        <xdr:cNvCxnSpPr/>
      </xdr:nvCxnSpPr>
      <xdr:spPr>
        <a:xfrm>
          <a:off x="15481300" y="6353146"/>
          <a:ext cx="838200" cy="2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160817</xdr:rowOff>
    </xdr:from>
    <xdr:ext cx="534377" cy="259045"/>
    <xdr:sp macro="" textlink="">
      <xdr:nvSpPr>
        <xdr:cNvPr id="522" name="消防費平均値テキスト"/>
        <xdr:cNvSpPr txBox="1"/>
      </xdr:nvSpPr>
      <xdr:spPr>
        <a:xfrm>
          <a:off x="16370300" y="5990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137940</xdr:rowOff>
    </xdr:from>
    <xdr:to>
      <xdr:col>85</xdr:col>
      <xdr:colOff>177800</xdr:colOff>
      <xdr:row>36</xdr:row>
      <xdr:rowOff>68090</xdr:rowOff>
    </xdr:to>
    <xdr:sp macro="" textlink="">
      <xdr:nvSpPr>
        <xdr:cNvPr id="523" name="フローチャート: 判断 522"/>
        <xdr:cNvSpPr/>
      </xdr:nvSpPr>
      <xdr:spPr>
        <a:xfrm>
          <a:off x="16268700" y="61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37178</xdr:rowOff>
    </xdr:from>
    <xdr:to>
      <xdr:col>81</xdr:col>
      <xdr:colOff>50800</xdr:colOff>
      <xdr:row>37</xdr:row>
      <xdr:rowOff>9496</xdr:rowOff>
    </xdr:to>
    <xdr:cxnSp macro="">
      <xdr:nvCxnSpPr>
        <xdr:cNvPr id="524" name="直線コネクタ 523"/>
        <xdr:cNvCxnSpPr/>
      </xdr:nvCxnSpPr>
      <xdr:spPr>
        <a:xfrm>
          <a:off x="14592300" y="6209378"/>
          <a:ext cx="889000" cy="14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87844</xdr:rowOff>
    </xdr:from>
    <xdr:to>
      <xdr:col>81</xdr:col>
      <xdr:colOff>101600</xdr:colOff>
      <xdr:row>37</xdr:row>
      <xdr:rowOff>17994</xdr:rowOff>
    </xdr:to>
    <xdr:sp macro="" textlink="">
      <xdr:nvSpPr>
        <xdr:cNvPr id="525" name="フローチャート: 判断 524"/>
        <xdr:cNvSpPr/>
      </xdr:nvSpPr>
      <xdr:spPr>
        <a:xfrm>
          <a:off x="15430500" y="626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34521</xdr:rowOff>
    </xdr:from>
    <xdr:ext cx="534377" cy="259045"/>
    <xdr:sp macro="" textlink="">
      <xdr:nvSpPr>
        <xdr:cNvPr id="526" name="テキスト ボックス 525"/>
        <xdr:cNvSpPr txBox="1"/>
      </xdr:nvSpPr>
      <xdr:spPr>
        <a:xfrm>
          <a:off x="15214111" y="60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37178</xdr:rowOff>
    </xdr:from>
    <xdr:to>
      <xdr:col>76</xdr:col>
      <xdr:colOff>114300</xdr:colOff>
      <xdr:row>36</xdr:row>
      <xdr:rowOff>125342</xdr:rowOff>
    </xdr:to>
    <xdr:cxnSp macro="">
      <xdr:nvCxnSpPr>
        <xdr:cNvPr id="527" name="直線コネクタ 526"/>
        <xdr:cNvCxnSpPr/>
      </xdr:nvCxnSpPr>
      <xdr:spPr>
        <a:xfrm flipV="1">
          <a:off x="13703300" y="6209378"/>
          <a:ext cx="889000" cy="8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31587</xdr:rowOff>
    </xdr:from>
    <xdr:to>
      <xdr:col>76</xdr:col>
      <xdr:colOff>165100</xdr:colOff>
      <xdr:row>36</xdr:row>
      <xdr:rowOff>133187</xdr:rowOff>
    </xdr:to>
    <xdr:sp macro="" textlink="">
      <xdr:nvSpPr>
        <xdr:cNvPr id="528" name="フローチャート: 判断 527"/>
        <xdr:cNvSpPr/>
      </xdr:nvSpPr>
      <xdr:spPr>
        <a:xfrm>
          <a:off x="14541500" y="620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124314</xdr:rowOff>
    </xdr:from>
    <xdr:ext cx="534377" cy="259045"/>
    <xdr:sp macro="" textlink="">
      <xdr:nvSpPr>
        <xdr:cNvPr id="529" name="テキスト ボックス 528"/>
        <xdr:cNvSpPr txBox="1"/>
      </xdr:nvSpPr>
      <xdr:spPr>
        <a:xfrm>
          <a:off x="14325111" y="629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171290</xdr:rowOff>
    </xdr:from>
    <xdr:to>
      <xdr:col>71</xdr:col>
      <xdr:colOff>177800</xdr:colOff>
      <xdr:row>36</xdr:row>
      <xdr:rowOff>125342</xdr:rowOff>
    </xdr:to>
    <xdr:cxnSp macro="">
      <xdr:nvCxnSpPr>
        <xdr:cNvPr id="530" name="直線コネクタ 529"/>
        <xdr:cNvCxnSpPr/>
      </xdr:nvCxnSpPr>
      <xdr:spPr>
        <a:xfrm>
          <a:off x="12814300" y="6172040"/>
          <a:ext cx="889000" cy="1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57353</xdr:rowOff>
    </xdr:from>
    <xdr:to>
      <xdr:col>72</xdr:col>
      <xdr:colOff>38100</xdr:colOff>
      <xdr:row>35</xdr:row>
      <xdr:rowOff>158953</xdr:rowOff>
    </xdr:to>
    <xdr:sp macro="" textlink="">
      <xdr:nvSpPr>
        <xdr:cNvPr id="531" name="フローチャート: 判断 530"/>
        <xdr:cNvSpPr/>
      </xdr:nvSpPr>
      <xdr:spPr>
        <a:xfrm>
          <a:off x="13652500" y="605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4030</xdr:rowOff>
    </xdr:from>
    <xdr:ext cx="534377" cy="259045"/>
    <xdr:sp macro="" textlink="">
      <xdr:nvSpPr>
        <xdr:cNvPr id="532" name="テキスト ボックス 531"/>
        <xdr:cNvSpPr txBox="1"/>
      </xdr:nvSpPr>
      <xdr:spPr>
        <a:xfrm>
          <a:off x="13436111" y="583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132084</xdr:rowOff>
    </xdr:from>
    <xdr:to>
      <xdr:col>67</xdr:col>
      <xdr:colOff>101600</xdr:colOff>
      <xdr:row>36</xdr:row>
      <xdr:rowOff>62234</xdr:rowOff>
    </xdr:to>
    <xdr:sp macro="" textlink="">
      <xdr:nvSpPr>
        <xdr:cNvPr id="533" name="フローチャート: 判断 532"/>
        <xdr:cNvSpPr/>
      </xdr:nvSpPr>
      <xdr:spPr>
        <a:xfrm>
          <a:off x="12763500" y="613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53361</xdr:rowOff>
    </xdr:from>
    <xdr:ext cx="534377" cy="259045"/>
    <xdr:sp macro="" textlink="">
      <xdr:nvSpPr>
        <xdr:cNvPr id="534" name="テキスト ボックス 533"/>
        <xdr:cNvSpPr txBox="1"/>
      </xdr:nvSpPr>
      <xdr:spPr>
        <a:xfrm>
          <a:off x="12547111" y="622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157556</xdr:rowOff>
    </xdr:from>
    <xdr:to>
      <xdr:col>85</xdr:col>
      <xdr:colOff>177800</xdr:colOff>
      <xdr:row>37</xdr:row>
      <xdr:rowOff>87706</xdr:rowOff>
    </xdr:to>
    <xdr:sp macro="" textlink="">
      <xdr:nvSpPr>
        <xdr:cNvPr id="540" name="楕円 539"/>
        <xdr:cNvSpPr/>
      </xdr:nvSpPr>
      <xdr:spPr>
        <a:xfrm>
          <a:off x="16268700" y="632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135983</xdr:rowOff>
    </xdr:from>
    <xdr:ext cx="534377" cy="259045"/>
    <xdr:sp macro="" textlink="">
      <xdr:nvSpPr>
        <xdr:cNvPr id="541" name="消防費該当値テキスト"/>
        <xdr:cNvSpPr txBox="1"/>
      </xdr:nvSpPr>
      <xdr:spPr>
        <a:xfrm>
          <a:off x="16370300" y="630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130146</xdr:rowOff>
    </xdr:from>
    <xdr:to>
      <xdr:col>81</xdr:col>
      <xdr:colOff>101600</xdr:colOff>
      <xdr:row>37</xdr:row>
      <xdr:rowOff>60296</xdr:rowOff>
    </xdr:to>
    <xdr:sp macro="" textlink="">
      <xdr:nvSpPr>
        <xdr:cNvPr id="542" name="楕円 541"/>
        <xdr:cNvSpPr/>
      </xdr:nvSpPr>
      <xdr:spPr>
        <a:xfrm>
          <a:off x="15430500" y="630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51423</xdr:rowOff>
    </xdr:from>
    <xdr:ext cx="534377" cy="259045"/>
    <xdr:sp macro="" textlink="">
      <xdr:nvSpPr>
        <xdr:cNvPr id="543" name="テキスト ボックス 542"/>
        <xdr:cNvSpPr txBox="1"/>
      </xdr:nvSpPr>
      <xdr:spPr>
        <a:xfrm>
          <a:off x="15214111" y="639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157828</xdr:rowOff>
    </xdr:from>
    <xdr:to>
      <xdr:col>76</xdr:col>
      <xdr:colOff>165100</xdr:colOff>
      <xdr:row>36</xdr:row>
      <xdr:rowOff>87978</xdr:rowOff>
    </xdr:to>
    <xdr:sp macro="" textlink="">
      <xdr:nvSpPr>
        <xdr:cNvPr id="544" name="楕円 543"/>
        <xdr:cNvSpPr/>
      </xdr:nvSpPr>
      <xdr:spPr>
        <a:xfrm>
          <a:off x="14541500" y="615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104505</xdr:rowOff>
    </xdr:from>
    <xdr:ext cx="534377" cy="259045"/>
    <xdr:sp macro="" textlink="">
      <xdr:nvSpPr>
        <xdr:cNvPr id="545" name="テキスト ボックス 544"/>
        <xdr:cNvSpPr txBox="1"/>
      </xdr:nvSpPr>
      <xdr:spPr>
        <a:xfrm>
          <a:off x="14325111" y="593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74542</xdr:rowOff>
    </xdr:from>
    <xdr:to>
      <xdr:col>72</xdr:col>
      <xdr:colOff>38100</xdr:colOff>
      <xdr:row>37</xdr:row>
      <xdr:rowOff>4692</xdr:rowOff>
    </xdr:to>
    <xdr:sp macro="" textlink="">
      <xdr:nvSpPr>
        <xdr:cNvPr id="546" name="楕円 545"/>
        <xdr:cNvSpPr/>
      </xdr:nvSpPr>
      <xdr:spPr>
        <a:xfrm>
          <a:off x="13652500" y="624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167269</xdr:rowOff>
    </xdr:from>
    <xdr:ext cx="534377" cy="259045"/>
    <xdr:sp macro="" textlink="">
      <xdr:nvSpPr>
        <xdr:cNvPr id="547" name="テキスト ボックス 546"/>
        <xdr:cNvSpPr txBox="1"/>
      </xdr:nvSpPr>
      <xdr:spPr>
        <a:xfrm>
          <a:off x="13436111" y="6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120490</xdr:rowOff>
    </xdr:from>
    <xdr:to>
      <xdr:col>67</xdr:col>
      <xdr:colOff>101600</xdr:colOff>
      <xdr:row>36</xdr:row>
      <xdr:rowOff>50640</xdr:rowOff>
    </xdr:to>
    <xdr:sp macro="" textlink="">
      <xdr:nvSpPr>
        <xdr:cNvPr id="548" name="楕円 547"/>
        <xdr:cNvSpPr/>
      </xdr:nvSpPr>
      <xdr:spPr>
        <a:xfrm>
          <a:off x="12763500" y="61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67167</xdr:rowOff>
    </xdr:from>
    <xdr:ext cx="534377" cy="259045"/>
    <xdr:sp macro="" textlink="">
      <xdr:nvSpPr>
        <xdr:cNvPr id="549" name="テキスト ボックス 548"/>
        <xdr:cNvSpPr txBox="1"/>
      </xdr:nvSpPr>
      <xdr:spPr>
        <a:xfrm>
          <a:off x="12547111" y="589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105683</xdr:rowOff>
    </xdr:from>
    <xdr:to>
      <xdr:col>85</xdr:col>
      <xdr:colOff>126364</xdr:colOff>
      <xdr:row>58</xdr:row>
      <xdr:rowOff>120867</xdr:rowOff>
    </xdr:to>
    <xdr:cxnSp macro="">
      <xdr:nvCxnSpPr>
        <xdr:cNvPr id="573" name="直線コネクタ 572"/>
        <xdr:cNvCxnSpPr/>
      </xdr:nvCxnSpPr>
      <xdr:spPr>
        <a:xfrm flipV="1">
          <a:off x="16317595" y="8678183"/>
          <a:ext cx="1269" cy="13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124694</xdr:rowOff>
    </xdr:from>
    <xdr:ext cx="534377" cy="259045"/>
    <xdr:sp macro="" textlink="">
      <xdr:nvSpPr>
        <xdr:cNvPr id="574" name="教育費最小値テキスト"/>
        <xdr:cNvSpPr txBox="1"/>
      </xdr:nvSpPr>
      <xdr:spPr>
        <a:xfrm>
          <a:off x="16370300" y="100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120867</xdr:rowOff>
    </xdr:from>
    <xdr:to>
      <xdr:col>86</xdr:col>
      <xdr:colOff>25400</xdr:colOff>
      <xdr:row>58</xdr:row>
      <xdr:rowOff>120867</xdr:rowOff>
    </xdr:to>
    <xdr:cxnSp macro="">
      <xdr:nvCxnSpPr>
        <xdr:cNvPr id="575" name="直線コネクタ 574"/>
        <xdr:cNvCxnSpPr/>
      </xdr:nvCxnSpPr>
      <xdr:spPr>
        <a:xfrm>
          <a:off x="16230600" y="1006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52360</xdr:rowOff>
    </xdr:from>
    <xdr:ext cx="599010" cy="259045"/>
    <xdr:sp macro="" textlink="">
      <xdr:nvSpPr>
        <xdr:cNvPr id="576" name="教育費最大値テキスト"/>
        <xdr:cNvSpPr txBox="1"/>
      </xdr:nvSpPr>
      <xdr:spPr>
        <a:xfrm>
          <a:off x="16370300" y="845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105683</xdr:rowOff>
    </xdr:from>
    <xdr:to>
      <xdr:col>86</xdr:col>
      <xdr:colOff>25400</xdr:colOff>
      <xdr:row>50</xdr:row>
      <xdr:rowOff>105683</xdr:rowOff>
    </xdr:to>
    <xdr:cxnSp macro="">
      <xdr:nvCxnSpPr>
        <xdr:cNvPr id="577" name="直線コネクタ 576"/>
        <xdr:cNvCxnSpPr/>
      </xdr:nvCxnSpPr>
      <xdr:spPr>
        <a:xfrm>
          <a:off x="16230600" y="8678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143192</xdr:rowOff>
    </xdr:from>
    <xdr:to>
      <xdr:col>85</xdr:col>
      <xdr:colOff>127000</xdr:colOff>
      <xdr:row>57</xdr:row>
      <xdr:rowOff>171390</xdr:rowOff>
    </xdr:to>
    <xdr:cxnSp macro="">
      <xdr:nvCxnSpPr>
        <xdr:cNvPr id="578" name="直線コネクタ 577"/>
        <xdr:cNvCxnSpPr/>
      </xdr:nvCxnSpPr>
      <xdr:spPr>
        <a:xfrm>
          <a:off x="15481300" y="9915842"/>
          <a:ext cx="838200" cy="2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105518</xdr:rowOff>
    </xdr:from>
    <xdr:ext cx="599010" cy="259045"/>
    <xdr:sp macro="" textlink="">
      <xdr:nvSpPr>
        <xdr:cNvPr id="579" name="教育費平均値テキスト"/>
        <xdr:cNvSpPr txBox="1"/>
      </xdr:nvSpPr>
      <xdr:spPr>
        <a:xfrm>
          <a:off x="16370300" y="9878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127091</xdr:rowOff>
    </xdr:from>
    <xdr:to>
      <xdr:col>85</xdr:col>
      <xdr:colOff>177800</xdr:colOff>
      <xdr:row>58</xdr:row>
      <xdr:rowOff>57241</xdr:rowOff>
    </xdr:to>
    <xdr:sp macro="" textlink="">
      <xdr:nvSpPr>
        <xdr:cNvPr id="580" name="フローチャート: 判断 579"/>
        <xdr:cNvSpPr/>
      </xdr:nvSpPr>
      <xdr:spPr>
        <a:xfrm>
          <a:off x="16268700" y="989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143192</xdr:rowOff>
    </xdr:from>
    <xdr:to>
      <xdr:col>81</xdr:col>
      <xdr:colOff>50800</xdr:colOff>
      <xdr:row>58</xdr:row>
      <xdr:rowOff>1660</xdr:rowOff>
    </xdr:to>
    <xdr:cxnSp macro="">
      <xdr:nvCxnSpPr>
        <xdr:cNvPr id="581" name="直線コネクタ 580"/>
        <xdr:cNvCxnSpPr/>
      </xdr:nvCxnSpPr>
      <xdr:spPr>
        <a:xfrm flipV="1">
          <a:off x="14592300" y="9915842"/>
          <a:ext cx="889000" cy="2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102967</xdr:rowOff>
    </xdr:from>
    <xdr:to>
      <xdr:col>81</xdr:col>
      <xdr:colOff>101600</xdr:colOff>
      <xdr:row>58</xdr:row>
      <xdr:rowOff>33117</xdr:rowOff>
    </xdr:to>
    <xdr:sp macro="" textlink="">
      <xdr:nvSpPr>
        <xdr:cNvPr id="582" name="フローチャート: 判断 581"/>
        <xdr:cNvSpPr/>
      </xdr:nvSpPr>
      <xdr:spPr>
        <a:xfrm>
          <a:off x="15430500" y="98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24244</xdr:rowOff>
    </xdr:from>
    <xdr:ext cx="599010" cy="259045"/>
    <xdr:sp macro="" textlink="">
      <xdr:nvSpPr>
        <xdr:cNvPr id="583" name="テキスト ボックス 582"/>
        <xdr:cNvSpPr txBox="1"/>
      </xdr:nvSpPr>
      <xdr:spPr>
        <a:xfrm>
          <a:off x="15181795" y="996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29318</xdr:rowOff>
    </xdr:from>
    <xdr:to>
      <xdr:col>76</xdr:col>
      <xdr:colOff>114300</xdr:colOff>
      <xdr:row>58</xdr:row>
      <xdr:rowOff>1660</xdr:rowOff>
    </xdr:to>
    <xdr:cxnSp macro="">
      <xdr:nvCxnSpPr>
        <xdr:cNvPr id="584" name="直線コネクタ 583"/>
        <xdr:cNvCxnSpPr/>
      </xdr:nvCxnSpPr>
      <xdr:spPr>
        <a:xfrm>
          <a:off x="13703300" y="9801968"/>
          <a:ext cx="889000" cy="14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133071</xdr:rowOff>
    </xdr:from>
    <xdr:to>
      <xdr:col>76</xdr:col>
      <xdr:colOff>165100</xdr:colOff>
      <xdr:row>58</xdr:row>
      <xdr:rowOff>63221</xdr:rowOff>
    </xdr:to>
    <xdr:sp macro="" textlink="">
      <xdr:nvSpPr>
        <xdr:cNvPr id="585" name="フローチャート: 判断 584"/>
        <xdr:cNvSpPr/>
      </xdr:nvSpPr>
      <xdr:spPr>
        <a:xfrm>
          <a:off x="14541500" y="99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54348</xdr:rowOff>
    </xdr:from>
    <xdr:ext cx="599010" cy="259045"/>
    <xdr:sp macro="" textlink="">
      <xdr:nvSpPr>
        <xdr:cNvPr id="586" name="テキスト ボックス 585"/>
        <xdr:cNvSpPr txBox="1"/>
      </xdr:nvSpPr>
      <xdr:spPr>
        <a:xfrm>
          <a:off x="14292795" y="999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87290</xdr:rowOff>
    </xdr:from>
    <xdr:to>
      <xdr:col>71</xdr:col>
      <xdr:colOff>177800</xdr:colOff>
      <xdr:row>57</xdr:row>
      <xdr:rowOff>29318</xdr:rowOff>
    </xdr:to>
    <xdr:cxnSp macro="">
      <xdr:nvCxnSpPr>
        <xdr:cNvPr id="587" name="直線コネクタ 586"/>
        <xdr:cNvCxnSpPr/>
      </xdr:nvCxnSpPr>
      <xdr:spPr>
        <a:xfrm>
          <a:off x="12814300" y="9688490"/>
          <a:ext cx="889000" cy="11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152860</xdr:rowOff>
    </xdr:from>
    <xdr:to>
      <xdr:col>72</xdr:col>
      <xdr:colOff>38100</xdr:colOff>
      <xdr:row>58</xdr:row>
      <xdr:rowOff>83010</xdr:rowOff>
    </xdr:to>
    <xdr:sp macro="" textlink="">
      <xdr:nvSpPr>
        <xdr:cNvPr id="588" name="フローチャート: 判断 587"/>
        <xdr:cNvSpPr/>
      </xdr:nvSpPr>
      <xdr:spPr>
        <a:xfrm>
          <a:off x="13652500" y="992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74137</xdr:rowOff>
    </xdr:from>
    <xdr:ext cx="534377" cy="259045"/>
    <xdr:sp macro="" textlink="">
      <xdr:nvSpPr>
        <xdr:cNvPr id="589" name="テキスト ボックス 588"/>
        <xdr:cNvSpPr txBox="1"/>
      </xdr:nvSpPr>
      <xdr:spPr>
        <a:xfrm>
          <a:off x="13436111" y="100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141783</xdr:rowOff>
    </xdr:from>
    <xdr:to>
      <xdr:col>67</xdr:col>
      <xdr:colOff>101600</xdr:colOff>
      <xdr:row>58</xdr:row>
      <xdr:rowOff>71933</xdr:rowOff>
    </xdr:to>
    <xdr:sp macro="" textlink="">
      <xdr:nvSpPr>
        <xdr:cNvPr id="590" name="フローチャート: 判断 589"/>
        <xdr:cNvSpPr/>
      </xdr:nvSpPr>
      <xdr:spPr>
        <a:xfrm>
          <a:off x="12763500" y="99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63060</xdr:rowOff>
    </xdr:from>
    <xdr:ext cx="599010" cy="259045"/>
    <xdr:sp macro="" textlink="">
      <xdr:nvSpPr>
        <xdr:cNvPr id="591" name="テキスト ボックス 590"/>
        <xdr:cNvSpPr txBox="1"/>
      </xdr:nvSpPr>
      <xdr:spPr>
        <a:xfrm>
          <a:off x="12514795" y="10007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120590</xdr:rowOff>
    </xdr:from>
    <xdr:to>
      <xdr:col>85</xdr:col>
      <xdr:colOff>177800</xdr:colOff>
      <xdr:row>58</xdr:row>
      <xdr:rowOff>50740</xdr:rowOff>
    </xdr:to>
    <xdr:sp macro="" textlink="">
      <xdr:nvSpPr>
        <xdr:cNvPr id="597" name="楕円 596"/>
        <xdr:cNvSpPr/>
      </xdr:nvSpPr>
      <xdr:spPr>
        <a:xfrm>
          <a:off x="16268700" y="989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79967</xdr:rowOff>
    </xdr:from>
    <xdr:ext cx="599010" cy="259045"/>
    <xdr:sp macro="" textlink="">
      <xdr:nvSpPr>
        <xdr:cNvPr id="598" name="教育費該当値テキスト"/>
        <xdr:cNvSpPr txBox="1"/>
      </xdr:nvSpPr>
      <xdr:spPr>
        <a:xfrm>
          <a:off x="16370300" y="968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92392</xdr:rowOff>
    </xdr:from>
    <xdr:to>
      <xdr:col>81</xdr:col>
      <xdr:colOff>101600</xdr:colOff>
      <xdr:row>58</xdr:row>
      <xdr:rowOff>22542</xdr:rowOff>
    </xdr:to>
    <xdr:sp macro="" textlink="">
      <xdr:nvSpPr>
        <xdr:cNvPr id="599" name="楕円 598"/>
        <xdr:cNvSpPr/>
      </xdr:nvSpPr>
      <xdr:spPr>
        <a:xfrm>
          <a:off x="15430500" y="986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39069</xdr:rowOff>
    </xdr:from>
    <xdr:ext cx="599010" cy="259045"/>
    <xdr:sp macro="" textlink="">
      <xdr:nvSpPr>
        <xdr:cNvPr id="600" name="テキスト ボックス 599"/>
        <xdr:cNvSpPr txBox="1"/>
      </xdr:nvSpPr>
      <xdr:spPr>
        <a:xfrm>
          <a:off x="15181795" y="964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122310</xdr:rowOff>
    </xdr:from>
    <xdr:to>
      <xdr:col>76</xdr:col>
      <xdr:colOff>165100</xdr:colOff>
      <xdr:row>58</xdr:row>
      <xdr:rowOff>52460</xdr:rowOff>
    </xdr:to>
    <xdr:sp macro="" textlink="">
      <xdr:nvSpPr>
        <xdr:cNvPr id="601" name="楕円 600"/>
        <xdr:cNvSpPr/>
      </xdr:nvSpPr>
      <xdr:spPr>
        <a:xfrm>
          <a:off x="14541500" y="989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68987</xdr:rowOff>
    </xdr:from>
    <xdr:ext cx="599010" cy="259045"/>
    <xdr:sp macro="" textlink="">
      <xdr:nvSpPr>
        <xdr:cNvPr id="602" name="テキスト ボックス 601"/>
        <xdr:cNvSpPr txBox="1"/>
      </xdr:nvSpPr>
      <xdr:spPr>
        <a:xfrm>
          <a:off x="14292795" y="967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149968</xdr:rowOff>
    </xdr:from>
    <xdr:to>
      <xdr:col>72</xdr:col>
      <xdr:colOff>38100</xdr:colOff>
      <xdr:row>57</xdr:row>
      <xdr:rowOff>80118</xdr:rowOff>
    </xdr:to>
    <xdr:sp macro="" textlink="">
      <xdr:nvSpPr>
        <xdr:cNvPr id="603" name="楕円 602"/>
        <xdr:cNvSpPr/>
      </xdr:nvSpPr>
      <xdr:spPr>
        <a:xfrm>
          <a:off x="13652500" y="975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96645</xdr:rowOff>
    </xdr:from>
    <xdr:ext cx="599010" cy="259045"/>
    <xdr:sp macro="" textlink="">
      <xdr:nvSpPr>
        <xdr:cNvPr id="604" name="テキスト ボックス 603"/>
        <xdr:cNvSpPr txBox="1"/>
      </xdr:nvSpPr>
      <xdr:spPr>
        <a:xfrm>
          <a:off x="13403795" y="952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36490</xdr:rowOff>
    </xdr:from>
    <xdr:to>
      <xdr:col>67</xdr:col>
      <xdr:colOff>101600</xdr:colOff>
      <xdr:row>56</xdr:row>
      <xdr:rowOff>138090</xdr:rowOff>
    </xdr:to>
    <xdr:sp macro="" textlink="">
      <xdr:nvSpPr>
        <xdr:cNvPr id="605" name="楕円 604"/>
        <xdr:cNvSpPr/>
      </xdr:nvSpPr>
      <xdr:spPr>
        <a:xfrm>
          <a:off x="12763500" y="963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154617</xdr:rowOff>
    </xdr:from>
    <xdr:ext cx="599010" cy="259045"/>
    <xdr:sp macro="" textlink="">
      <xdr:nvSpPr>
        <xdr:cNvPr id="606" name="テキスト ボックス 605"/>
        <xdr:cNvSpPr txBox="1"/>
      </xdr:nvSpPr>
      <xdr:spPr>
        <a:xfrm>
          <a:off x="12514795" y="941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8" name="テキスト ボックス 627"/>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0" name="テキスト ボックス 629"/>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13764</xdr:rowOff>
    </xdr:from>
    <xdr:to>
      <xdr:col>85</xdr:col>
      <xdr:colOff>126364</xdr:colOff>
      <xdr:row>79</xdr:row>
      <xdr:rowOff>98879</xdr:rowOff>
    </xdr:to>
    <xdr:cxnSp macro="">
      <xdr:nvCxnSpPr>
        <xdr:cNvPr id="632" name="直線コネクタ 631"/>
        <xdr:cNvCxnSpPr/>
      </xdr:nvCxnSpPr>
      <xdr:spPr>
        <a:xfrm flipV="1">
          <a:off x="16317595" y="12186714"/>
          <a:ext cx="1269" cy="14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133350</xdr:rowOff>
    </xdr:from>
    <xdr:ext cx="249299" cy="259045"/>
    <xdr:sp macro="" textlink="">
      <xdr:nvSpPr>
        <xdr:cNvPr id="633" name="災害復旧費最小値テキスト"/>
        <xdr:cNvSpPr txBox="1"/>
      </xdr:nvSpPr>
      <xdr:spPr>
        <a:xfrm>
          <a:off x="16370300" y="136779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131891</xdr:rowOff>
    </xdr:from>
    <xdr:ext cx="599010" cy="259045"/>
    <xdr:sp macro="" textlink="">
      <xdr:nvSpPr>
        <xdr:cNvPr id="635" name="災害復旧費最大値テキスト"/>
        <xdr:cNvSpPr txBox="1"/>
      </xdr:nvSpPr>
      <xdr:spPr>
        <a:xfrm>
          <a:off x="16370300" y="1196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13764</xdr:rowOff>
    </xdr:from>
    <xdr:to>
      <xdr:col>86</xdr:col>
      <xdr:colOff>25400</xdr:colOff>
      <xdr:row>71</xdr:row>
      <xdr:rowOff>13764</xdr:rowOff>
    </xdr:to>
    <xdr:cxnSp macro="">
      <xdr:nvCxnSpPr>
        <xdr:cNvPr id="636" name="直線コネクタ 635"/>
        <xdr:cNvCxnSpPr/>
      </xdr:nvCxnSpPr>
      <xdr:spPr>
        <a:xfrm>
          <a:off x="16230600" y="1218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98732</xdr:rowOff>
    </xdr:from>
    <xdr:to>
      <xdr:col>85</xdr:col>
      <xdr:colOff>127000</xdr:colOff>
      <xdr:row>79</xdr:row>
      <xdr:rowOff>98879</xdr:rowOff>
    </xdr:to>
    <xdr:cxnSp macro="">
      <xdr:nvCxnSpPr>
        <xdr:cNvPr id="637" name="直線コネクタ 636"/>
        <xdr:cNvCxnSpPr/>
      </xdr:nvCxnSpPr>
      <xdr:spPr>
        <a:xfrm>
          <a:off x="15481300" y="13643282"/>
          <a:ext cx="8382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50799</xdr:rowOff>
    </xdr:from>
    <xdr:ext cx="534377" cy="259045"/>
    <xdr:sp macro="" textlink="">
      <xdr:nvSpPr>
        <xdr:cNvPr id="638" name="災害復旧費平均値テキスト"/>
        <xdr:cNvSpPr txBox="1"/>
      </xdr:nvSpPr>
      <xdr:spPr>
        <a:xfrm>
          <a:off x="16370300" y="13423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27922</xdr:rowOff>
    </xdr:from>
    <xdr:to>
      <xdr:col>85</xdr:col>
      <xdr:colOff>177800</xdr:colOff>
      <xdr:row>79</xdr:row>
      <xdr:rowOff>129522</xdr:rowOff>
    </xdr:to>
    <xdr:sp macro="" textlink="">
      <xdr:nvSpPr>
        <xdr:cNvPr id="639" name="フローチャート: 判断 638"/>
        <xdr:cNvSpPr/>
      </xdr:nvSpPr>
      <xdr:spPr>
        <a:xfrm>
          <a:off x="16268700" y="135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94478</xdr:rowOff>
    </xdr:from>
    <xdr:to>
      <xdr:col>81</xdr:col>
      <xdr:colOff>50800</xdr:colOff>
      <xdr:row>79</xdr:row>
      <xdr:rowOff>98732</xdr:rowOff>
    </xdr:to>
    <xdr:cxnSp macro="">
      <xdr:nvCxnSpPr>
        <xdr:cNvPr id="640" name="直線コネクタ 639"/>
        <xdr:cNvCxnSpPr/>
      </xdr:nvCxnSpPr>
      <xdr:spPr>
        <a:xfrm>
          <a:off x="14592300" y="13639028"/>
          <a:ext cx="889000"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30029</xdr:rowOff>
    </xdr:from>
    <xdr:to>
      <xdr:col>81</xdr:col>
      <xdr:colOff>101600</xdr:colOff>
      <xdr:row>79</xdr:row>
      <xdr:rowOff>131629</xdr:rowOff>
    </xdr:to>
    <xdr:sp macro="" textlink="">
      <xdr:nvSpPr>
        <xdr:cNvPr id="641" name="フローチャート: 判断 640"/>
        <xdr:cNvSpPr/>
      </xdr:nvSpPr>
      <xdr:spPr>
        <a:xfrm>
          <a:off x="15430500" y="1357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148156</xdr:rowOff>
    </xdr:from>
    <xdr:ext cx="534377" cy="259045"/>
    <xdr:sp macro="" textlink="">
      <xdr:nvSpPr>
        <xdr:cNvPr id="642" name="テキスト ボックス 641"/>
        <xdr:cNvSpPr txBox="1"/>
      </xdr:nvSpPr>
      <xdr:spPr>
        <a:xfrm>
          <a:off x="15214111" y="1334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94478</xdr:rowOff>
    </xdr:from>
    <xdr:to>
      <xdr:col>76</xdr:col>
      <xdr:colOff>114300</xdr:colOff>
      <xdr:row>79</xdr:row>
      <xdr:rowOff>98650</xdr:rowOff>
    </xdr:to>
    <xdr:cxnSp macro="">
      <xdr:nvCxnSpPr>
        <xdr:cNvPr id="643" name="直線コネクタ 642"/>
        <xdr:cNvCxnSpPr/>
      </xdr:nvCxnSpPr>
      <xdr:spPr>
        <a:xfrm flipV="1">
          <a:off x="13703300" y="13639028"/>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33778</xdr:rowOff>
    </xdr:from>
    <xdr:to>
      <xdr:col>76</xdr:col>
      <xdr:colOff>165100</xdr:colOff>
      <xdr:row>79</xdr:row>
      <xdr:rowOff>135378</xdr:rowOff>
    </xdr:to>
    <xdr:sp macro="" textlink="">
      <xdr:nvSpPr>
        <xdr:cNvPr id="644" name="フローチャート: 判断 643"/>
        <xdr:cNvSpPr/>
      </xdr:nvSpPr>
      <xdr:spPr>
        <a:xfrm>
          <a:off x="14541500" y="1357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151905</xdr:rowOff>
    </xdr:from>
    <xdr:ext cx="469744" cy="259045"/>
    <xdr:sp macro="" textlink="">
      <xdr:nvSpPr>
        <xdr:cNvPr id="645" name="テキスト ボックス 644"/>
        <xdr:cNvSpPr txBox="1"/>
      </xdr:nvSpPr>
      <xdr:spPr>
        <a:xfrm>
          <a:off x="14357428" y="1335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97698</xdr:rowOff>
    </xdr:from>
    <xdr:to>
      <xdr:col>71</xdr:col>
      <xdr:colOff>177800</xdr:colOff>
      <xdr:row>79</xdr:row>
      <xdr:rowOff>98650</xdr:rowOff>
    </xdr:to>
    <xdr:cxnSp macro="">
      <xdr:nvCxnSpPr>
        <xdr:cNvPr id="646" name="直線コネクタ 645"/>
        <xdr:cNvCxnSpPr/>
      </xdr:nvCxnSpPr>
      <xdr:spPr>
        <a:xfrm>
          <a:off x="12814300" y="13642248"/>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28330</xdr:rowOff>
    </xdr:from>
    <xdr:to>
      <xdr:col>72</xdr:col>
      <xdr:colOff>38100</xdr:colOff>
      <xdr:row>79</xdr:row>
      <xdr:rowOff>129930</xdr:rowOff>
    </xdr:to>
    <xdr:sp macro="" textlink="">
      <xdr:nvSpPr>
        <xdr:cNvPr id="647" name="フローチャート: 判断 646"/>
        <xdr:cNvSpPr/>
      </xdr:nvSpPr>
      <xdr:spPr>
        <a:xfrm>
          <a:off x="13652500" y="1357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146457</xdr:rowOff>
    </xdr:from>
    <xdr:ext cx="534377" cy="259045"/>
    <xdr:sp macro="" textlink="">
      <xdr:nvSpPr>
        <xdr:cNvPr id="648" name="テキスト ボックス 647"/>
        <xdr:cNvSpPr txBox="1"/>
      </xdr:nvSpPr>
      <xdr:spPr>
        <a:xfrm>
          <a:off x="13436111" y="1334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24812</xdr:rowOff>
    </xdr:from>
    <xdr:to>
      <xdr:col>67</xdr:col>
      <xdr:colOff>101600</xdr:colOff>
      <xdr:row>79</xdr:row>
      <xdr:rowOff>126412</xdr:rowOff>
    </xdr:to>
    <xdr:sp macro="" textlink="">
      <xdr:nvSpPr>
        <xdr:cNvPr id="649" name="フローチャート: 判断 648"/>
        <xdr:cNvSpPr/>
      </xdr:nvSpPr>
      <xdr:spPr>
        <a:xfrm>
          <a:off x="12763500" y="1356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142939</xdr:rowOff>
    </xdr:from>
    <xdr:ext cx="534377" cy="259045"/>
    <xdr:sp macro="" textlink="">
      <xdr:nvSpPr>
        <xdr:cNvPr id="650" name="テキスト ボックス 649"/>
        <xdr:cNvSpPr txBox="1"/>
      </xdr:nvSpPr>
      <xdr:spPr>
        <a:xfrm>
          <a:off x="12547111" y="1334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6" name="楕円 655"/>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6350</xdr:rowOff>
    </xdr:from>
    <xdr:ext cx="249299" cy="259045"/>
    <xdr:sp macro="" textlink="">
      <xdr:nvSpPr>
        <xdr:cNvPr id="657" name="災害復旧費該当値テキスト"/>
        <xdr:cNvSpPr txBox="1"/>
      </xdr:nvSpPr>
      <xdr:spPr>
        <a:xfrm>
          <a:off x="16370300" y="135509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47932</xdr:rowOff>
    </xdr:from>
    <xdr:to>
      <xdr:col>81</xdr:col>
      <xdr:colOff>101600</xdr:colOff>
      <xdr:row>79</xdr:row>
      <xdr:rowOff>149532</xdr:rowOff>
    </xdr:to>
    <xdr:sp macro="" textlink="">
      <xdr:nvSpPr>
        <xdr:cNvPr id="658" name="楕円 657"/>
        <xdr:cNvSpPr/>
      </xdr:nvSpPr>
      <xdr:spPr>
        <a:xfrm>
          <a:off x="15430500" y="1359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140659</xdr:rowOff>
    </xdr:from>
    <xdr:ext cx="313932" cy="259045"/>
    <xdr:sp macro="" textlink="">
      <xdr:nvSpPr>
        <xdr:cNvPr id="659" name="テキスト ボックス 658"/>
        <xdr:cNvSpPr txBox="1"/>
      </xdr:nvSpPr>
      <xdr:spPr>
        <a:xfrm>
          <a:off x="15324333" y="1368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43678</xdr:rowOff>
    </xdr:from>
    <xdr:to>
      <xdr:col>76</xdr:col>
      <xdr:colOff>165100</xdr:colOff>
      <xdr:row>79</xdr:row>
      <xdr:rowOff>145278</xdr:rowOff>
    </xdr:to>
    <xdr:sp macro="" textlink="">
      <xdr:nvSpPr>
        <xdr:cNvPr id="660" name="楕円 659"/>
        <xdr:cNvSpPr/>
      </xdr:nvSpPr>
      <xdr:spPr>
        <a:xfrm>
          <a:off x="14541500" y="135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136405</xdr:rowOff>
    </xdr:from>
    <xdr:ext cx="469744" cy="259045"/>
    <xdr:sp macro="" textlink="">
      <xdr:nvSpPr>
        <xdr:cNvPr id="661" name="テキスト ボックス 660"/>
        <xdr:cNvSpPr txBox="1"/>
      </xdr:nvSpPr>
      <xdr:spPr>
        <a:xfrm>
          <a:off x="14357428" y="1368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47850</xdr:rowOff>
    </xdr:from>
    <xdr:to>
      <xdr:col>72</xdr:col>
      <xdr:colOff>38100</xdr:colOff>
      <xdr:row>79</xdr:row>
      <xdr:rowOff>149450</xdr:rowOff>
    </xdr:to>
    <xdr:sp macro="" textlink="">
      <xdr:nvSpPr>
        <xdr:cNvPr id="662" name="楕円 661"/>
        <xdr:cNvSpPr/>
      </xdr:nvSpPr>
      <xdr:spPr>
        <a:xfrm>
          <a:off x="13652500" y="135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140577</xdr:rowOff>
    </xdr:from>
    <xdr:ext cx="378565" cy="259045"/>
    <xdr:sp macro="" textlink="">
      <xdr:nvSpPr>
        <xdr:cNvPr id="663" name="テキスト ボックス 662"/>
        <xdr:cNvSpPr txBox="1"/>
      </xdr:nvSpPr>
      <xdr:spPr>
        <a:xfrm>
          <a:off x="13514017" y="13685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46898</xdr:rowOff>
    </xdr:from>
    <xdr:to>
      <xdr:col>67</xdr:col>
      <xdr:colOff>101600</xdr:colOff>
      <xdr:row>79</xdr:row>
      <xdr:rowOff>148498</xdr:rowOff>
    </xdr:to>
    <xdr:sp macro="" textlink="">
      <xdr:nvSpPr>
        <xdr:cNvPr id="664" name="楕円 663"/>
        <xdr:cNvSpPr/>
      </xdr:nvSpPr>
      <xdr:spPr>
        <a:xfrm>
          <a:off x="12763500" y="1359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139625</xdr:rowOff>
    </xdr:from>
    <xdr:ext cx="378565" cy="259045"/>
    <xdr:sp macro="" textlink="">
      <xdr:nvSpPr>
        <xdr:cNvPr id="665" name="テキスト ボックス 664"/>
        <xdr:cNvSpPr txBox="1"/>
      </xdr:nvSpPr>
      <xdr:spPr>
        <a:xfrm>
          <a:off x="12625017" y="1368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121172</xdr:rowOff>
    </xdr:from>
    <xdr:to>
      <xdr:col>85</xdr:col>
      <xdr:colOff>126364</xdr:colOff>
      <xdr:row>99</xdr:row>
      <xdr:rowOff>41661</xdr:rowOff>
    </xdr:to>
    <xdr:cxnSp macro="">
      <xdr:nvCxnSpPr>
        <xdr:cNvPr id="689" name="直線コネクタ 688"/>
        <xdr:cNvCxnSpPr/>
      </xdr:nvCxnSpPr>
      <xdr:spPr>
        <a:xfrm flipV="1">
          <a:off x="16317595" y="15380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45488</xdr:rowOff>
    </xdr:from>
    <xdr:ext cx="378565" cy="259045"/>
    <xdr:sp macro="" textlink="">
      <xdr:nvSpPr>
        <xdr:cNvPr id="690" name="公債費最小値テキスト"/>
        <xdr:cNvSpPr txBox="1"/>
      </xdr:nvSpPr>
      <xdr:spPr>
        <a:xfrm>
          <a:off x="16370300" y="17019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41661</xdr:rowOff>
    </xdr:from>
    <xdr:to>
      <xdr:col>86</xdr:col>
      <xdr:colOff>25400</xdr:colOff>
      <xdr:row>99</xdr:row>
      <xdr:rowOff>41661</xdr:rowOff>
    </xdr:to>
    <xdr:cxnSp macro="">
      <xdr:nvCxnSpPr>
        <xdr:cNvPr id="691" name="直線コネクタ 690"/>
        <xdr:cNvCxnSpPr/>
      </xdr:nvCxnSpPr>
      <xdr:spPr>
        <a:xfrm>
          <a:off x="16230600" y="1701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67849</xdr:rowOff>
    </xdr:from>
    <xdr:ext cx="599010" cy="259045"/>
    <xdr:sp macro="" textlink="">
      <xdr:nvSpPr>
        <xdr:cNvPr id="692" name="公債費最大値テキスト"/>
        <xdr:cNvSpPr txBox="1"/>
      </xdr:nvSpPr>
      <xdr:spPr>
        <a:xfrm>
          <a:off x="16370300" y="1515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429,863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121172</xdr:rowOff>
    </xdr:from>
    <xdr:to>
      <xdr:col>86</xdr:col>
      <xdr:colOff>25400</xdr:colOff>
      <xdr:row>89</xdr:row>
      <xdr:rowOff>121172</xdr:rowOff>
    </xdr:to>
    <xdr:cxnSp macro="">
      <xdr:nvCxnSpPr>
        <xdr:cNvPr id="693" name="直線コネクタ 692"/>
        <xdr:cNvCxnSpPr/>
      </xdr:nvCxnSpPr>
      <xdr:spPr>
        <a:xfrm>
          <a:off x="16230600" y="1538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143281</xdr:rowOff>
    </xdr:from>
    <xdr:to>
      <xdr:col>85</xdr:col>
      <xdr:colOff>127000</xdr:colOff>
      <xdr:row>96</xdr:row>
      <xdr:rowOff>17049</xdr:rowOff>
    </xdr:to>
    <xdr:cxnSp macro="">
      <xdr:nvCxnSpPr>
        <xdr:cNvPr id="694" name="直線コネクタ 693"/>
        <xdr:cNvCxnSpPr/>
      </xdr:nvCxnSpPr>
      <xdr:spPr>
        <a:xfrm flipV="1">
          <a:off x="15481300" y="16431031"/>
          <a:ext cx="838200" cy="4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80376</xdr:rowOff>
    </xdr:from>
    <xdr:ext cx="599010" cy="259045"/>
    <xdr:sp macro="" textlink="">
      <xdr:nvSpPr>
        <xdr:cNvPr id="695" name="公債費平均値テキスト"/>
        <xdr:cNvSpPr txBox="1"/>
      </xdr:nvSpPr>
      <xdr:spPr>
        <a:xfrm>
          <a:off x="16370300" y="16539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101949</xdr:rowOff>
    </xdr:from>
    <xdr:to>
      <xdr:col>85</xdr:col>
      <xdr:colOff>177800</xdr:colOff>
      <xdr:row>97</xdr:row>
      <xdr:rowOff>32099</xdr:rowOff>
    </xdr:to>
    <xdr:sp macro="" textlink="">
      <xdr:nvSpPr>
        <xdr:cNvPr id="696" name="フローチャート: 判断 695"/>
        <xdr:cNvSpPr/>
      </xdr:nvSpPr>
      <xdr:spPr>
        <a:xfrm>
          <a:off x="16268700" y="165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17049</xdr:rowOff>
    </xdr:from>
    <xdr:to>
      <xdr:col>81</xdr:col>
      <xdr:colOff>50800</xdr:colOff>
      <xdr:row>96</xdr:row>
      <xdr:rowOff>26905</xdr:rowOff>
    </xdr:to>
    <xdr:cxnSp macro="">
      <xdr:nvCxnSpPr>
        <xdr:cNvPr id="697" name="直線コネクタ 696"/>
        <xdr:cNvCxnSpPr/>
      </xdr:nvCxnSpPr>
      <xdr:spPr>
        <a:xfrm flipV="1">
          <a:off x="14592300" y="16476249"/>
          <a:ext cx="889000" cy="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104259</xdr:rowOff>
    </xdr:from>
    <xdr:to>
      <xdr:col>81</xdr:col>
      <xdr:colOff>101600</xdr:colOff>
      <xdr:row>97</xdr:row>
      <xdr:rowOff>34409</xdr:rowOff>
    </xdr:to>
    <xdr:sp macro="" textlink="">
      <xdr:nvSpPr>
        <xdr:cNvPr id="698" name="フローチャート: 判断 697"/>
        <xdr:cNvSpPr/>
      </xdr:nvSpPr>
      <xdr:spPr>
        <a:xfrm>
          <a:off x="15430500" y="1656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25536</xdr:rowOff>
    </xdr:from>
    <xdr:ext cx="599010" cy="259045"/>
    <xdr:sp macro="" textlink="">
      <xdr:nvSpPr>
        <xdr:cNvPr id="699" name="テキスト ボックス 698"/>
        <xdr:cNvSpPr txBox="1"/>
      </xdr:nvSpPr>
      <xdr:spPr>
        <a:xfrm>
          <a:off x="15181795" y="166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26905</xdr:rowOff>
    </xdr:from>
    <xdr:to>
      <xdr:col>76</xdr:col>
      <xdr:colOff>114300</xdr:colOff>
      <xdr:row>96</xdr:row>
      <xdr:rowOff>91991</xdr:rowOff>
    </xdr:to>
    <xdr:cxnSp macro="">
      <xdr:nvCxnSpPr>
        <xdr:cNvPr id="700" name="直線コネクタ 699"/>
        <xdr:cNvCxnSpPr/>
      </xdr:nvCxnSpPr>
      <xdr:spPr>
        <a:xfrm flipV="1">
          <a:off x="13703300" y="16486105"/>
          <a:ext cx="889000" cy="6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101988</xdr:rowOff>
    </xdr:from>
    <xdr:to>
      <xdr:col>76</xdr:col>
      <xdr:colOff>165100</xdr:colOff>
      <xdr:row>97</xdr:row>
      <xdr:rowOff>32138</xdr:rowOff>
    </xdr:to>
    <xdr:sp macro="" textlink="">
      <xdr:nvSpPr>
        <xdr:cNvPr id="701" name="フローチャート: 判断 700"/>
        <xdr:cNvSpPr/>
      </xdr:nvSpPr>
      <xdr:spPr>
        <a:xfrm>
          <a:off x="145415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23265</xdr:rowOff>
    </xdr:from>
    <xdr:ext cx="599010" cy="259045"/>
    <xdr:sp macro="" textlink="">
      <xdr:nvSpPr>
        <xdr:cNvPr id="702" name="テキスト ボックス 701"/>
        <xdr:cNvSpPr txBox="1"/>
      </xdr:nvSpPr>
      <xdr:spPr>
        <a:xfrm>
          <a:off x="14292795" y="1665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91991</xdr:rowOff>
    </xdr:from>
    <xdr:to>
      <xdr:col>71</xdr:col>
      <xdr:colOff>177800</xdr:colOff>
      <xdr:row>97</xdr:row>
      <xdr:rowOff>4335</xdr:rowOff>
    </xdr:to>
    <xdr:cxnSp macro="">
      <xdr:nvCxnSpPr>
        <xdr:cNvPr id="703" name="直線コネクタ 702"/>
        <xdr:cNvCxnSpPr/>
      </xdr:nvCxnSpPr>
      <xdr:spPr>
        <a:xfrm flipV="1">
          <a:off x="12814300" y="16551191"/>
          <a:ext cx="889000" cy="8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80727</xdr:rowOff>
    </xdr:from>
    <xdr:to>
      <xdr:col>72</xdr:col>
      <xdr:colOff>38100</xdr:colOff>
      <xdr:row>97</xdr:row>
      <xdr:rowOff>10877</xdr:rowOff>
    </xdr:to>
    <xdr:sp macro="" textlink="">
      <xdr:nvSpPr>
        <xdr:cNvPr id="704" name="フローチャート: 判断 703"/>
        <xdr:cNvSpPr/>
      </xdr:nvSpPr>
      <xdr:spPr>
        <a:xfrm>
          <a:off x="13652500" y="165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2004</xdr:rowOff>
    </xdr:from>
    <xdr:ext cx="599010" cy="259045"/>
    <xdr:sp macro="" textlink="">
      <xdr:nvSpPr>
        <xdr:cNvPr id="705" name="テキスト ボックス 704"/>
        <xdr:cNvSpPr txBox="1"/>
      </xdr:nvSpPr>
      <xdr:spPr>
        <a:xfrm>
          <a:off x="13403795" y="1663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65415</xdr:rowOff>
    </xdr:from>
    <xdr:to>
      <xdr:col>67</xdr:col>
      <xdr:colOff>101600</xdr:colOff>
      <xdr:row>96</xdr:row>
      <xdr:rowOff>167015</xdr:rowOff>
    </xdr:to>
    <xdr:sp macro="" textlink="">
      <xdr:nvSpPr>
        <xdr:cNvPr id="706" name="フローチャート: 判断 705"/>
        <xdr:cNvSpPr/>
      </xdr:nvSpPr>
      <xdr:spPr>
        <a:xfrm>
          <a:off x="12763500" y="1652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12092</xdr:rowOff>
    </xdr:from>
    <xdr:ext cx="599010" cy="259045"/>
    <xdr:sp macro="" textlink="">
      <xdr:nvSpPr>
        <xdr:cNvPr id="707" name="テキスト ボックス 706"/>
        <xdr:cNvSpPr txBox="1"/>
      </xdr:nvSpPr>
      <xdr:spPr>
        <a:xfrm>
          <a:off x="12514795" y="1629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92481</xdr:rowOff>
    </xdr:from>
    <xdr:to>
      <xdr:col>85</xdr:col>
      <xdr:colOff>177800</xdr:colOff>
      <xdr:row>96</xdr:row>
      <xdr:rowOff>22631</xdr:rowOff>
    </xdr:to>
    <xdr:sp macro="" textlink="">
      <xdr:nvSpPr>
        <xdr:cNvPr id="713" name="楕円 712"/>
        <xdr:cNvSpPr/>
      </xdr:nvSpPr>
      <xdr:spPr>
        <a:xfrm>
          <a:off x="16268700" y="1638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115358</xdr:rowOff>
    </xdr:from>
    <xdr:ext cx="599010" cy="259045"/>
    <xdr:sp macro="" textlink="">
      <xdr:nvSpPr>
        <xdr:cNvPr id="714" name="公債費該当値テキスト"/>
        <xdr:cNvSpPr txBox="1"/>
      </xdr:nvSpPr>
      <xdr:spPr>
        <a:xfrm>
          <a:off x="16370300" y="16231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137699</xdr:rowOff>
    </xdr:from>
    <xdr:to>
      <xdr:col>81</xdr:col>
      <xdr:colOff>101600</xdr:colOff>
      <xdr:row>96</xdr:row>
      <xdr:rowOff>67849</xdr:rowOff>
    </xdr:to>
    <xdr:sp macro="" textlink="">
      <xdr:nvSpPr>
        <xdr:cNvPr id="715" name="楕円 714"/>
        <xdr:cNvSpPr/>
      </xdr:nvSpPr>
      <xdr:spPr>
        <a:xfrm>
          <a:off x="15430500" y="1642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84376</xdr:rowOff>
    </xdr:from>
    <xdr:ext cx="599010" cy="259045"/>
    <xdr:sp macro="" textlink="">
      <xdr:nvSpPr>
        <xdr:cNvPr id="716" name="テキスト ボックス 715"/>
        <xdr:cNvSpPr txBox="1"/>
      </xdr:nvSpPr>
      <xdr:spPr>
        <a:xfrm>
          <a:off x="15181795" y="1620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147555</xdr:rowOff>
    </xdr:from>
    <xdr:to>
      <xdr:col>76</xdr:col>
      <xdr:colOff>165100</xdr:colOff>
      <xdr:row>96</xdr:row>
      <xdr:rowOff>77705</xdr:rowOff>
    </xdr:to>
    <xdr:sp macro="" textlink="">
      <xdr:nvSpPr>
        <xdr:cNvPr id="717" name="楕円 716"/>
        <xdr:cNvSpPr/>
      </xdr:nvSpPr>
      <xdr:spPr>
        <a:xfrm>
          <a:off x="14541500" y="1643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94232</xdr:rowOff>
    </xdr:from>
    <xdr:ext cx="599010" cy="259045"/>
    <xdr:sp macro="" textlink="">
      <xdr:nvSpPr>
        <xdr:cNvPr id="718" name="テキスト ボックス 717"/>
        <xdr:cNvSpPr txBox="1"/>
      </xdr:nvSpPr>
      <xdr:spPr>
        <a:xfrm>
          <a:off x="14292795" y="16210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41191</xdr:rowOff>
    </xdr:from>
    <xdr:to>
      <xdr:col>72</xdr:col>
      <xdr:colOff>38100</xdr:colOff>
      <xdr:row>96</xdr:row>
      <xdr:rowOff>142791</xdr:rowOff>
    </xdr:to>
    <xdr:sp macro="" textlink="">
      <xdr:nvSpPr>
        <xdr:cNvPr id="719" name="楕円 718"/>
        <xdr:cNvSpPr/>
      </xdr:nvSpPr>
      <xdr:spPr>
        <a:xfrm>
          <a:off x="13652500" y="1650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159318</xdr:rowOff>
    </xdr:from>
    <xdr:ext cx="599010" cy="259045"/>
    <xdr:sp macro="" textlink="">
      <xdr:nvSpPr>
        <xdr:cNvPr id="720" name="テキスト ボックス 719"/>
        <xdr:cNvSpPr txBox="1"/>
      </xdr:nvSpPr>
      <xdr:spPr>
        <a:xfrm>
          <a:off x="13403795" y="1627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124985</xdr:rowOff>
    </xdr:from>
    <xdr:to>
      <xdr:col>67</xdr:col>
      <xdr:colOff>101600</xdr:colOff>
      <xdr:row>97</xdr:row>
      <xdr:rowOff>55135</xdr:rowOff>
    </xdr:to>
    <xdr:sp macro="" textlink="">
      <xdr:nvSpPr>
        <xdr:cNvPr id="721" name="楕円 720"/>
        <xdr:cNvSpPr/>
      </xdr:nvSpPr>
      <xdr:spPr>
        <a:xfrm>
          <a:off x="12763500" y="1658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46262</xdr:rowOff>
    </xdr:from>
    <xdr:ext cx="599010" cy="259045"/>
    <xdr:sp macro="" textlink="">
      <xdr:nvSpPr>
        <xdr:cNvPr id="722" name="テキスト ボックス 721"/>
        <xdr:cNvSpPr txBox="1"/>
      </xdr:nvSpPr>
      <xdr:spPr>
        <a:xfrm>
          <a:off x="12514795" y="1667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38681</xdr:rowOff>
    </xdr:from>
    <xdr:to>
      <xdr:col>116</xdr:col>
      <xdr:colOff>62864</xdr:colOff>
      <xdr:row>39</xdr:row>
      <xdr:rowOff>98878</xdr:rowOff>
    </xdr:to>
    <xdr:cxnSp macro="">
      <xdr:nvCxnSpPr>
        <xdr:cNvPr id="748" name="直線コネクタ 747"/>
        <xdr:cNvCxnSpPr/>
      </xdr:nvCxnSpPr>
      <xdr:spPr>
        <a:xfrm flipV="1">
          <a:off x="22159595" y="5353631"/>
          <a:ext cx="1269" cy="1431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119542</xdr:rowOff>
    </xdr:from>
    <xdr:ext cx="249299" cy="259045"/>
    <xdr:sp macro="" textlink="">
      <xdr:nvSpPr>
        <xdr:cNvPr id="749" name="諸支出金最小値テキスト"/>
        <xdr:cNvSpPr txBox="1"/>
      </xdr:nvSpPr>
      <xdr:spPr>
        <a:xfrm>
          <a:off x="22212300" y="6806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156808</xdr:rowOff>
    </xdr:from>
    <xdr:ext cx="534377" cy="259045"/>
    <xdr:sp macro="" textlink="">
      <xdr:nvSpPr>
        <xdr:cNvPr id="751" name="諸支出金最大値テキスト"/>
        <xdr:cNvSpPr txBox="1"/>
      </xdr:nvSpPr>
      <xdr:spPr>
        <a:xfrm>
          <a:off x="22212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38681</xdr:rowOff>
    </xdr:from>
    <xdr:to>
      <xdr:col>116</xdr:col>
      <xdr:colOff>152400</xdr:colOff>
      <xdr:row>31</xdr:row>
      <xdr:rowOff>38681</xdr:rowOff>
    </xdr:to>
    <xdr:cxnSp macro="">
      <xdr:nvCxnSpPr>
        <xdr:cNvPr id="752" name="直線コネクタ 751"/>
        <xdr:cNvCxnSpPr/>
      </xdr:nvCxnSpPr>
      <xdr:spPr>
        <a:xfrm>
          <a:off x="22072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36992</xdr:rowOff>
    </xdr:from>
    <xdr:ext cx="378565" cy="259045"/>
    <xdr:sp macro="" textlink="">
      <xdr:nvSpPr>
        <xdr:cNvPr id="754" name="諸支出金平均値テキスト"/>
        <xdr:cNvSpPr txBox="1"/>
      </xdr:nvSpPr>
      <xdr:spPr>
        <a:xfrm>
          <a:off x="22212300" y="65520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14115</xdr:rowOff>
    </xdr:from>
    <xdr:to>
      <xdr:col>116</xdr:col>
      <xdr:colOff>114300</xdr:colOff>
      <xdr:row>39</xdr:row>
      <xdr:rowOff>115715</xdr:rowOff>
    </xdr:to>
    <xdr:sp macro="" textlink="">
      <xdr:nvSpPr>
        <xdr:cNvPr id="755" name="フローチャート: 判断 754"/>
        <xdr:cNvSpPr/>
      </xdr:nvSpPr>
      <xdr:spPr>
        <a:xfrm>
          <a:off x="22110700" y="670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87594</xdr:rowOff>
    </xdr:from>
    <xdr:to>
      <xdr:col>112</xdr:col>
      <xdr:colOff>38100</xdr:colOff>
      <xdr:row>39</xdr:row>
      <xdr:rowOff>17744</xdr:rowOff>
    </xdr:to>
    <xdr:sp macro="" textlink="">
      <xdr:nvSpPr>
        <xdr:cNvPr id="757" name="フローチャート: 判断 756"/>
        <xdr:cNvSpPr/>
      </xdr:nvSpPr>
      <xdr:spPr>
        <a:xfrm>
          <a:off x="21272500" y="660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34271</xdr:rowOff>
    </xdr:from>
    <xdr:ext cx="469744" cy="259045"/>
    <xdr:sp macro="" textlink="">
      <xdr:nvSpPr>
        <xdr:cNvPr id="758" name="テキスト ボックス 757"/>
        <xdr:cNvSpPr txBox="1"/>
      </xdr:nvSpPr>
      <xdr:spPr>
        <a:xfrm>
          <a:off x="21088428" y="637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28266</xdr:rowOff>
    </xdr:from>
    <xdr:to>
      <xdr:col>107</xdr:col>
      <xdr:colOff>101600</xdr:colOff>
      <xdr:row>39</xdr:row>
      <xdr:rowOff>129866</xdr:rowOff>
    </xdr:to>
    <xdr:sp macro="" textlink="">
      <xdr:nvSpPr>
        <xdr:cNvPr id="760" name="フローチャート: 判断 759"/>
        <xdr:cNvSpPr/>
      </xdr:nvSpPr>
      <xdr:spPr>
        <a:xfrm>
          <a:off x="20383500" y="671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146393</xdr:rowOff>
    </xdr:from>
    <xdr:ext cx="378565" cy="259045"/>
    <xdr:sp macro="" textlink="">
      <xdr:nvSpPr>
        <xdr:cNvPr id="761" name="テキスト ボックス 760"/>
        <xdr:cNvSpPr txBox="1"/>
      </xdr:nvSpPr>
      <xdr:spPr>
        <a:xfrm>
          <a:off x="20245017" y="6490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31859</xdr:rowOff>
    </xdr:from>
    <xdr:to>
      <xdr:col>102</xdr:col>
      <xdr:colOff>165100</xdr:colOff>
      <xdr:row>39</xdr:row>
      <xdr:rowOff>133459</xdr:rowOff>
    </xdr:to>
    <xdr:sp macro="" textlink="">
      <xdr:nvSpPr>
        <xdr:cNvPr id="763" name="フローチャート: 判断 762"/>
        <xdr:cNvSpPr/>
      </xdr:nvSpPr>
      <xdr:spPr>
        <a:xfrm>
          <a:off x="19494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149986</xdr:rowOff>
    </xdr:from>
    <xdr:ext cx="378565" cy="259045"/>
    <xdr:sp macro="" textlink="">
      <xdr:nvSpPr>
        <xdr:cNvPr id="764" name="テキスト ボックス 763"/>
        <xdr:cNvSpPr txBox="1"/>
      </xdr:nvSpPr>
      <xdr:spPr>
        <a:xfrm>
          <a:off x="19356017" y="64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32186</xdr:rowOff>
    </xdr:from>
    <xdr:to>
      <xdr:col>98</xdr:col>
      <xdr:colOff>38100</xdr:colOff>
      <xdr:row>39</xdr:row>
      <xdr:rowOff>133786</xdr:rowOff>
    </xdr:to>
    <xdr:sp macro="" textlink="">
      <xdr:nvSpPr>
        <xdr:cNvPr id="765" name="フローチャート: 判断 764"/>
        <xdr:cNvSpPr/>
      </xdr:nvSpPr>
      <xdr:spPr>
        <a:xfrm>
          <a:off x="18605500" y="671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150313</xdr:rowOff>
    </xdr:from>
    <xdr:ext cx="378565" cy="259045"/>
    <xdr:sp macro="" textlink="">
      <xdr:nvSpPr>
        <xdr:cNvPr id="766" name="テキスト ボックス 765"/>
        <xdr:cNvSpPr txBox="1"/>
      </xdr:nvSpPr>
      <xdr:spPr>
        <a:xfrm>
          <a:off x="18467017" y="6493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163992</xdr:rowOff>
    </xdr:from>
    <xdr:ext cx="249299" cy="259045"/>
    <xdr:sp macro="" textlink="">
      <xdr:nvSpPr>
        <xdr:cNvPr id="773" name="諸支出金該当値テキスト"/>
        <xdr:cNvSpPr txBox="1"/>
      </xdr:nvSpPr>
      <xdr:spPr>
        <a:xfrm>
          <a:off x="22212300" y="6679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住民一人当たりのコストを見た場合、土木費が類似団体平均と比較して</a:t>
          </a:r>
          <a:r>
            <a:rPr kumimoji="1" lang="en-US" altLang="ja-JP" sz="1300">
              <a:latin typeface="ＭＳ Ｐゴシック" panose="020B0600070205080204" pitchFamily="50" charset="-128"/>
              <a:ea typeface="ＭＳ Ｐゴシック" panose="020B0600070205080204" pitchFamily="50" charset="-128"/>
            </a:rPr>
            <a:t>82,316</a:t>
          </a:r>
          <a:r>
            <a:rPr kumimoji="1" lang="ja-JP" altLang="en-US" sz="1300">
              <a:latin typeface="ＭＳ Ｐゴシック" panose="020B0600070205080204" pitchFamily="50" charset="-128"/>
              <a:ea typeface="ＭＳ Ｐゴシック" panose="020B0600070205080204" pitchFamily="50" charset="-128"/>
            </a:rPr>
            <a:t>円高い状況となっているが、これは、橋梁等の改修事業に取り組んでいるのが主な要因である。</a:t>
          </a:r>
        </a:p>
        <a:p>
          <a:r>
            <a:rPr kumimoji="1" lang="ja-JP" altLang="en-US" sz="1300">
              <a:latin typeface="ＭＳ Ｐゴシック" panose="020B0600070205080204" pitchFamily="50" charset="-128"/>
              <a:ea typeface="ＭＳ Ｐゴシック" panose="020B0600070205080204" pitchFamily="50" charset="-128"/>
            </a:rPr>
            <a:t>　また、教育費についても類似団体平均と比較して</a:t>
          </a:r>
          <a:r>
            <a:rPr kumimoji="1" lang="en-US" altLang="ja-JP" sz="1300">
              <a:latin typeface="ＭＳ Ｐゴシック" panose="020B0600070205080204" pitchFamily="50" charset="-128"/>
              <a:ea typeface="ＭＳ Ｐゴシック" panose="020B0600070205080204" pitchFamily="50" charset="-128"/>
            </a:rPr>
            <a:t>3,413</a:t>
          </a:r>
          <a:r>
            <a:rPr kumimoji="1" lang="ja-JP" altLang="en-US" sz="1300">
              <a:latin typeface="ＭＳ Ｐゴシック" panose="020B0600070205080204" pitchFamily="50" charset="-128"/>
              <a:ea typeface="ＭＳ Ｐゴシック" panose="020B0600070205080204" pitchFamily="50" charset="-128"/>
            </a:rPr>
            <a:t>円高い状況にあるが、これは町振興計画に掲げる「次の世代をはぐくむまちづくり」のもと教育環境の充実と振興をはかっているためである。</a:t>
          </a:r>
        </a:p>
        <a:p>
          <a:r>
            <a:rPr kumimoji="1" lang="ja-JP" altLang="en-US" sz="1300">
              <a:latin typeface="ＭＳ Ｐゴシック" panose="020B0600070205080204" pitchFamily="50" charset="-128"/>
              <a:ea typeface="ＭＳ Ｐゴシック" panose="020B0600070205080204" pitchFamily="50" charset="-128"/>
            </a:rPr>
            <a:t>　更に、公債費についても類似団体平均と比較して</a:t>
          </a:r>
          <a:r>
            <a:rPr kumimoji="1" lang="en-US" altLang="ja-JP" sz="1300">
              <a:latin typeface="ＭＳ Ｐゴシック" panose="020B0600070205080204" pitchFamily="50" charset="-128"/>
              <a:ea typeface="ＭＳ Ｐゴシック" panose="020B0600070205080204" pitchFamily="50" charset="-128"/>
            </a:rPr>
            <a:t>47,485</a:t>
          </a:r>
          <a:r>
            <a:rPr kumimoji="1" lang="ja-JP" altLang="en-US" sz="1300">
              <a:latin typeface="ＭＳ Ｐゴシック" panose="020B0600070205080204" pitchFamily="50" charset="-128"/>
              <a:ea typeface="ＭＳ Ｐゴシック" panose="020B0600070205080204" pitchFamily="50" charset="-128"/>
            </a:rPr>
            <a:t>円高い状況にあり、今後数年は高止まりで経過するので、他の経費の削減に積極的に努める。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年度は、翌年度への繰越額が昨年比で</a:t>
          </a:r>
          <a:r>
            <a:rPr kumimoji="1" lang="en-US" altLang="ja-JP" sz="1400">
              <a:latin typeface="ＭＳ ゴシック" pitchFamily="49" charset="-128"/>
              <a:ea typeface="ＭＳ ゴシック" pitchFamily="49" charset="-128"/>
            </a:rPr>
            <a:t>796</a:t>
          </a:r>
          <a:r>
            <a:rPr kumimoji="1" lang="ja-JP" altLang="en-US" sz="1400">
              <a:latin typeface="ＭＳ ゴシック" pitchFamily="49" charset="-128"/>
              <a:ea typeface="ＭＳ ゴシック" pitchFamily="49" charset="-128"/>
            </a:rPr>
            <a:t>千円減少し、実質収支額は昨年度比で</a:t>
          </a:r>
          <a:r>
            <a:rPr kumimoji="1" lang="en-US" altLang="ja-JP" sz="1400">
              <a:latin typeface="ＭＳ ゴシック" pitchFamily="49" charset="-128"/>
              <a:ea typeface="ＭＳ ゴシック" pitchFamily="49" charset="-128"/>
            </a:rPr>
            <a:t>24,576</a:t>
          </a:r>
          <a:r>
            <a:rPr kumimoji="1" lang="ja-JP" altLang="en-US" sz="1400">
              <a:latin typeface="ＭＳ ゴシック" pitchFamily="49" charset="-128"/>
              <a:ea typeface="ＭＳ ゴシック" pitchFamily="49" charset="-128"/>
            </a:rPr>
            <a:t>千円減少したが、財政調整基金残高は増加して昨年度比で</a:t>
          </a:r>
          <a:r>
            <a:rPr kumimoji="1" lang="en-US" altLang="ja-JP" sz="1400">
              <a:latin typeface="ＭＳ ゴシック" pitchFamily="49" charset="-128"/>
              <a:ea typeface="ＭＳ ゴシック" pitchFamily="49" charset="-128"/>
            </a:rPr>
            <a:t>193,510</a:t>
          </a:r>
          <a:r>
            <a:rPr kumimoji="1" lang="ja-JP" altLang="en-US" sz="1400">
              <a:latin typeface="ＭＳ ゴシック" pitchFamily="49" charset="-128"/>
              <a:ea typeface="ＭＳ ゴシック" pitchFamily="49" charset="-128"/>
            </a:rPr>
            <a:t>千円の増となり、実質単年度収支が</a:t>
          </a:r>
          <a:r>
            <a:rPr kumimoji="1" lang="en-US" altLang="ja-JP" sz="1400">
              <a:latin typeface="ＭＳ ゴシック" pitchFamily="49" charset="-128"/>
              <a:ea typeface="ＭＳ ゴシック" pitchFamily="49" charset="-128"/>
            </a:rPr>
            <a:t>168,934</a:t>
          </a:r>
          <a:r>
            <a:rPr kumimoji="1" lang="ja-JP" altLang="en-US" sz="1400">
              <a:latin typeface="ＭＳ ゴシック" pitchFamily="49" charset="-128"/>
              <a:ea typeface="ＭＳ ゴシック" pitchFamily="49" charset="-128"/>
            </a:rPr>
            <a:t>千円の黒字の結果となった。</a:t>
          </a:r>
        </a:p>
        <a:p>
          <a:r>
            <a:rPr kumimoji="1" lang="ja-JP" altLang="en-US" sz="1400">
              <a:latin typeface="ＭＳ ゴシック" pitchFamily="49" charset="-128"/>
              <a:ea typeface="ＭＳ ゴシック" pitchFamily="49" charset="-128"/>
            </a:rPr>
            <a:t>　今後数年間は、公債費の高止まりが続くので、他の経費の削減に努めて健全な財政運営に努めなけらばならない。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連結実質赤字比率は黒字であり、一般会計等以外の会計でも赤字はなく、構成については、一般会計以外は構成率が減少している。</a:t>
          </a:r>
        </a:p>
        <a:p>
          <a:r>
            <a:rPr kumimoji="1" lang="ja-JP" altLang="en-US" sz="1400">
              <a:latin typeface="ＭＳ ゴシック" pitchFamily="49" charset="-128"/>
              <a:ea typeface="ＭＳ ゴシック" pitchFamily="49" charset="-128"/>
            </a:rPr>
            <a:t>　今後も、事業会計・公営企業会計とも、独立した会計の中で運営ができるよう、受益者負担の適正な見直しを図るなど、計画的な財政運営を行わなければならない。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4021434</v>
      </c>
      <c r="BO4" s="430"/>
      <c r="BP4" s="430"/>
      <c r="BQ4" s="430"/>
      <c r="BR4" s="430"/>
      <c r="BS4" s="430"/>
      <c r="BT4" s="430"/>
      <c r="BU4" s="431"/>
      <c r="BV4" s="429">
        <v>3981164</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5.3</v>
      </c>
      <c r="CU4" s="436"/>
      <c r="CV4" s="436"/>
      <c r="CW4" s="436"/>
      <c r="CX4" s="436"/>
      <c r="CY4" s="436"/>
      <c r="CZ4" s="436"/>
      <c r="DA4" s="437"/>
      <c r="DB4" s="435">
        <v>6.5</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3900137</v>
      </c>
      <c r="BO5" s="467"/>
      <c r="BP5" s="467"/>
      <c r="BQ5" s="467"/>
      <c r="BR5" s="467"/>
      <c r="BS5" s="467"/>
      <c r="BT5" s="467"/>
      <c r="BU5" s="468"/>
      <c r="BV5" s="466">
        <v>3834495</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96.8</v>
      </c>
      <c r="CU5" s="464"/>
      <c r="CV5" s="464"/>
      <c r="CW5" s="464"/>
      <c r="CX5" s="464"/>
      <c r="CY5" s="464"/>
      <c r="CZ5" s="464"/>
      <c r="DA5" s="465"/>
      <c r="DB5" s="463">
        <v>93.7</v>
      </c>
      <c r="DC5" s="464"/>
      <c r="DD5" s="464"/>
      <c r="DE5" s="464"/>
      <c r="DF5" s="464"/>
      <c r="DG5" s="464"/>
      <c r="DH5" s="464"/>
      <c r="DI5" s="465"/>
      <c r="DJ5" s="185"/>
      <c r="DK5" s="185"/>
      <c r="DL5" s="185"/>
      <c r="DM5" s="185"/>
      <c r="DN5" s="185"/>
      <c r="DO5" s="185"/>
    </row>
    <row r="6" spans="1:119" ht="18.75" customHeight="1">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121297</v>
      </c>
      <c r="BO6" s="467"/>
      <c r="BP6" s="467"/>
      <c r="BQ6" s="467"/>
      <c r="BR6" s="467"/>
      <c r="BS6" s="467"/>
      <c r="BT6" s="467"/>
      <c r="BU6" s="468"/>
      <c r="BV6" s="466">
        <v>146669</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101.1</v>
      </c>
      <c r="CU6" s="504"/>
      <c r="CV6" s="504"/>
      <c r="CW6" s="504"/>
      <c r="CX6" s="504"/>
      <c r="CY6" s="504"/>
      <c r="CZ6" s="504"/>
      <c r="DA6" s="505"/>
      <c r="DB6" s="503">
        <v>97.9</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94</v>
      </c>
      <c r="AV7" s="499"/>
      <c r="AW7" s="499"/>
      <c r="AX7" s="499"/>
      <c r="AY7" s="500" t="s">
        <v>105</v>
      </c>
      <c r="AZ7" s="501"/>
      <c r="BA7" s="501"/>
      <c r="BB7" s="501"/>
      <c r="BC7" s="501"/>
      <c r="BD7" s="501"/>
      <c r="BE7" s="501"/>
      <c r="BF7" s="501"/>
      <c r="BG7" s="501"/>
      <c r="BH7" s="501"/>
      <c r="BI7" s="501"/>
      <c r="BJ7" s="501"/>
      <c r="BK7" s="501"/>
      <c r="BL7" s="501"/>
      <c r="BM7" s="502"/>
      <c r="BN7" s="466">
        <v>7255</v>
      </c>
      <c r="BO7" s="467"/>
      <c r="BP7" s="467"/>
      <c r="BQ7" s="467"/>
      <c r="BR7" s="467"/>
      <c r="BS7" s="467"/>
      <c r="BT7" s="467"/>
      <c r="BU7" s="468"/>
      <c r="BV7" s="466">
        <v>8051</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2149695</v>
      </c>
      <c r="CU7" s="467"/>
      <c r="CV7" s="467"/>
      <c r="CW7" s="467"/>
      <c r="CX7" s="467"/>
      <c r="CY7" s="467"/>
      <c r="CZ7" s="467"/>
      <c r="DA7" s="468"/>
      <c r="DB7" s="466">
        <v>2121757</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94</v>
      </c>
      <c r="AV8" s="499"/>
      <c r="AW8" s="499"/>
      <c r="AX8" s="499"/>
      <c r="AY8" s="500" t="s">
        <v>108</v>
      </c>
      <c r="AZ8" s="501"/>
      <c r="BA8" s="501"/>
      <c r="BB8" s="501"/>
      <c r="BC8" s="501"/>
      <c r="BD8" s="501"/>
      <c r="BE8" s="501"/>
      <c r="BF8" s="501"/>
      <c r="BG8" s="501"/>
      <c r="BH8" s="501"/>
      <c r="BI8" s="501"/>
      <c r="BJ8" s="501"/>
      <c r="BK8" s="501"/>
      <c r="BL8" s="501"/>
      <c r="BM8" s="502"/>
      <c r="BN8" s="466">
        <v>114042</v>
      </c>
      <c r="BO8" s="467"/>
      <c r="BP8" s="467"/>
      <c r="BQ8" s="467"/>
      <c r="BR8" s="467"/>
      <c r="BS8" s="467"/>
      <c r="BT8" s="467"/>
      <c r="BU8" s="468"/>
      <c r="BV8" s="466">
        <v>138618</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0.3</v>
      </c>
      <c r="CU8" s="507"/>
      <c r="CV8" s="507"/>
      <c r="CW8" s="507"/>
      <c r="CX8" s="507"/>
      <c r="CY8" s="507"/>
      <c r="CZ8" s="507"/>
      <c r="DA8" s="508"/>
      <c r="DB8" s="506">
        <v>0.28999999999999998</v>
      </c>
      <c r="DC8" s="507"/>
      <c r="DD8" s="507"/>
      <c r="DE8" s="507"/>
      <c r="DF8" s="507"/>
      <c r="DG8" s="507"/>
      <c r="DH8" s="507"/>
      <c r="DI8" s="508"/>
      <c r="DJ8" s="185"/>
      <c r="DK8" s="185"/>
      <c r="DL8" s="185"/>
      <c r="DM8" s="185"/>
      <c r="DN8" s="185"/>
      <c r="DO8" s="185"/>
    </row>
    <row r="9" spans="1:119" ht="18.75" customHeight="1" thickBot="1">
      <c r="A9" s="186"/>
      <c r="B9" s="460" t="s">
        <v>110</v>
      </c>
      <c r="C9" s="461"/>
      <c r="D9" s="461"/>
      <c r="E9" s="461"/>
      <c r="F9" s="461"/>
      <c r="G9" s="461"/>
      <c r="H9" s="461"/>
      <c r="I9" s="461"/>
      <c r="J9" s="461"/>
      <c r="K9" s="509"/>
      <c r="L9" s="510" t="s">
        <v>111</v>
      </c>
      <c r="M9" s="511"/>
      <c r="N9" s="511"/>
      <c r="O9" s="511"/>
      <c r="P9" s="511"/>
      <c r="Q9" s="512"/>
      <c r="R9" s="513">
        <v>3579</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94</v>
      </c>
      <c r="AV9" s="499"/>
      <c r="AW9" s="499"/>
      <c r="AX9" s="499"/>
      <c r="AY9" s="500" t="s">
        <v>114</v>
      </c>
      <c r="AZ9" s="501"/>
      <c r="BA9" s="501"/>
      <c r="BB9" s="501"/>
      <c r="BC9" s="501"/>
      <c r="BD9" s="501"/>
      <c r="BE9" s="501"/>
      <c r="BF9" s="501"/>
      <c r="BG9" s="501"/>
      <c r="BH9" s="501"/>
      <c r="BI9" s="501"/>
      <c r="BJ9" s="501"/>
      <c r="BK9" s="501"/>
      <c r="BL9" s="501"/>
      <c r="BM9" s="502"/>
      <c r="BN9" s="466">
        <v>-24576</v>
      </c>
      <c r="BO9" s="467"/>
      <c r="BP9" s="467"/>
      <c r="BQ9" s="467"/>
      <c r="BR9" s="467"/>
      <c r="BS9" s="467"/>
      <c r="BT9" s="467"/>
      <c r="BU9" s="468"/>
      <c r="BV9" s="466">
        <v>4810</v>
      </c>
      <c r="BW9" s="467"/>
      <c r="BX9" s="467"/>
      <c r="BY9" s="467"/>
      <c r="BZ9" s="467"/>
      <c r="CA9" s="467"/>
      <c r="CB9" s="467"/>
      <c r="CC9" s="468"/>
      <c r="CD9" s="469" t="s">
        <v>115</v>
      </c>
      <c r="CE9" s="470"/>
      <c r="CF9" s="470"/>
      <c r="CG9" s="470"/>
      <c r="CH9" s="470"/>
      <c r="CI9" s="470"/>
      <c r="CJ9" s="470"/>
      <c r="CK9" s="470"/>
      <c r="CL9" s="470"/>
      <c r="CM9" s="470"/>
      <c r="CN9" s="470"/>
      <c r="CO9" s="470"/>
      <c r="CP9" s="470"/>
      <c r="CQ9" s="470"/>
      <c r="CR9" s="470"/>
      <c r="CS9" s="471"/>
      <c r="CT9" s="463">
        <v>18.3</v>
      </c>
      <c r="CU9" s="464"/>
      <c r="CV9" s="464"/>
      <c r="CW9" s="464"/>
      <c r="CX9" s="464"/>
      <c r="CY9" s="464"/>
      <c r="CZ9" s="464"/>
      <c r="DA9" s="465"/>
      <c r="DB9" s="463">
        <v>17.8</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116</v>
      </c>
      <c r="M10" s="496"/>
      <c r="N10" s="496"/>
      <c r="O10" s="496"/>
      <c r="P10" s="496"/>
      <c r="Q10" s="497"/>
      <c r="R10" s="517">
        <v>3761</v>
      </c>
      <c r="S10" s="518"/>
      <c r="T10" s="518"/>
      <c r="U10" s="518"/>
      <c r="V10" s="519"/>
      <c r="W10" s="454"/>
      <c r="X10" s="455"/>
      <c r="Y10" s="455"/>
      <c r="Z10" s="455"/>
      <c r="AA10" s="455"/>
      <c r="AB10" s="455"/>
      <c r="AC10" s="455"/>
      <c r="AD10" s="455"/>
      <c r="AE10" s="455"/>
      <c r="AF10" s="455"/>
      <c r="AG10" s="455"/>
      <c r="AH10" s="455"/>
      <c r="AI10" s="455"/>
      <c r="AJ10" s="455"/>
      <c r="AK10" s="455"/>
      <c r="AL10" s="458"/>
      <c r="AM10" s="495" t="s">
        <v>117</v>
      </c>
      <c r="AN10" s="496"/>
      <c r="AO10" s="496"/>
      <c r="AP10" s="496"/>
      <c r="AQ10" s="496"/>
      <c r="AR10" s="496"/>
      <c r="AS10" s="496"/>
      <c r="AT10" s="497"/>
      <c r="AU10" s="498" t="s">
        <v>118</v>
      </c>
      <c r="AV10" s="499"/>
      <c r="AW10" s="499"/>
      <c r="AX10" s="499"/>
      <c r="AY10" s="500" t="s">
        <v>119</v>
      </c>
      <c r="AZ10" s="501"/>
      <c r="BA10" s="501"/>
      <c r="BB10" s="501"/>
      <c r="BC10" s="501"/>
      <c r="BD10" s="501"/>
      <c r="BE10" s="501"/>
      <c r="BF10" s="501"/>
      <c r="BG10" s="501"/>
      <c r="BH10" s="501"/>
      <c r="BI10" s="501"/>
      <c r="BJ10" s="501"/>
      <c r="BK10" s="501"/>
      <c r="BL10" s="501"/>
      <c r="BM10" s="502"/>
      <c r="BN10" s="466">
        <v>388945</v>
      </c>
      <c r="BO10" s="467"/>
      <c r="BP10" s="467"/>
      <c r="BQ10" s="467"/>
      <c r="BR10" s="467"/>
      <c r="BS10" s="467"/>
      <c r="BT10" s="467"/>
      <c r="BU10" s="468"/>
      <c r="BV10" s="466">
        <v>214370</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94</v>
      </c>
      <c r="AV11" s="499"/>
      <c r="AW11" s="499"/>
      <c r="AX11" s="499"/>
      <c r="AY11" s="500" t="s">
        <v>124</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125</v>
      </c>
      <c r="CE11" s="470"/>
      <c r="CF11" s="470"/>
      <c r="CG11" s="470"/>
      <c r="CH11" s="470"/>
      <c r="CI11" s="470"/>
      <c r="CJ11" s="470"/>
      <c r="CK11" s="470"/>
      <c r="CL11" s="470"/>
      <c r="CM11" s="470"/>
      <c r="CN11" s="470"/>
      <c r="CO11" s="470"/>
      <c r="CP11" s="470"/>
      <c r="CQ11" s="470"/>
      <c r="CR11" s="470"/>
      <c r="CS11" s="471"/>
      <c r="CT11" s="506" t="s">
        <v>126</v>
      </c>
      <c r="CU11" s="507"/>
      <c r="CV11" s="507"/>
      <c r="CW11" s="507"/>
      <c r="CX11" s="507"/>
      <c r="CY11" s="507"/>
      <c r="CZ11" s="507"/>
      <c r="DA11" s="508"/>
      <c r="DB11" s="506" t="s">
        <v>126</v>
      </c>
      <c r="DC11" s="507"/>
      <c r="DD11" s="507"/>
      <c r="DE11" s="507"/>
      <c r="DF11" s="507"/>
      <c r="DG11" s="507"/>
      <c r="DH11" s="507"/>
      <c r="DI11" s="508"/>
      <c r="DJ11" s="185"/>
      <c r="DK11" s="185"/>
      <c r="DL11" s="185"/>
      <c r="DM11" s="185"/>
      <c r="DN11" s="185"/>
      <c r="DO11" s="185"/>
    </row>
    <row r="12" spans="1:119" ht="18.75" customHeight="1">
      <c r="A12" s="186"/>
      <c r="B12" s="526" t="s">
        <v>127</v>
      </c>
      <c r="C12" s="527"/>
      <c r="D12" s="527"/>
      <c r="E12" s="527"/>
      <c r="F12" s="527"/>
      <c r="G12" s="527"/>
      <c r="H12" s="527"/>
      <c r="I12" s="527"/>
      <c r="J12" s="527"/>
      <c r="K12" s="528"/>
      <c r="L12" s="535" t="s">
        <v>128</v>
      </c>
      <c r="M12" s="536"/>
      <c r="N12" s="536"/>
      <c r="O12" s="536"/>
      <c r="P12" s="536"/>
      <c r="Q12" s="537"/>
      <c r="R12" s="538">
        <v>3502</v>
      </c>
      <c r="S12" s="539"/>
      <c r="T12" s="539"/>
      <c r="U12" s="539"/>
      <c r="V12" s="540"/>
      <c r="W12" s="541" t="s">
        <v>1</v>
      </c>
      <c r="X12" s="499"/>
      <c r="Y12" s="499"/>
      <c r="Z12" s="499"/>
      <c r="AA12" s="499"/>
      <c r="AB12" s="542"/>
      <c r="AC12" s="498" t="s">
        <v>129</v>
      </c>
      <c r="AD12" s="499"/>
      <c r="AE12" s="499"/>
      <c r="AF12" s="499"/>
      <c r="AG12" s="542"/>
      <c r="AH12" s="498" t="s">
        <v>130</v>
      </c>
      <c r="AI12" s="499"/>
      <c r="AJ12" s="499"/>
      <c r="AK12" s="499"/>
      <c r="AL12" s="543"/>
      <c r="AM12" s="495" t="s">
        <v>131</v>
      </c>
      <c r="AN12" s="496"/>
      <c r="AO12" s="496"/>
      <c r="AP12" s="496"/>
      <c r="AQ12" s="496"/>
      <c r="AR12" s="496"/>
      <c r="AS12" s="496"/>
      <c r="AT12" s="497"/>
      <c r="AU12" s="498" t="s">
        <v>132</v>
      </c>
      <c r="AV12" s="499"/>
      <c r="AW12" s="499"/>
      <c r="AX12" s="499"/>
      <c r="AY12" s="500" t="s">
        <v>133</v>
      </c>
      <c r="AZ12" s="501"/>
      <c r="BA12" s="501"/>
      <c r="BB12" s="501"/>
      <c r="BC12" s="501"/>
      <c r="BD12" s="501"/>
      <c r="BE12" s="501"/>
      <c r="BF12" s="501"/>
      <c r="BG12" s="501"/>
      <c r="BH12" s="501"/>
      <c r="BI12" s="501"/>
      <c r="BJ12" s="501"/>
      <c r="BK12" s="501"/>
      <c r="BL12" s="501"/>
      <c r="BM12" s="502"/>
      <c r="BN12" s="466">
        <v>195435</v>
      </c>
      <c r="BO12" s="467"/>
      <c r="BP12" s="467"/>
      <c r="BQ12" s="467"/>
      <c r="BR12" s="467"/>
      <c r="BS12" s="467"/>
      <c r="BT12" s="467"/>
      <c r="BU12" s="468"/>
      <c r="BV12" s="466">
        <v>278232</v>
      </c>
      <c r="BW12" s="467"/>
      <c r="BX12" s="467"/>
      <c r="BY12" s="467"/>
      <c r="BZ12" s="467"/>
      <c r="CA12" s="467"/>
      <c r="CB12" s="467"/>
      <c r="CC12" s="468"/>
      <c r="CD12" s="469" t="s">
        <v>134</v>
      </c>
      <c r="CE12" s="470"/>
      <c r="CF12" s="470"/>
      <c r="CG12" s="470"/>
      <c r="CH12" s="470"/>
      <c r="CI12" s="470"/>
      <c r="CJ12" s="470"/>
      <c r="CK12" s="470"/>
      <c r="CL12" s="470"/>
      <c r="CM12" s="470"/>
      <c r="CN12" s="470"/>
      <c r="CO12" s="470"/>
      <c r="CP12" s="470"/>
      <c r="CQ12" s="470"/>
      <c r="CR12" s="470"/>
      <c r="CS12" s="471"/>
      <c r="CT12" s="506" t="s">
        <v>135</v>
      </c>
      <c r="CU12" s="507"/>
      <c r="CV12" s="507"/>
      <c r="CW12" s="507"/>
      <c r="CX12" s="507"/>
      <c r="CY12" s="507"/>
      <c r="CZ12" s="507"/>
      <c r="DA12" s="508"/>
      <c r="DB12" s="506" t="s">
        <v>135</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136</v>
      </c>
      <c r="N13" s="555"/>
      <c r="O13" s="555"/>
      <c r="P13" s="555"/>
      <c r="Q13" s="556"/>
      <c r="R13" s="547">
        <v>3492</v>
      </c>
      <c r="S13" s="548"/>
      <c r="T13" s="548"/>
      <c r="U13" s="548"/>
      <c r="V13" s="549"/>
      <c r="W13" s="482" t="s">
        <v>137</v>
      </c>
      <c r="X13" s="483"/>
      <c r="Y13" s="483"/>
      <c r="Z13" s="483"/>
      <c r="AA13" s="483"/>
      <c r="AB13" s="473"/>
      <c r="AC13" s="517">
        <v>286</v>
      </c>
      <c r="AD13" s="518"/>
      <c r="AE13" s="518"/>
      <c r="AF13" s="518"/>
      <c r="AG13" s="557"/>
      <c r="AH13" s="517">
        <v>308</v>
      </c>
      <c r="AI13" s="518"/>
      <c r="AJ13" s="518"/>
      <c r="AK13" s="518"/>
      <c r="AL13" s="519"/>
      <c r="AM13" s="495" t="s">
        <v>138</v>
      </c>
      <c r="AN13" s="496"/>
      <c r="AO13" s="496"/>
      <c r="AP13" s="496"/>
      <c r="AQ13" s="496"/>
      <c r="AR13" s="496"/>
      <c r="AS13" s="496"/>
      <c r="AT13" s="497"/>
      <c r="AU13" s="498" t="s">
        <v>139</v>
      </c>
      <c r="AV13" s="499"/>
      <c r="AW13" s="499"/>
      <c r="AX13" s="499"/>
      <c r="AY13" s="500" t="s">
        <v>140</v>
      </c>
      <c r="AZ13" s="501"/>
      <c r="BA13" s="501"/>
      <c r="BB13" s="501"/>
      <c r="BC13" s="501"/>
      <c r="BD13" s="501"/>
      <c r="BE13" s="501"/>
      <c r="BF13" s="501"/>
      <c r="BG13" s="501"/>
      <c r="BH13" s="501"/>
      <c r="BI13" s="501"/>
      <c r="BJ13" s="501"/>
      <c r="BK13" s="501"/>
      <c r="BL13" s="501"/>
      <c r="BM13" s="502"/>
      <c r="BN13" s="466">
        <v>168934</v>
      </c>
      <c r="BO13" s="467"/>
      <c r="BP13" s="467"/>
      <c r="BQ13" s="467"/>
      <c r="BR13" s="467"/>
      <c r="BS13" s="467"/>
      <c r="BT13" s="467"/>
      <c r="BU13" s="468"/>
      <c r="BV13" s="466">
        <v>-59052</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7.9</v>
      </c>
      <c r="CU13" s="464"/>
      <c r="CV13" s="464"/>
      <c r="CW13" s="464"/>
      <c r="CX13" s="464"/>
      <c r="CY13" s="464"/>
      <c r="CZ13" s="464"/>
      <c r="DA13" s="465"/>
      <c r="DB13" s="463">
        <v>6.1</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142</v>
      </c>
      <c r="M14" s="545"/>
      <c r="N14" s="545"/>
      <c r="O14" s="545"/>
      <c r="P14" s="545"/>
      <c r="Q14" s="546"/>
      <c r="R14" s="547">
        <v>3533</v>
      </c>
      <c r="S14" s="548"/>
      <c r="T14" s="548"/>
      <c r="U14" s="548"/>
      <c r="V14" s="549"/>
      <c r="W14" s="456"/>
      <c r="X14" s="457"/>
      <c r="Y14" s="457"/>
      <c r="Z14" s="457"/>
      <c r="AA14" s="457"/>
      <c r="AB14" s="446"/>
      <c r="AC14" s="550">
        <v>16.3</v>
      </c>
      <c r="AD14" s="551"/>
      <c r="AE14" s="551"/>
      <c r="AF14" s="551"/>
      <c r="AG14" s="552"/>
      <c r="AH14" s="550">
        <v>17.3</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v>81.900000000000006</v>
      </c>
      <c r="CU14" s="562"/>
      <c r="CV14" s="562"/>
      <c r="CW14" s="562"/>
      <c r="CX14" s="562"/>
      <c r="CY14" s="562"/>
      <c r="CZ14" s="562"/>
      <c r="DA14" s="563"/>
      <c r="DB14" s="561">
        <v>86.2</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136</v>
      </c>
      <c r="N15" s="555"/>
      <c r="O15" s="555"/>
      <c r="P15" s="555"/>
      <c r="Q15" s="556"/>
      <c r="R15" s="547">
        <v>3524</v>
      </c>
      <c r="S15" s="548"/>
      <c r="T15" s="548"/>
      <c r="U15" s="548"/>
      <c r="V15" s="549"/>
      <c r="W15" s="482" t="s">
        <v>144</v>
      </c>
      <c r="X15" s="483"/>
      <c r="Y15" s="483"/>
      <c r="Z15" s="483"/>
      <c r="AA15" s="483"/>
      <c r="AB15" s="473"/>
      <c r="AC15" s="517">
        <v>494</v>
      </c>
      <c r="AD15" s="518"/>
      <c r="AE15" s="518"/>
      <c r="AF15" s="518"/>
      <c r="AG15" s="557"/>
      <c r="AH15" s="517">
        <v>499</v>
      </c>
      <c r="AI15" s="518"/>
      <c r="AJ15" s="518"/>
      <c r="AK15" s="518"/>
      <c r="AL15" s="519"/>
      <c r="AM15" s="495"/>
      <c r="AN15" s="496"/>
      <c r="AO15" s="496"/>
      <c r="AP15" s="496"/>
      <c r="AQ15" s="496"/>
      <c r="AR15" s="496"/>
      <c r="AS15" s="496"/>
      <c r="AT15" s="497"/>
      <c r="AU15" s="498"/>
      <c r="AV15" s="499"/>
      <c r="AW15" s="499"/>
      <c r="AX15" s="499"/>
      <c r="AY15" s="426" t="s">
        <v>145</v>
      </c>
      <c r="AZ15" s="427"/>
      <c r="BA15" s="427"/>
      <c r="BB15" s="427"/>
      <c r="BC15" s="427"/>
      <c r="BD15" s="427"/>
      <c r="BE15" s="427"/>
      <c r="BF15" s="427"/>
      <c r="BG15" s="427"/>
      <c r="BH15" s="427"/>
      <c r="BI15" s="427"/>
      <c r="BJ15" s="427"/>
      <c r="BK15" s="427"/>
      <c r="BL15" s="427"/>
      <c r="BM15" s="428"/>
      <c r="BN15" s="429">
        <v>581854</v>
      </c>
      <c r="BO15" s="430"/>
      <c r="BP15" s="430"/>
      <c r="BQ15" s="430"/>
      <c r="BR15" s="430"/>
      <c r="BS15" s="430"/>
      <c r="BT15" s="430"/>
      <c r="BU15" s="431"/>
      <c r="BV15" s="429">
        <v>570209</v>
      </c>
      <c r="BW15" s="430"/>
      <c r="BX15" s="430"/>
      <c r="BY15" s="430"/>
      <c r="BZ15" s="430"/>
      <c r="CA15" s="430"/>
      <c r="CB15" s="430"/>
      <c r="CC15" s="431"/>
      <c r="CD15" s="564" t="s">
        <v>146</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147</v>
      </c>
      <c r="M16" s="575"/>
      <c r="N16" s="575"/>
      <c r="O16" s="575"/>
      <c r="P16" s="575"/>
      <c r="Q16" s="576"/>
      <c r="R16" s="567" t="s">
        <v>148</v>
      </c>
      <c r="S16" s="568"/>
      <c r="T16" s="568"/>
      <c r="U16" s="568"/>
      <c r="V16" s="569"/>
      <c r="W16" s="456"/>
      <c r="X16" s="457"/>
      <c r="Y16" s="457"/>
      <c r="Z16" s="457"/>
      <c r="AA16" s="457"/>
      <c r="AB16" s="446"/>
      <c r="AC16" s="550">
        <v>28.1</v>
      </c>
      <c r="AD16" s="551"/>
      <c r="AE16" s="551"/>
      <c r="AF16" s="551"/>
      <c r="AG16" s="552"/>
      <c r="AH16" s="550">
        <v>28</v>
      </c>
      <c r="AI16" s="551"/>
      <c r="AJ16" s="551"/>
      <c r="AK16" s="551"/>
      <c r="AL16" s="553"/>
      <c r="AM16" s="495"/>
      <c r="AN16" s="496"/>
      <c r="AO16" s="496"/>
      <c r="AP16" s="496"/>
      <c r="AQ16" s="496"/>
      <c r="AR16" s="496"/>
      <c r="AS16" s="496"/>
      <c r="AT16" s="497"/>
      <c r="AU16" s="498"/>
      <c r="AV16" s="499"/>
      <c r="AW16" s="499"/>
      <c r="AX16" s="499"/>
      <c r="AY16" s="500" t="s">
        <v>149</v>
      </c>
      <c r="AZ16" s="501"/>
      <c r="BA16" s="501"/>
      <c r="BB16" s="501"/>
      <c r="BC16" s="501"/>
      <c r="BD16" s="501"/>
      <c r="BE16" s="501"/>
      <c r="BF16" s="501"/>
      <c r="BG16" s="501"/>
      <c r="BH16" s="501"/>
      <c r="BI16" s="501"/>
      <c r="BJ16" s="501"/>
      <c r="BK16" s="501"/>
      <c r="BL16" s="501"/>
      <c r="BM16" s="502"/>
      <c r="BN16" s="466">
        <v>1892720</v>
      </c>
      <c r="BO16" s="467"/>
      <c r="BP16" s="467"/>
      <c r="BQ16" s="467"/>
      <c r="BR16" s="467"/>
      <c r="BS16" s="467"/>
      <c r="BT16" s="467"/>
      <c r="BU16" s="468"/>
      <c r="BV16" s="466">
        <v>1866045</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150</v>
      </c>
      <c r="N17" s="571"/>
      <c r="O17" s="571"/>
      <c r="P17" s="571"/>
      <c r="Q17" s="572"/>
      <c r="R17" s="567" t="s">
        <v>151</v>
      </c>
      <c r="S17" s="568"/>
      <c r="T17" s="568"/>
      <c r="U17" s="568"/>
      <c r="V17" s="569"/>
      <c r="W17" s="482" t="s">
        <v>152</v>
      </c>
      <c r="X17" s="483"/>
      <c r="Y17" s="483"/>
      <c r="Z17" s="483"/>
      <c r="AA17" s="483"/>
      <c r="AB17" s="473"/>
      <c r="AC17" s="517">
        <v>976</v>
      </c>
      <c r="AD17" s="518"/>
      <c r="AE17" s="518"/>
      <c r="AF17" s="518"/>
      <c r="AG17" s="557"/>
      <c r="AH17" s="517">
        <v>974</v>
      </c>
      <c r="AI17" s="518"/>
      <c r="AJ17" s="518"/>
      <c r="AK17" s="518"/>
      <c r="AL17" s="519"/>
      <c r="AM17" s="495"/>
      <c r="AN17" s="496"/>
      <c r="AO17" s="496"/>
      <c r="AP17" s="496"/>
      <c r="AQ17" s="496"/>
      <c r="AR17" s="496"/>
      <c r="AS17" s="496"/>
      <c r="AT17" s="497"/>
      <c r="AU17" s="498"/>
      <c r="AV17" s="499"/>
      <c r="AW17" s="499"/>
      <c r="AX17" s="499"/>
      <c r="AY17" s="500" t="s">
        <v>153</v>
      </c>
      <c r="AZ17" s="501"/>
      <c r="BA17" s="501"/>
      <c r="BB17" s="501"/>
      <c r="BC17" s="501"/>
      <c r="BD17" s="501"/>
      <c r="BE17" s="501"/>
      <c r="BF17" s="501"/>
      <c r="BG17" s="501"/>
      <c r="BH17" s="501"/>
      <c r="BI17" s="501"/>
      <c r="BJ17" s="501"/>
      <c r="BK17" s="501"/>
      <c r="BL17" s="501"/>
      <c r="BM17" s="502"/>
      <c r="BN17" s="466">
        <v>746436</v>
      </c>
      <c r="BO17" s="467"/>
      <c r="BP17" s="467"/>
      <c r="BQ17" s="467"/>
      <c r="BR17" s="467"/>
      <c r="BS17" s="467"/>
      <c r="BT17" s="467"/>
      <c r="BU17" s="468"/>
      <c r="BV17" s="466">
        <v>733515</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154</v>
      </c>
      <c r="C18" s="509"/>
      <c r="D18" s="509"/>
      <c r="E18" s="578"/>
      <c r="F18" s="578"/>
      <c r="G18" s="578"/>
      <c r="H18" s="578"/>
      <c r="I18" s="578"/>
      <c r="J18" s="578"/>
      <c r="K18" s="578"/>
      <c r="L18" s="579">
        <v>59.77</v>
      </c>
      <c r="M18" s="579"/>
      <c r="N18" s="579"/>
      <c r="O18" s="579"/>
      <c r="P18" s="579"/>
      <c r="Q18" s="579"/>
      <c r="R18" s="580"/>
      <c r="S18" s="580"/>
      <c r="T18" s="580"/>
      <c r="U18" s="580"/>
      <c r="V18" s="581"/>
      <c r="W18" s="484"/>
      <c r="X18" s="485"/>
      <c r="Y18" s="485"/>
      <c r="Z18" s="485"/>
      <c r="AA18" s="485"/>
      <c r="AB18" s="476"/>
      <c r="AC18" s="582">
        <v>55.6</v>
      </c>
      <c r="AD18" s="583"/>
      <c r="AE18" s="583"/>
      <c r="AF18" s="583"/>
      <c r="AG18" s="584"/>
      <c r="AH18" s="582">
        <v>54.7</v>
      </c>
      <c r="AI18" s="583"/>
      <c r="AJ18" s="583"/>
      <c r="AK18" s="583"/>
      <c r="AL18" s="585"/>
      <c r="AM18" s="495"/>
      <c r="AN18" s="496"/>
      <c r="AO18" s="496"/>
      <c r="AP18" s="496"/>
      <c r="AQ18" s="496"/>
      <c r="AR18" s="496"/>
      <c r="AS18" s="496"/>
      <c r="AT18" s="497"/>
      <c r="AU18" s="498"/>
      <c r="AV18" s="499"/>
      <c r="AW18" s="499"/>
      <c r="AX18" s="499"/>
      <c r="AY18" s="500" t="s">
        <v>155</v>
      </c>
      <c r="AZ18" s="501"/>
      <c r="BA18" s="501"/>
      <c r="BB18" s="501"/>
      <c r="BC18" s="501"/>
      <c r="BD18" s="501"/>
      <c r="BE18" s="501"/>
      <c r="BF18" s="501"/>
      <c r="BG18" s="501"/>
      <c r="BH18" s="501"/>
      <c r="BI18" s="501"/>
      <c r="BJ18" s="501"/>
      <c r="BK18" s="501"/>
      <c r="BL18" s="501"/>
      <c r="BM18" s="502"/>
      <c r="BN18" s="466">
        <v>2072912</v>
      </c>
      <c r="BO18" s="467"/>
      <c r="BP18" s="467"/>
      <c r="BQ18" s="467"/>
      <c r="BR18" s="467"/>
      <c r="BS18" s="467"/>
      <c r="BT18" s="467"/>
      <c r="BU18" s="468"/>
      <c r="BV18" s="466">
        <v>2003979</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156</v>
      </c>
      <c r="C19" s="509"/>
      <c r="D19" s="509"/>
      <c r="E19" s="578"/>
      <c r="F19" s="578"/>
      <c r="G19" s="578"/>
      <c r="H19" s="578"/>
      <c r="I19" s="578"/>
      <c r="J19" s="578"/>
      <c r="K19" s="578"/>
      <c r="L19" s="586">
        <v>60</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157</v>
      </c>
      <c r="AZ19" s="501"/>
      <c r="BA19" s="501"/>
      <c r="BB19" s="501"/>
      <c r="BC19" s="501"/>
      <c r="BD19" s="501"/>
      <c r="BE19" s="501"/>
      <c r="BF19" s="501"/>
      <c r="BG19" s="501"/>
      <c r="BH19" s="501"/>
      <c r="BI19" s="501"/>
      <c r="BJ19" s="501"/>
      <c r="BK19" s="501"/>
      <c r="BL19" s="501"/>
      <c r="BM19" s="502"/>
      <c r="BN19" s="466">
        <v>2885462</v>
      </c>
      <c r="BO19" s="467"/>
      <c r="BP19" s="467"/>
      <c r="BQ19" s="467"/>
      <c r="BR19" s="467"/>
      <c r="BS19" s="467"/>
      <c r="BT19" s="467"/>
      <c r="BU19" s="468"/>
      <c r="BV19" s="466">
        <v>2746340</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158</v>
      </c>
      <c r="C20" s="509"/>
      <c r="D20" s="509"/>
      <c r="E20" s="578"/>
      <c r="F20" s="578"/>
      <c r="G20" s="578"/>
      <c r="H20" s="578"/>
      <c r="I20" s="578"/>
      <c r="J20" s="578"/>
      <c r="K20" s="578"/>
      <c r="L20" s="586">
        <v>1117</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159</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160</v>
      </c>
      <c r="C22" s="601"/>
      <c r="D22" s="602"/>
      <c r="E22" s="478" t="s">
        <v>1</v>
      </c>
      <c r="F22" s="483"/>
      <c r="G22" s="483"/>
      <c r="H22" s="483"/>
      <c r="I22" s="483"/>
      <c r="J22" s="483"/>
      <c r="K22" s="473"/>
      <c r="L22" s="478" t="s">
        <v>161</v>
      </c>
      <c r="M22" s="483"/>
      <c r="N22" s="483"/>
      <c r="O22" s="483"/>
      <c r="P22" s="473"/>
      <c r="Q22" s="609" t="s">
        <v>162</v>
      </c>
      <c r="R22" s="610"/>
      <c r="S22" s="610"/>
      <c r="T22" s="610"/>
      <c r="U22" s="610"/>
      <c r="V22" s="611"/>
      <c r="W22" s="615" t="s">
        <v>163</v>
      </c>
      <c r="X22" s="601"/>
      <c r="Y22" s="602"/>
      <c r="Z22" s="478" t="s">
        <v>1</v>
      </c>
      <c r="AA22" s="483"/>
      <c r="AB22" s="483"/>
      <c r="AC22" s="483"/>
      <c r="AD22" s="483"/>
      <c r="AE22" s="483"/>
      <c r="AF22" s="483"/>
      <c r="AG22" s="473"/>
      <c r="AH22" s="628" t="s">
        <v>164</v>
      </c>
      <c r="AI22" s="483"/>
      <c r="AJ22" s="483"/>
      <c r="AK22" s="483"/>
      <c r="AL22" s="473"/>
      <c r="AM22" s="628" t="s">
        <v>165</v>
      </c>
      <c r="AN22" s="629"/>
      <c r="AO22" s="629"/>
      <c r="AP22" s="629"/>
      <c r="AQ22" s="629"/>
      <c r="AR22" s="630"/>
      <c r="AS22" s="609" t="s">
        <v>162</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166</v>
      </c>
      <c r="AZ23" s="427"/>
      <c r="BA23" s="427"/>
      <c r="BB23" s="427"/>
      <c r="BC23" s="427"/>
      <c r="BD23" s="427"/>
      <c r="BE23" s="427"/>
      <c r="BF23" s="427"/>
      <c r="BG23" s="427"/>
      <c r="BH23" s="427"/>
      <c r="BI23" s="427"/>
      <c r="BJ23" s="427"/>
      <c r="BK23" s="427"/>
      <c r="BL23" s="427"/>
      <c r="BM23" s="428"/>
      <c r="BN23" s="466">
        <v>6551734</v>
      </c>
      <c r="BO23" s="467"/>
      <c r="BP23" s="467"/>
      <c r="BQ23" s="467"/>
      <c r="BR23" s="467"/>
      <c r="BS23" s="467"/>
      <c r="BT23" s="467"/>
      <c r="BU23" s="468"/>
      <c r="BV23" s="466">
        <v>6603835</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167</v>
      </c>
      <c r="F24" s="496"/>
      <c r="G24" s="496"/>
      <c r="H24" s="496"/>
      <c r="I24" s="496"/>
      <c r="J24" s="496"/>
      <c r="K24" s="497"/>
      <c r="L24" s="517">
        <v>1</v>
      </c>
      <c r="M24" s="518"/>
      <c r="N24" s="518"/>
      <c r="O24" s="518"/>
      <c r="P24" s="557"/>
      <c r="Q24" s="517">
        <v>7430</v>
      </c>
      <c r="R24" s="518"/>
      <c r="S24" s="518"/>
      <c r="T24" s="518"/>
      <c r="U24" s="518"/>
      <c r="V24" s="557"/>
      <c r="W24" s="616"/>
      <c r="X24" s="604"/>
      <c r="Y24" s="605"/>
      <c r="Z24" s="516" t="s">
        <v>168</v>
      </c>
      <c r="AA24" s="496"/>
      <c r="AB24" s="496"/>
      <c r="AC24" s="496"/>
      <c r="AD24" s="496"/>
      <c r="AE24" s="496"/>
      <c r="AF24" s="496"/>
      <c r="AG24" s="497"/>
      <c r="AH24" s="517">
        <v>64</v>
      </c>
      <c r="AI24" s="518"/>
      <c r="AJ24" s="518"/>
      <c r="AK24" s="518"/>
      <c r="AL24" s="557"/>
      <c r="AM24" s="517">
        <v>212544</v>
      </c>
      <c r="AN24" s="518"/>
      <c r="AO24" s="518"/>
      <c r="AP24" s="518"/>
      <c r="AQ24" s="518"/>
      <c r="AR24" s="557"/>
      <c r="AS24" s="517">
        <v>3321</v>
      </c>
      <c r="AT24" s="518"/>
      <c r="AU24" s="518"/>
      <c r="AV24" s="518"/>
      <c r="AW24" s="518"/>
      <c r="AX24" s="519"/>
      <c r="AY24" s="636" t="s">
        <v>169</v>
      </c>
      <c r="AZ24" s="637"/>
      <c r="BA24" s="637"/>
      <c r="BB24" s="637"/>
      <c r="BC24" s="637"/>
      <c r="BD24" s="637"/>
      <c r="BE24" s="637"/>
      <c r="BF24" s="637"/>
      <c r="BG24" s="637"/>
      <c r="BH24" s="637"/>
      <c r="BI24" s="637"/>
      <c r="BJ24" s="637"/>
      <c r="BK24" s="637"/>
      <c r="BL24" s="637"/>
      <c r="BM24" s="638"/>
      <c r="BN24" s="466">
        <v>5895303</v>
      </c>
      <c r="BO24" s="467"/>
      <c r="BP24" s="467"/>
      <c r="BQ24" s="467"/>
      <c r="BR24" s="467"/>
      <c r="BS24" s="467"/>
      <c r="BT24" s="467"/>
      <c r="BU24" s="468"/>
      <c r="BV24" s="466">
        <v>5948953</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170</v>
      </c>
      <c r="F25" s="496"/>
      <c r="G25" s="496"/>
      <c r="H25" s="496"/>
      <c r="I25" s="496"/>
      <c r="J25" s="496"/>
      <c r="K25" s="497"/>
      <c r="L25" s="517">
        <v>1</v>
      </c>
      <c r="M25" s="518"/>
      <c r="N25" s="518"/>
      <c r="O25" s="518"/>
      <c r="P25" s="557"/>
      <c r="Q25" s="517">
        <v>5950</v>
      </c>
      <c r="R25" s="518"/>
      <c r="S25" s="518"/>
      <c r="T25" s="518"/>
      <c r="U25" s="518"/>
      <c r="V25" s="557"/>
      <c r="W25" s="616"/>
      <c r="X25" s="604"/>
      <c r="Y25" s="605"/>
      <c r="Z25" s="516" t="s">
        <v>171</v>
      </c>
      <c r="AA25" s="496"/>
      <c r="AB25" s="496"/>
      <c r="AC25" s="496"/>
      <c r="AD25" s="496"/>
      <c r="AE25" s="496"/>
      <c r="AF25" s="496"/>
      <c r="AG25" s="497"/>
      <c r="AH25" s="517" t="s">
        <v>135</v>
      </c>
      <c r="AI25" s="518"/>
      <c r="AJ25" s="518"/>
      <c r="AK25" s="518"/>
      <c r="AL25" s="557"/>
      <c r="AM25" s="517" t="s">
        <v>126</v>
      </c>
      <c r="AN25" s="518"/>
      <c r="AO25" s="518"/>
      <c r="AP25" s="518"/>
      <c r="AQ25" s="518"/>
      <c r="AR25" s="557"/>
      <c r="AS25" s="517" t="s">
        <v>135</v>
      </c>
      <c r="AT25" s="518"/>
      <c r="AU25" s="518"/>
      <c r="AV25" s="518"/>
      <c r="AW25" s="518"/>
      <c r="AX25" s="519"/>
      <c r="AY25" s="426" t="s">
        <v>172</v>
      </c>
      <c r="AZ25" s="427"/>
      <c r="BA25" s="427"/>
      <c r="BB25" s="427"/>
      <c r="BC25" s="427"/>
      <c r="BD25" s="427"/>
      <c r="BE25" s="427"/>
      <c r="BF25" s="427"/>
      <c r="BG25" s="427"/>
      <c r="BH25" s="427"/>
      <c r="BI25" s="427"/>
      <c r="BJ25" s="427"/>
      <c r="BK25" s="427"/>
      <c r="BL25" s="427"/>
      <c r="BM25" s="428"/>
      <c r="BN25" s="429">
        <v>3919</v>
      </c>
      <c r="BO25" s="430"/>
      <c r="BP25" s="430"/>
      <c r="BQ25" s="430"/>
      <c r="BR25" s="430"/>
      <c r="BS25" s="430"/>
      <c r="BT25" s="430"/>
      <c r="BU25" s="431"/>
      <c r="BV25" s="429">
        <v>1546</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173</v>
      </c>
      <c r="F26" s="496"/>
      <c r="G26" s="496"/>
      <c r="H26" s="496"/>
      <c r="I26" s="496"/>
      <c r="J26" s="496"/>
      <c r="K26" s="497"/>
      <c r="L26" s="517">
        <v>1</v>
      </c>
      <c r="M26" s="518"/>
      <c r="N26" s="518"/>
      <c r="O26" s="518"/>
      <c r="P26" s="557"/>
      <c r="Q26" s="517">
        <v>5950</v>
      </c>
      <c r="R26" s="518"/>
      <c r="S26" s="518"/>
      <c r="T26" s="518"/>
      <c r="U26" s="518"/>
      <c r="V26" s="557"/>
      <c r="W26" s="616"/>
      <c r="X26" s="604"/>
      <c r="Y26" s="605"/>
      <c r="Z26" s="516" t="s">
        <v>174</v>
      </c>
      <c r="AA26" s="626"/>
      <c r="AB26" s="626"/>
      <c r="AC26" s="626"/>
      <c r="AD26" s="626"/>
      <c r="AE26" s="626"/>
      <c r="AF26" s="626"/>
      <c r="AG26" s="627"/>
      <c r="AH26" s="517" t="s">
        <v>135</v>
      </c>
      <c r="AI26" s="518"/>
      <c r="AJ26" s="518"/>
      <c r="AK26" s="518"/>
      <c r="AL26" s="557"/>
      <c r="AM26" s="517" t="s">
        <v>135</v>
      </c>
      <c r="AN26" s="518"/>
      <c r="AO26" s="518"/>
      <c r="AP26" s="518"/>
      <c r="AQ26" s="518"/>
      <c r="AR26" s="557"/>
      <c r="AS26" s="517" t="s">
        <v>135</v>
      </c>
      <c r="AT26" s="518"/>
      <c r="AU26" s="518"/>
      <c r="AV26" s="518"/>
      <c r="AW26" s="518"/>
      <c r="AX26" s="519"/>
      <c r="AY26" s="469" t="s">
        <v>175</v>
      </c>
      <c r="AZ26" s="470"/>
      <c r="BA26" s="470"/>
      <c r="BB26" s="470"/>
      <c r="BC26" s="470"/>
      <c r="BD26" s="470"/>
      <c r="BE26" s="470"/>
      <c r="BF26" s="470"/>
      <c r="BG26" s="470"/>
      <c r="BH26" s="470"/>
      <c r="BI26" s="470"/>
      <c r="BJ26" s="470"/>
      <c r="BK26" s="470"/>
      <c r="BL26" s="470"/>
      <c r="BM26" s="471"/>
      <c r="BN26" s="466" t="s">
        <v>135</v>
      </c>
      <c r="BO26" s="467"/>
      <c r="BP26" s="467"/>
      <c r="BQ26" s="467"/>
      <c r="BR26" s="467"/>
      <c r="BS26" s="467"/>
      <c r="BT26" s="467"/>
      <c r="BU26" s="468"/>
      <c r="BV26" s="466" t="s">
        <v>126</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176</v>
      </c>
      <c r="F27" s="496"/>
      <c r="G27" s="496"/>
      <c r="H27" s="496"/>
      <c r="I27" s="496"/>
      <c r="J27" s="496"/>
      <c r="K27" s="497"/>
      <c r="L27" s="517">
        <v>1</v>
      </c>
      <c r="M27" s="518"/>
      <c r="N27" s="518"/>
      <c r="O27" s="518"/>
      <c r="P27" s="557"/>
      <c r="Q27" s="517">
        <v>2980</v>
      </c>
      <c r="R27" s="518"/>
      <c r="S27" s="518"/>
      <c r="T27" s="518"/>
      <c r="U27" s="518"/>
      <c r="V27" s="557"/>
      <c r="W27" s="616"/>
      <c r="X27" s="604"/>
      <c r="Y27" s="605"/>
      <c r="Z27" s="516" t="s">
        <v>177</v>
      </c>
      <c r="AA27" s="496"/>
      <c r="AB27" s="496"/>
      <c r="AC27" s="496"/>
      <c r="AD27" s="496"/>
      <c r="AE27" s="496"/>
      <c r="AF27" s="496"/>
      <c r="AG27" s="497"/>
      <c r="AH27" s="517">
        <v>9</v>
      </c>
      <c r="AI27" s="518"/>
      <c r="AJ27" s="518"/>
      <c r="AK27" s="518"/>
      <c r="AL27" s="557"/>
      <c r="AM27" s="517">
        <v>24237</v>
      </c>
      <c r="AN27" s="518"/>
      <c r="AO27" s="518"/>
      <c r="AP27" s="518"/>
      <c r="AQ27" s="518"/>
      <c r="AR27" s="557"/>
      <c r="AS27" s="517">
        <v>2693</v>
      </c>
      <c r="AT27" s="518"/>
      <c r="AU27" s="518"/>
      <c r="AV27" s="518"/>
      <c r="AW27" s="518"/>
      <c r="AX27" s="519"/>
      <c r="AY27" s="558" t="s">
        <v>178</v>
      </c>
      <c r="AZ27" s="559"/>
      <c r="BA27" s="559"/>
      <c r="BB27" s="559"/>
      <c r="BC27" s="559"/>
      <c r="BD27" s="559"/>
      <c r="BE27" s="559"/>
      <c r="BF27" s="559"/>
      <c r="BG27" s="559"/>
      <c r="BH27" s="559"/>
      <c r="BI27" s="559"/>
      <c r="BJ27" s="559"/>
      <c r="BK27" s="559"/>
      <c r="BL27" s="559"/>
      <c r="BM27" s="560"/>
      <c r="BN27" s="639" t="s">
        <v>135</v>
      </c>
      <c r="BO27" s="640"/>
      <c r="BP27" s="640"/>
      <c r="BQ27" s="640"/>
      <c r="BR27" s="640"/>
      <c r="BS27" s="640"/>
      <c r="BT27" s="640"/>
      <c r="BU27" s="641"/>
      <c r="BV27" s="639">
        <v>40000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179</v>
      </c>
      <c r="F28" s="496"/>
      <c r="G28" s="496"/>
      <c r="H28" s="496"/>
      <c r="I28" s="496"/>
      <c r="J28" s="496"/>
      <c r="K28" s="497"/>
      <c r="L28" s="517">
        <v>1</v>
      </c>
      <c r="M28" s="518"/>
      <c r="N28" s="518"/>
      <c r="O28" s="518"/>
      <c r="P28" s="557"/>
      <c r="Q28" s="517">
        <v>2580</v>
      </c>
      <c r="R28" s="518"/>
      <c r="S28" s="518"/>
      <c r="T28" s="518"/>
      <c r="U28" s="518"/>
      <c r="V28" s="557"/>
      <c r="W28" s="616"/>
      <c r="X28" s="604"/>
      <c r="Y28" s="605"/>
      <c r="Z28" s="516" t="s">
        <v>180</v>
      </c>
      <c r="AA28" s="496"/>
      <c r="AB28" s="496"/>
      <c r="AC28" s="496"/>
      <c r="AD28" s="496"/>
      <c r="AE28" s="496"/>
      <c r="AF28" s="496"/>
      <c r="AG28" s="497"/>
      <c r="AH28" s="517" t="s">
        <v>135</v>
      </c>
      <c r="AI28" s="518"/>
      <c r="AJ28" s="518"/>
      <c r="AK28" s="518"/>
      <c r="AL28" s="557"/>
      <c r="AM28" s="517" t="s">
        <v>126</v>
      </c>
      <c r="AN28" s="518"/>
      <c r="AO28" s="518"/>
      <c r="AP28" s="518"/>
      <c r="AQ28" s="518"/>
      <c r="AR28" s="557"/>
      <c r="AS28" s="517" t="s">
        <v>135</v>
      </c>
      <c r="AT28" s="518"/>
      <c r="AU28" s="518"/>
      <c r="AV28" s="518"/>
      <c r="AW28" s="518"/>
      <c r="AX28" s="519"/>
      <c r="AY28" s="642" t="s">
        <v>181</v>
      </c>
      <c r="AZ28" s="643"/>
      <c r="BA28" s="643"/>
      <c r="BB28" s="644"/>
      <c r="BC28" s="426" t="s">
        <v>48</v>
      </c>
      <c r="BD28" s="427"/>
      <c r="BE28" s="427"/>
      <c r="BF28" s="427"/>
      <c r="BG28" s="427"/>
      <c r="BH28" s="427"/>
      <c r="BI28" s="427"/>
      <c r="BJ28" s="427"/>
      <c r="BK28" s="427"/>
      <c r="BL28" s="427"/>
      <c r="BM28" s="428"/>
      <c r="BN28" s="429">
        <v>837901</v>
      </c>
      <c r="BO28" s="430"/>
      <c r="BP28" s="430"/>
      <c r="BQ28" s="430"/>
      <c r="BR28" s="430"/>
      <c r="BS28" s="430"/>
      <c r="BT28" s="430"/>
      <c r="BU28" s="431"/>
      <c r="BV28" s="429">
        <v>644391</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182</v>
      </c>
      <c r="F29" s="496"/>
      <c r="G29" s="496"/>
      <c r="H29" s="496"/>
      <c r="I29" s="496"/>
      <c r="J29" s="496"/>
      <c r="K29" s="497"/>
      <c r="L29" s="517">
        <v>8</v>
      </c>
      <c r="M29" s="518"/>
      <c r="N29" s="518"/>
      <c r="O29" s="518"/>
      <c r="P29" s="557"/>
      <c r="Q29" s="517">
        <v>2210</v>
      </c>
      <c r="R29" s="518"/>
      <c r="S29" s="518"/>
      <c r="T29" s="518"/>
      <c r="U29" s="518"/>
      <c r="V29" s="557"/>
      <c r="W29" s="617"/>
      <c r="X29" s="618"/>
      <c r="Y29" s="619"/>
      <c r="Z29" s="516" t="s">
        <v>183</v>
      </c>
      <c r="AA29" s="496"/>
      <c r="AB29" s="496"/>
      <c r="AC29" s="496"/>
      <c r="AD29" s="496"/>
      <c r="AE29" s="496"/>
      <c r="AF29" s="496"/>
      <c r="AG29" s="497"/>
      <c r="AH29" s="517">
        <v>73</v>
      </c>
      <c r="AI29" s="518"/>
      <c r="AJ29" s="518"/>
      <c r="AK29" s="518"/>
      <c r="AL29" s="557"/>
      <c r="AM29" s="517">
        <v>236781</v>
      </c>
      <c r="AN29" s="518"/>
      <c r="AO29" s="518"/>
      <c r="AP29" s="518"/>
      <c r="AQ29" s="518"/>
      <c r="AR29" s="557"/>
      <c r="AS29" s="517">
        <v>3244</v>
      </c>
      <c r="AT29" s="518"/>
      <c r="AU29" s="518"/>
      <c r="AV29" s="518"/>
      <c r="AW29" s="518"/>
      <c r="AX29" s="519"/>
      <c r="AY29" s="645"/>
      <c r="AZ29" s="646"/>
      <c r="BA29" s="646"/>
      <c r="BB29" s="647"/>
      <c r="BC29" s="500" t="s">
        <v>184</v>
      </c>
      <c r="BD29" s="501"/>
      <c r="BE29" s="501"/>
      <c r="BF29" s="501"/>
      <c r="BG29" s="501"/>
      <c r="BH29" s="501"/>
      <c r="BI29" s="501"/>
      <c r="BJ29" s="501"/>
      <c r="BK29" s="501"/>
      <c r="BL29" s="501"/>
      <c r="BM29" s="502"/>
      <c r="BN29" s="466">
        <v>59767</v>
      </c>
      <c r="BO29" s="467"/>
      <c r="BP29" s="467"/>
      <c r="BQ29" s="467"/>
      <c r="BR29" s="467"/>
      <c r="BS29" s="467"/>
      <c r="BT29" s="467"/>
      <c r="BU29" s="468"/>
      <c r="BV29" s="466">
        <v>59746</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185</v>
      </c>
      <c r="X30" s="624"/>
      <c r="Y30" s="624"/>
      <c r="Z30" s="624"/>
      <c r="AA30" s="624"/>
      <c r="AB30" s="624"/>
      <c r="AC30" s="624"/>
      <c r="AD30" s="624"/>
      <c r="AE30" s="624"/>
      <c r="AF30" s="624"/>
      <c r="AG30" s="625"/>
      <c r="AH30" s="582">
        <v>96.6</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299265</v>
      </c>
      <c r="BO30" s="640"/>
      <c r="BP30" s="640"/>
      <c r="BQ30" s="640"/>
      <c r="BR30" s="640"/>
      <c r="BS30" s="640"/>
      <c r="BT30" s="640"/>
      <c r="BU30" s="641"/>
      <c r="BV30" s="639">
        <v>341030</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186</v>
      </c>
      <c r="D32" s="213"/>
      <c r="E32" s="213"/>
      <c r="F32" s="210"/>
      <c r="G32" s="210"/>
      <c r="H32" s="210"/>
      <c r="I32" s="210"/>
      <c r="J32" s="210"/>
      <c r="K32" s="210"/>
      <c r="L32" s="210"/>
      <c r="M32" s="210"/>
      <c r="N32" s="210"/>
      <c r="O32" s="210"/>
      <c r="P32" s="210"/>
      <c r="Q32" s="210"/>
      <c r="R32" s="210"/>
      <c r="S32" s="210"/>
      <c r="T32" s="210"/>
      <c r="U32" s="210" t="s">
        <v>187</v>
      </c>
      <c r="V32" s="210"/>
      <c r="W32" s="210"/>
      <c r="X32" s="210"/>
      <c r="Y32" s="210"/>
      <c r="Z32" s="210"/>
      <c r="AA32" s="210"/>
      <c r="AB32" s="210"/>
      <c r="AC32" s="210"/>
      <c r="AD32" s="210"/>
      <c r="AE32" s="210"/>
      <c r="AF32" s="210"/>
      <c r="AG32" s="210"/>
      <c r="AH32" s="210"/>
      <c r="AI32" s="210"/>
      <c r="AJ32" s="210"/>
      <c r="AK32" s="210"/>
      <c r="AL32" s="210"/>
      <c r="AM32" s="214" t="s">
        <v>188</v>
      </c>
      <c r="AN32" s="210"/>
      <c r="AO32" s="210"/>
      <c r="AP32" s="210"/>
      <c r="AQ32" s="210"/>
      <c r="AR32" s="210"/>
      <c r="AS32" s="214"/>
      <c r="AT32" s="214"/>
      <c r="AU32" s="214"/>
      <c r="AV32" s="214"/>
      <c r="AW32" s="214"/>
      <c r="AX32" s="214"/>
      <c r="AY32" s="214"/>
      <c r="AZ32" s="214"/>
      <c r="BA32" s="214"/>
      <c r="BB32" s="210"/>
      <c r="BC32" s="214"/>
      <c r="BD32" s="210"/>
      <c r="BE32" s="214" t="s">
        <v>189</v>
      </c>
      <c r="BF32" s="210"/>
      <c r="BG32" s="210"/>
      <c r="BH32" s="210"/>
      <c r="BI32" s="210"/>
      <c r="BJ32" s="214"/>
      <c r="BK32" s="214"/>
      <c r="BL32" s="214"/>
      <c r="BM32" s="214"/>
      <c r="BN32" s="214"/>
      <c r="BO32" s="214"/>
      <c r="BP32" s="214"/>
      <c r="BQ32" s="214"/>
      <c r="BR32" s="210"/>
      <c r="BS32" s="210"/>
      <c r="BT32" s="210"/>
      <c r="BU32" s="210"/>
      <c r="BV32" s="210"/>
      <c r="BW32" s="210" t="s">
        <v>190</v>
      </c>
      <c r="BX32" s="210"/>
      <c r="BY32" s="210"/>
      <c r="BZ32" s="210"/>
      <c r="CA32" s="210"/>
      <c r="CB32" s="214"/>
      <c r="CC32" s="214"/>
      <c r="CD32" s="214"/>
      <c r="CE32" s="214"/>
      <c r="CF32" s="214"/>
      <c r="CG32" s="214"/>
      <c r="CH32" s="214"/>
      <c r="CI32" s="214"/>
      <c r="CJ32" s="214"/>
      <c r="CK32" s="214"/>
      <c r="CL32" s="214"/>
      <c r="CM32" s="214"/>
      <c r="CN32" s="214"/>
      <c r="CO32" s="214" t="s">
        <v>191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192</v>
      </c>
      <c r="D33" s="490"/>
      <c r="E33" s="455" t="s">
        <v>193</v>
      </c>
      <c r="F33" s="455"/>
      <c r="G33" s="455"/>
      <c r="H33" s="455"/>
      <c r="I33" s="455"/>
      <c r="J33" s="455"/>
      <c r="K33" s="455"/>
      <c r="L33" s="455"/>
      <c r="M33" s="455"/>
      <c r="N33" s="455"/>
      <c r="O33" s="455"/>
      <c r="P33" s="455"/>
      <c r="Q33" s="455"/>
      <c r="R33" s="455"/>
      <c r="S33" s="455"/>
      <c r="T33" s="215"/>
      <c r="U33" s="490" t="s">
        <v>194</v>
      </c>
      <c r="V33" s="490"/>
      <c r="W33" s="455" t="s">
        <v>193</v>
      </c>
      <c r="X33" s="455"/>
      <c r="Y33" s="455"/>
      <c r="Z33" s="455"/>
      <c r="AA33" s="455"/>
      <c r="AB33" s="455"/>
      <c r="AC33" s="455"/>
      <c r="AD33" s="455"/>
      <c r="AE33" s="455"/>
      <c r="AF33" s="455"/>
      <c r="AG33" s="455"/>
      <c r="AH33" s="455"/>
      <c r="AI33" s="455"/>
      <c r="AJ33" s="455"/>
      <c r="AK33" s="455"/>
      <c r="AL33" s="215"/>
      <c r="AM33" s="490" t="s">
        <v>192</v>
      </c>
      <c r="AN33" s="490"/>
      <c r="AO33" s="455" t="s">
        <v>193</v>
      </c>
      <c r="AP33" s="455"/>
      <c r="AQ33" s="455"/>
      <c r="AR33" s="455"/>
      <c r="AS33" s="455"/>
      <c r="AT33" s="455"/>
      <c r="AU33" s="455"/>
      <c r="AV33" s="455"/>
      <c r="AW33" s="455"/>
      <c r="AX33" s="455"/>
      <c r="AY33" s="455"/>
      <c r="AZ33" s="455"/>
      <c r="BA33" s="455"/>
      <c r="BB33" s="455"/>
      <c r="BC33" s="455"/>
      <c r="BD33" s="216"/>
      <c r="BE33" s="455" t="s">
        <v>195</v>
      </c>
      <c r="BF33" s="455"/>
      <c r="BG33" s="455" t="s">
        <v>196</v>
      </c>
      <c r="BH33" s="455"/>
      <c r="BI33" s="455"/>
      <c r="BJ33" s="455"/>
      <c r="BK33" s="455"/>
      <c r="BL33" s="455"/>
      <c r="BM33" s="455"/>
      <c r="BN33" s="455"/>
      <c r="BO33" s="455"/>
      <c r="BP33" s="455"/>
      <c r="BQ33" s="455"/>
      <c r="BR33" s="455"/>
      <c r="BS33" s="455"/>
      <c r="BT33" s="455"/>
      <c r="BU33" s="455"/>
      <c r="BV33" s="216"/>
      <c r="BW33" s="490" t="s">
        <v>195</v>
      </c>
      <c r="BX33" s="490"/>
      <c r="BY33" s="455" t="s">
        <v>197</v>
      </c>
      <c r="BZ33" s="455"/>
      <c r="CA33" s="455"/>
      <c r="CB33" s="455"/>
      <c r="CC33" s="455"/>
      <c r="CD33" s="455"/>
      <c r="CE33" s="455"/>
      <c r="CF33" s="455"/>
      <c r="CG33" s="455"/>
      <c r="CH33" s="455"/>
      <c r="CI33" s="455"/>
      <c r="CJ33" s="455"/>
      <c r="CK33" s="455"/>
      <c r="CL33" s="455"/>
      <c r="CM33" s="455"/>
      <c r="CN33" s="215"/>
      <c r="CO33" s="490" t="s">
        <v>192</v>
      </c>
      <c r="CP33" s="490"/>
      <c r="CQ33" s="455" t="s">
        <v>198</v>
      </c>
      <c r="CR33" s="455"/>
      <c r="CS33" s="455"/>
      <c r="CT33" s="455"/>
      <c r="CU33" s="455"/>
      <c r="CV33" s="455"/>
      <c r="CW33" s="455"/>
      <c r="CX33" s="455"/>
      <c r="CY33" s="455"/>
      <c r="CZ33" s="455"/>
      <c r="DA33" s="455"/>
      <c r="DB33" s="455"/>
      <c r="DC33" s="455"/>
      <c r="DD33" s="455"/>
      <c r="DE33" s="455"/>
      <c r="DF33" s="215"/>
      <c r="DG33" s="651" t="s">
        <v>199</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IF('各会計、関係団体の財政状況及び健全化判断比率'!B31="","",'各会計、関係団体の財政状況及び健全化判断比率'!B31)</f>
        <v>簡易水道特別会計</v>
      </c>
      <c r="BH34" s="653"/>
      <c r="BI34" s="653"/>
      <c r="BJ34" s="653"/>
      <c r="BK34" s="653"/>
      <c r="BL34" s="653"/>
      <c r="BM34" s="653"/>
      <c r="BN34" s="653"/>
      <c r="BO34" s="653"/>
      <c r="BP34" s="653"/>
      <c r="BQ34" s="653"/>
      <c r="BR34" s="653"/>
      <c r="BS34" s="653"/>
      <c r="BT34" s="653"/>
      <c r="BU34" s="653"/>
      <c r="BV34" s="213"/>
      <c r="BW34" s="652">
        <f>IF(BY34="","",MAX(C34:D43,U34:V43,AM34:AN43,BE34:BF43)+1)</f>
        <v>12</v>
      </c>
      <c r="BX34" s="652"/>
      <c r="BY34" s="653" t="str">
        <f>IF('各会計、関係団体の財政状況及び健全化判断比率'!B68="","",'各会計、関係団体の財政状況及び健全化判断比率'!B68)</f>
        <v>会津地方広域市町村圏整備組合一般会計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22</v>
      </c>
      <c r="CP34" s="652"/>
      <c r="CQ34" s="653" t="str">
        <f>IF('各会計、関係団体の財政状況及び健全化判断比率'!BS7="","",'各会計、関係団体の財政状況及び健全化判断比率'!BS7)</f>
        <v>磐梯清水平開発株式会社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f>IF(E35="","",C34+1)</f>
        <v>2</v>
      </c>
      <c r="D35" s="652"/>
      <c r="E35" s="653" t="str">
        <f>IF('各会計、関係団体の財政状況及び健全化判断比率'!B8="","",'各会計、関係団体の財政状況及び健全化判断比率'!B8)</f>
        <v>公団分収造林特別会計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8</v>
      </c>
      <c r="BF35" s="652"/>
      <c r="BG35" s="653" t="str">
        <f>IF('各会計、関係団体の財政状況及び健全化判断比率'!B32="","",'各会計、関係団体の財政状況及び健全化判断比率'!B32)</f>
        <v>公共下水道特別会計</v>
      </c>
      <c r="BH35" s="653"/>
      <c r="BI35" s="653"/>
      <c r="BJ35" s="653"/>
      <c r="BK35" s="653"/>
      <c r="BL35" s="653"/>
      <c r="BM35" s="653"/>
      <c r="BN35" s="653"/>
      <c r="BO35" s="653"/>
      <c r="BP35" s="653"/>
      <c r="BQ35" s="653"/>
      <c r="BR35" s="653"/>
      <c r="BS35" s="653"/>
      <c r="BT35" s="653"/>
      <c r="BU35" s="653"/>
      <c r="BV35" s="213"/>
      <c r="BW35" s="652">
        <f t="shared" ref="BW35:BW43" si="2">IF(BY35="","",BW34+1)</f>
        <v>13</v>
      </c>
      <c r="BX35" s="652"/>
      <c r="BY35" s="653" t="str">
        <f>IF('各会計、関係団体の財政状況及び健全化判断比率'!B69="","",'各会計、関係団体の財政状況及び健全化判断比率'!B69)</f>
        <v>会津地方広域市町村圏整備組合水道用水供給事業会計</v>
      </c>
      <c r="BZ35" s="653"/>
      <c r="CA35" s="653"/>
      <c r="CB35" s="653"/>
      <c r="CC35" s="653"/>
      <c r="CD35" s="653"/>
      <c r="CE35" s="653"/>
      <c r="CF35" s="653"/>
      <c r="CG35" s="653"/>
      <c r="CH35" s="653"/>
      <c r="CI35" s="653"/>
      <c r="CJ35" s="653"/>
      <c r="CK35" s="653"/>
      <c r="CL35" s="653"/>
      <c r="CM35" s="653"/>
      <c r="CN35" s="213"/>
      <c r="CO35" s="652">
        <f t="shared" ref="CO35:CO43" si="3">IF(CQ35="","",CO34+1)</f>
        <v>23</v>
      </c>
      <c r="CP35" s="652"/>
      <c r="CQ35" s="653" t="str">
        <f>IF('各会計、関係団体の財政状況及び健全化判断比率'!BS8="","",'各会計、関係団体の財政状況及び健全化判断比率'!BS8)</f>
        <v>株式会社会津嶺の里</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f>IF(E36="","",C35+1)</f>
        <v>3</v>
      </c>
      <c r="D36" s="652"/>
      <c r="E36" s="653" t="str">
        <f>IF('各会計、関係団体の財政状況及び健全化判断比率'!B9="","",'各会計、関係団体の財政状況及び健全化判断比率'!B9)</f>
        <v>七ツ森地区下水道事業特別会計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9</v>
      </c>
      <c r="BF36" s="652"/>
      <c r="BG36" s="653" t="str">
        <f>IF('各会計、関係団体の財政状況及び健全化判断比率'!B33="","",'各会計、関係団体の財政状況及び健全化判断比率'!B33)</f>
        <v>農業集落排水事業特別会計</v>
      </c>
      <c r="BH36" s="653"/>
      <c r="BI36" s="653"/>
      <c r="BJ36" s="653"/>
      <c r="BK36" s="653"/>
      <c r="BL36" s="653"/>
      <c r="BM36" s="653"/>
      <c r="BN36" s="653"/>
      <c r="BO36" s="653"/>
      <c r="BP36" s="653"/>
      <c r="BQ36" s="653"/>
      <c r="BR36" s="653"/>
      <c r="BS36" s="653"/>
      <c r="BT36" s="653"/>
      <c r="BU36" s="653"/>
      <c r="BV36" s="213"/>
      <c r="BW36" s="652">
        <f t="shared" si="2"/>
        <v>14</v>
      </c>
      <c r="BX36" s="652"/>
      <c r="BY36" s="653" t="str">
        <f>IF('各会計、関係団体の財政状況及び健全化判断比率'!B70="","",'各会計、関係団体の財政状況及び健全化判断比率'!B70)</f>
        <v>福島県市町村総合事務組合一般会計</v>
      </c>
      <c r="BZ36" s="653"/>
      <c r="CA36" s="653"/>
      <c r="CB36" s="653"/>
      <c r="CC36" s="653"/>
      <c r="CD36" s="653"/>
      <c r="CE36" s="653"/>
      <c r="CF36" s="653"/>
      <c r="CG36" s="653"/>
      <c r="CH36" s="653"/>
      <c r="CI36" s="653"/>
      <c r="CJ36" s="653"/>
      <c r="CK36" s="653"/>
      <c r="CL36" s="653"/>
      <c r="CM36" s="653"/>
      <c r="CN36" s="213"/>
      <c r="CO36" s="652">
        <f t="shared" si="3"/>
        <v>24</v>
      </c>
      <c r="CP36" s="652"/>
      <c r="CQ36" s="653" t="str">
        <f>IF('各会計、関係団体の財政状況及び健全化判断比率'!BS9="","",'各会計、関係団体の財政状況及び健全化判断比率'!BS9)</f>
        <v>会津若松地方土地開発公社</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f t="shared" si="1"/>
        <v>10</v>
      </c>
      <c r="BF37" s="652"/>
      <c r="BG37" s="653" t="str">
        <f>IF('各会計、関係団体の財政状況及び健全化判断比率'!B34="","",'各会計、関係団体の財政状況及び健全化判断比率'!B34)</f>
        <v>林業集落排水事業特別会計</v>
      </c>
      <c r="BH37" s="653"/>
      <c r="BI37" s="653"/>
      <c r="BJ37" s="653"/>
      <c r="BK37" s="653"/>
      <c r="BL37" s="653"/>
      <c r="BM37" s="653"/>
      <c r="BN37" s="653"/>
      <c r="BO37" s="653"/>
      <c r="BP37" s="653"/>
      <c r="BQ37" s="653"/>
      <c r="BR37" s="653"/>
      <c r="BS37" s="653"/>
      <c r="BT37" s="653"/>
      <c r="BU37" s="653"/>
      <c r="BV37" s="213"/>
      <c r="BW37" s="652">
        <f t="shared" si="2"/>
        <v>15</v>
      </c>
      <c r="BX37" s="652"/>
      <c r="BY37" s="653" t="str">
        <f>IF('各会計、関係団体の財政状況及び健全化判断比率'!B71="","",'各会計、関係団体の財政状況及び健全化判断比率'!B71)</f>
        <v>福島県市町村総合事務組合消防補償等特別会計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f t="shared" si="1"/>
        <v>11</v>
      </c>
      <c r="BF38" s="652"/>
      <c r="BG38" s="653" t="str">
        <f>IF('各会計、関係団体の財政状況及び健全化判断比率'!B35="","",'各会計、関係団体の財政状況及び健全化判断比率'!B35)</f>
        <v>個別生活排水事業特別会計</v>
      </c>
      <c r="BH38" s="653"/>
      <c r="BI38" s="653"/>
      <c r="BJ38" s="653"/>
      <c r="BK38" s="653"/>
      <c r="BL38" s="653"/>
      <c r="BM38" s="653"/>
      <c r="BN38" s="653"/>
      <c r="BO38" s="653"/>
      <c r="BP38" s="653"/>
      <c r="BQ38" s="653"/>
      <c r="BR38" s="653"/>
      <c r="BS38" s="653"/>
      <c r="BT38" s="653"/>
      <c r="BU38" s="653"/>
      <c r="BV38" s="213"/>
      <c r="BW38" s="652">
        <f t="shared" si="2"/>
        <v>16</v>
      </c>
      <c r="BX38" s="652"/>
      <c r="BY38" s="653" t="str">
        <f>IF('各会計、関係団体の財政状況及び健全化判断比率'!B72="","",'各会計、関係団体の財政状況及び健全化判断比率'!B72)</f>
        <v>福島県市町村総合事務組合消防賞じゅつ金特別会計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17</v>
      </c>
      <c r="BX39" s="652"/>
      <c r="BY39" s="653" t="str">
        <f>IF('各会計、関係団体の財政状況及び健全化判断比率'!B73="","",'各会計、関係団体の財政状況及び健全化判断比率'!B73)</f>
        <v>福島県市町村総合事務組合非常勤職員公務災害補償特別会計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18</v>
      </c>
      <c r="BX40" s="652"/>
      <c r="BY40" s="653" t="str">
        <f>IF('各会計、関係団体の財政状況及び健全化判断比率'!B74="","",'各会計、関係団体の財政状況及び健全化判断比率'!B74)</f>
        <v>福島県市町村総合事務組合自治会館管理とくべ迂回系</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19</v>
      </c>
      <c r="BX41" s="652"/>
      <c r="BY41" s="653" t="str">
        <f>IF('各会計、関係団体の財政状況及び健全化判断比率'!B75="","",'各会計、関係団体の財政状況及び健全化判断比率'!B75)</f>
        <v>福島県後期高齢者医療広域連合一般会計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20</v>
      </c>
      <c r="BX42" s="652"/>
      <c r="BY42" s="653" t="str">
        <f>IF('各会計、関係団体の財政状況及び健全化判断比率'!B76="","",'各会計、関係団体の財政状況及び健全化判断比率'!B76)</f>
        <v>福島県後期高齢者医療広域連合後期高齢者医療特別会計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21</v>
      </c>
      <c r="BX43" s="652"/>
      <c r="BY43" s="653" t="str">
        <f>IF('各会計、関係団体の財政状況及び健全化判断比率'!B77="","",'各会計、関係団体の財政状況及び健全化判断比率'!B77)</f>
        <v>磐梯町外一市二町一ケ村組合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200</v>
      </c>
      <c r="C46" s="185"/>
      <c r="D46" s="185"/>
      <c r="E46" s="185" t="s">
        <v>201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204</v>
      </c>
    </row>
    <row r="50" spans="5:5">
      <c r="E50" s="187" t="s">
        <v>205</v>
      </c>
    </row>
    <row r="51" spans="5:5">
      <c r="E51" s="187" t="s">
        <v>206</v>
      </c>
    </row>
    <row r="52" spans="5:5">
      <c r="E52" s="187" t="s">
        <v>207</v>
      </c>
    </row>
    <row r="53" spans="5:5"/>
    <row r="54" spans="5:5"/>
    <row r="55" spans="5:5"/>
    <row r="56" spans="5:5"/>
    <row r="57" spans="5:5" hidden="1"/>
    <row r="58" spans="5:5" hidden="1"/>
    <row r="59" spans="5:5" hidden="1"/>
  </sheetData>
  <sheetProtection algorithmName="SHA-512" hashValue="elZQdYjBRdk5q2UwNgzp/+nFL6Qo/OpZFGrIupClaP3zoA1y1/kre2SnlEOuMnjZlQir6SCPxYfLA8AZ93X8bg==" saltValue="GCjqK7oTvn6NP/p1TktSz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244" t="s">
        <v>558</v>
      </c>
      <c r="D34" s="1244"/>
      <c r="E34" s="1245"/>
      <c r="F34" s="32">
        <v>9.64</v>
      </c>
      <c r="G34" s="33">
        <v>8.74</v>
      </c>
      <c r="H34" s="33">
        <v>6.21</v>
      </c>
      <c r="I34" s="33">
        <v>6.53</v>
      </c>
      <c r="J34" s="34">
        <v>5.3</v>
      </c>
      <c r="K34" s="22"/>
      <c r="L34" s="22"/>
      <c r="M34" s="22"/>
      <c r="N34" s="22"/>
      <c r="O34" s="22"/>
      <c r="P34" s="22"/>
    </row>
    <row r="35" spans="1:16" ht="39" customHeight="1">
      <c r="A35" s="22"/>
      <c r="B35" s="35"/>
      <c r="C35" s="1238" t="s">
        <v>559</v>
      </c>
      <c r="D35" s="1239"/>
      <c r="E35" s="1240"/>
      <c r="F35" s="36">
        <v>0.6</v>
      </c>
      <c r="G35" s="37">
        <v>0.72</v>
      </c>
      <c r="H35" s="37">
        <v>0.79</v>
      </c>
      <c r="I35" s="37">
        <v>0.51</v>
      </c>
      <c r="J35" s="38">
        <v>0.72</v>
      </c>
      <c r="K35" s="22"/>
      <c r="L35" s="22"/>
      <c r="M35" s="22"/>
      <c r="N35" s="22"/>
      <c r="O35" s="22"/>
      <c r="P35" s="22"/>
    </row>
    <row r="36" spans="1:16" ht="39" customHeight="1">
      <c r="A36" s="22"/>
      <c r="B36" s="35"/>
      <c r="C36" s="1238" t="s">
        <v>560</v>
      </c>
      <c r="D36" s="1239"/>
      <c r="E36" s="1240"/>
      <c r="F36" s="36">
        <v>1.17</v>
      </c>
      <c r="G36" s="37">
        <v>1.0900000000000001</v>
      </c>
      <c r="H36" s="37">
        <v>0.49</v>
      </c>
      <c r="I36" s="37">
        <v>0.33</v>
      </c>
      <c r="J36" s="38">
        <v>0.67</v>
      </c>
      <c r="K36" s="22"/>
      <c r="L36" s="22"/>
      <c r="M36" s="22"/>
      <c r="N36" s="22"/>
      <c r="O36" s="22"/>
      <c r="P36" s="22"/>
    </row>
    <row r="37" spans="1:16" ht="39" customHeight="1">
      <c r="A37" s="22"/>
      <c r="B37" s="35"/>
      <c r="C37" s="1238" t="s">
        <v>561</v>
      </c>
      <c r="D37" s="1239"/>
      <c r="E37" s="1240"/>
      <c r="F37" s="36">
        <v>3.68</v>
      </c>
      <c r="G37" s="37">
        <v>3.49</v>
      </c>
      <c r="H37" s="37">
        <v>3.17</v>
      </c>
      <c r="I37" s="37">
        <v>1.59</v>
      </c>
      <c r="J37" s="38">
        <v>0.35</v>
      </c>
      <c r="K37" s="22"/>
      <c r="L37" s="22"/>
      <c r="M37" s="22"/>
      <c r="N37" s="22"/>
      <c r="O37" s="22"/>
      <c r="P37" s="22"/>
    </row>
    <row r="38" spans="1:16" ht="39" customHeight="1">
      <c r="A38" s="22"/>
      <c r="B38" s="35"/>
      <c r="C38" s="1238" t="s">
        <v>562</v>
      </c>
      <c r="D38" s="1239"/>
      <c r="E38" s="1240"/>
      <c r="F38" s="36">
        <v>0</v>
      </c>
      <c r="G38" s="37">
        <v>0</v>
      </c>
      <c r="H38" s="37">
        <v>0</v>
      </c>
      <c r="I38" s="37">
        <v>0</v>
      </c>
      <c r="J38" s="38">
        <v>0</v>
      </c>
      <c r="K38" s="22"/>
      <c r="L38" s="22"/>
      <c r="M38" s="22"/>
      <c r="N38" s="22"/>
      <c r="O38" s="22"/>
      <c r="P38" s="22"/>
    </row>
    <row r="39" spans="1:16" ht="39" customHeight="1">
      <c r="A39" s="22"/>
      <c r="B39" s="35"/>
      <c r="C39" s="1238" t="s">
        <v>563</v>
      </c>
      <c r="D39" s="1239"/>
      <c r="E39" s="1240"/>
      <c r="F39" s="36">
        <v>0</v>
      </c>
      <c r="G39" s="37">
        <v>0.02</v>
      </c>
      <c r="H39" s="37">
        <v>0</v>
      </c>
      <c r="I39" s="37">
        <v>0</v>
      </c>
      <c r="J39" s="38">
        <v>0</v>
      </c>
      <c r="K39" s="22"/>
      <c r="L39" s="22"/>
      <c r="M39" s="22"/>
      <c r="N39" s="22"/>
      <c r="O39" s="22"/>
      <c r="P39" s="22"/>
    </row>
    <row r="40" spans="1:16" ht="39" customHeight="1">
      <c r="A40" s="22"/>
      <c r="B40" s="35"/>
      <c r="C40" s="1238" t="s">
        <v>564</v>
      </c>
      <c r="D40" s="1239"/>
      <c r="E40" s="1240"/>
      <c r="F40" s="36">
        <v>0</v>
      </c>
      <c r="G40" s="37">
        <v>0</v>
      </c>
      <c r="H40" s="37">
        <v>0</v>
      </c>
      <c r="I40" s="37">
        <v>0</v>
      </c>
      <c r="J40" s="38">
        <v>0</v>
      </c>
      <c r="K40" s="22"/>
      <c r="L40" s="22"/>
      <c r="M40" s="22"/>
      <c r="N40" s="22"/>
      <c r="O40" s="22"/>
      <c r="P40" s="22"/>
    </row>
    <row r="41" spans="1:16" ht="39" customHeight="1">
      <c r="A41" s="22"/>
      <c r="B41" s="35"/>
      <c r="C41" s="1238" t="s">
        <v>565</v>
      </c>
      <c r="D41" s="1239"/>
      <c r="E41" s="1240"/>
      <c r="F41" s="36">
        <v>0</v>
      </c>
      <c r="G41" s="37">
        <v>0</v>
      </c>
      <c r="H41" s="37">
        <v>0</v>
      </c>
      <c r="I41" s="37">
        <v>0</v>
      </c>
      <c r="J41" s="38">
        <v>0</v>
      </c>
      <c r="K41" s="22"/>
      <c r="L41" s="22"/>
      <c r="M41" s="22"/>
      <c r="N41" s="22"/>
      <c r="O41" s="22"/>
      <c r="P41" s="22"/>
    </row>
    <row r="42" spans="1:16" ht="39" customHeight="1">
      <c r="A42" s="22"/>
      <c r="B42" s="39"/>
      <c r="C42" s="1238" t="s">
        <v>566</v>
      </c>
      <c r="D42" s="1239"/>
      <c r="E42" s="1240"/>
      <c r="F42" s="36" t="s">
        <v>508</v>
      </c>
      <c r="G42" s="37" t="s">
        <v>508</v>
      </c>
      <c r="H42" s="37" t="s">
        <v>508</v>
      </c>
      <c r="I42" s="37" t="s">
        <v>508</v>
      </c>
      <c r="J42" s="38" t="s">
        <v>508</v>
      </c>
      <c r="K42" s="22"/>
      <c r="L42" s="22"/>
      <c r="M42" s="22"/>
      <c r="N42" s="22"/>
      <c r="O42" s="22"/>
      <c r="P42" s="22"/>
    </row>
    <row r="43" spans="1:16" ht="39" customHeight="1" thickBot="1">
      <c r="A43" s="22"/>
      <c r="B43" s="40"/>
      <c r="C43" s="1241" t="s">
        <v>567</v>
      </c>
      <c r="D43" s="1242"/>
      <c r="E43" s="124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b/6OiyF2OpMa6UktRy60Rrl23pLwu9VI2VULFAvHdRShoQwwLCHvojUPw0CRJIWc1v71blhS0BHz6zUwjH6jQ==" saltValue="a4xlEKn1tbqtzRST1//6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246" t="s">
        <v>11</v>
      </c>
      <c r="C45" s="1247"/>
      <c r="D45" s="58"/>
      <c r="E45" s="1252" t="s">
        <v>12</v>
      </c>
      <c r="F45" s="1252"/>
      <c r="G45" s="1252"/>
      <c r="H45" s="1252"/>
      <c r="I45" s="1252"/>
      <c r="J45" s="1253"/>
      <c r="K45" s="59">
        <v>371</v>
      </c>
      <c r="L45" s="60">
        <v>444</v>
      </c>
      <c r="M45" s="60">
        <v>502</v>
      </c>
      <c r="N45" s="60">
        <v>502</v>
      </c>
      <c r="O45" s="61">
        <v>540</v>
      </c>
      <c r="P45" s="48"/>
      <c r="Q45" s="48"/>
      <c r="R45" s="48"/>
      <c r="S45" s="48"/>
      <c r="T45" s="48"/>
      <c r="U45" s="48"/>
    </row>
    <row r="46" spans="1:21" ht="30.75" customHeight="1">
      <c r="A46" s="48"/>
      <c r="B46" s="1248"/>
      <c r="C46" s="1249"/>
      <c r="D46" s="62"/>
      <c r="E46" s="1254" t="s">
        <v>13</v>
      </c>
      <c r="F46" s="1254"/>
      <c r="G46" s="1254"/>
      <c r="H46" s="1254"/>
      <c r="I46" s="1254"/>
      <c r="J46" s="1255"/>
      <c r="K46" s="63" t="s">
        <v>508</v>
      </c>
      <c r="L46" s="64" t="s">
        <v>508</v>
      </c>
      <c r="M46" s="64" t="s">
        <v>508</v>
      </c>
      <c r="N46" s="64" t="s">
        <v>508</v>
      </c>
      <c r="O46" s="65" t="s">
        <v>508</v>
      </c>
      <c r="P46" s="48"/>
      <c r="Q46" s="48"/>
      <c r="R46" s="48"/>
      <c r="S46" s="48"/>
      <c r="T46" s="48"/>
      <c r="U46" s="48"/>
    </row>
    <row r="47" spans="1:21" ht="30.75" customHeight="1">
      <c r="A47" s="48"/>
      <c r="B47" s="1248"/>
      <c r="C47" s="1249"/>
      <c r="D47" s="62"/>
      <c r="E47" s="1254" t="s">
        <v>14</v>
      </c>
      <c r="F47" s="1254"/>
      <c r="G47" s="1254"/>
      <c r="H47" s="1254"/>
      <c r="I47" s="1254"/>
      <c r="J47" s="1255"/>
      <c r="K47" s="63" t="s">
        <v>508</v>
      </c>
      <c r="L47" s="64" t="s">
        <v>508</v>
      </c>
      <c r="M47" s="64" t="s">
        <v>508</v>
      </c>
      <c r="N47" s="64" t="s">
        <v>508</v>
      </c>
      <c r="O47" s="65" t="s">
        <v>508</v>
      </c>
      <c r="P47" s="48"/>
      <c r="Q47" s="48"/>
      <c r="R47" s="48"/>
      <c r="S47" s="48"/>
      <c r="T47" s="48"/>
      <c r="U47" s="48"/>
    </row>
    <row r="48" spans="1:21" ht="30.75" customHeight="1">
      <c r="A48" s="48"/>
      <c r="B48" s="1248"/>
      <c r="C48" s="1249"/>
      <c r="D48" s="62"/>
      <c r="E48" s="1254" t="s">
        <v>15</v>
      </c>
      <c r="F48" s="1254"/>
      <c r="G48" s="1254"/>
      <c r="H48" s="1254"/>
      <c r="I48" s="1254"/>
      <c r="J48" s="1255"/>
      <c r="K48" s="63">
        <v>127</v>
      </c>
      <c r="L48" s="64">
        <v>113</v>
      </c>
      <c r="M48" s="64">
        <v>100</v>
      </c>
      <c r="N48" s="64">
        <v>118</v>
      </c>
      <c r="O48" s="65">
        <v>121</v>
      </c>
      <c r="P48" s="48"/>
      <c r="Q48" s="48"/>
      <c r="R48" s="48"/>
      <c r="S48" s="48"/>
      <c r="T48" s="48"/>
      <c r="U48" s="48"/>
    </row>
    <row r="49" spans="1:21" ht="30.75" customHeight="1">
      <c r="A49" s="48"/>
      <c r="B49" s="1248"/>
      <c r="C49" s="1249"/>
      <c r="D49" s="62"/>
      <c r="E49" s="1254" t="s">
        <v>16</v>
      </c>
      <c r="F49" s="1254"/>
      <c r="G49" s="1254"/>
      <c r="H49" s="1254"/>
      <c r="I49" s="1254"/>
      <c r="J49" s="1255"/>
      <c r="K49" s="63">
        <v>4</v>
      </c>
      <c r="L49" s="64">
        <v>4</v>
      </c>
      <c r="M49" s="64">
        <v>3</v>
      </c>
      <c r="N49" s="64">
        <v>2</v>
      </c>
      <c r="O49" s="65">
        <v>2</v>
      </c>
      <c r="P49" s="48"/>
      <c r="Q49" s="48"/>
      <c r="R49" s="48"/>
      <c r="S49" s="48"/>
      <c r="T49" s="48"/>
      <c r="U49" s="48"/>
    </row>
    <row r="50" spans="1:21" ht="30.75" customHeight="1">
      <c r="A50" s="48"/>
      <c r="B50" s="1248"/>
      <c r="C50" s="1249"/>
      <c r="D50" s="62"/>
      <c r="E50" s="1254" t="s">
        <v>17</v>
      </c>
      <c r="F50" s="1254"/>
      <c r="G50" s="1254"/>
      <c r="H50" s="1254"/>
      <c r="I50" s="1254"/>
      <c r="J50" s="1255"/>
      <c r="K50" s="63">
        <v>14</v>
      </c>
      <c r="L50" s="64">
        <v>13</v>
      </c>
      <c r="M50" s="64">
        <v>12</v>
      </c>
      <c r="N50" s="64">
        <v>1</v>
      </c>
      <c r="O50" s="65">
        <v>1</v>
      </c>
      <c r="P50" s="48"/>
      <c r="Q50" s="48"/>
      <c r="R50" s="48"/>
      <c r="S50" s="48"/>
      <c r="T50" s="48"/>
      <c r="U50" s="48"/>
    </row>
    <row r="51" spans="1:21" ht="30.75" customHeight="1">
      <c r="A51" s="48"/>
      <c r="B51" s="1250"/>
      <c r="C51" s="1251"/>
      <c r="D51" s="66"/>
      <c r="E51" s="1254" t="s">
        <v>18</v>
      </c>
      <c r="F51" s="1254"/>
      <c r="G51" s="1254"/>
      <c r="H51" s="1254"/>
      <c r="I51" s="1254"/>
      <c r="J51" s="1255"/>
      <c r="K51" s="63">
        <v>0</v>
      </c>
      <c r="L51" s="64">
        <v>1</v>
      </c>
      <c r="M51" s="64">
        <v>0</v>
      </c>
      <c r="N51" s="64">
        <v>0</v>
      </c>
      <c r="O51" s="65">
        <v>0</v>
      </c>
      <c r="P51" s="48"/>
      <c r="Q51" s="48"/>
      <c r="R51" s="48"/>
      <c r="S51" s="48"/>
      <c r="T51" s="48"/>
      <c r="U51" s="48"/>
    </row>
    <row r="52" spans="1:21" ht="30.75" customHeight="1">
      <c r="A52" s="48"/>
      <c r="B52" s="1256" t="s">
        <v>19</v>
      </c>
      <c r="C52" s="1257"/>
      <c r="D52" s="66"/>
      <c r="E52" s="1254" t="s">
        <v>20</v>
      </c>
      <c r="F52" s="1254"/>
      <c r="G52" s="1254"/>
      <c r="H52" s="1254"/>
      <c r="I52" s="1254"/>
      <c r="J52" s="1255"/>
      <c r="K52" s="63">
        <v>468</v>
      </c>
      <c r="L52" s="64">
        <v>511</v>
      </c>
      <c r="M52" s="64">
        <v>509</v>
      </c>
      <c r="N52" s="64">
        <v>490</v>
      </c>
      <c r="O52" s="65">
        <v>512</v>
      </c>
      <c r="P52" s="48"/>
      <c r="Q52" s="48"/>
      <c r="R52" s="48"/>
      <c r="S52" s="48"/>
      <c r="T52" s="48"/>
      <c r="U52" s="48"/>
    </row>
    <row r="53" spans="1:21" ht="30.75" customHeight="1" thickBot="1">
      <c r="A53" s="48"/>
      <c r="B53" s="1258" t="s">
        <v>21</v>
      </c>
      <c r="C53" s="1259"/>
      <c r="D53" s="67"/>
      <c r="E53" s="1260" t="s">
        <v>22</v>
      </c>
      <c r="F53" s="1260"/>
      <c r="G53" s="1260"/>
      <c r="H53" s="1260"/>
      <c r="I53" s="1260"/>
      <c r="J53" s="1261"/>
      <c r="K53" s="68">
        <v>48</v>
      </c>
      <c r="L53" s="69">
        <v>64</v>
      </c>
      <c r="M53" s="69">
        <v>108</v>
      </c>
      <c r="N53" s="69">
        <v>133</v>
      </c>
      <c r="O53" s="70">
        <v>152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568</v>
      </c>
      <c r="L56" s="80" t="s">
        <v>569</v>
      </c>
      <c r="M56" s="80" t="s">
        <v>570</v>
      </c>
      <c r="N56" s="80" t="s">
        <v>571</v>
      </c>
      <c r="O56" s="81" t="s">
        <v>572</v>
      </c>
      <c r="P56" s="48"/>
      <c r="Q56" s="48"/>
      <c r="R56" s="48"/>
      <c r="S56" s="48"/>
      <c r="T56" s="48"/>
      <c r="U56" s="48"/>
    </row>
    <row r="57" spans="1:21" ht="31.5" customHeight="1">
      <c r="B57" s="1262" t="s">
        <v>25</v>
      </c>
      <c r="C57" s="1263"/>
      <c r="D57" s="1266" t="s">
        <v>26</v>
      </c>
      <c r="E57" s="1267"/>
      <c r="F57" s="1267"/>
      <c r="G57" s="1267"/>
      <c r="H57" s="1267"/>
      <c r="I57" s="1267"/>
      <c r="J57" s="1268"/>
      <c r="K57" s="82"/>
      <c r="L57" s="83"/>
      <c r="M57" s="83"/>
      <c r="N57" s="83"/>
      <c r="O57" s="84"/>
    </row>
    <row r="58" spans="1:21" ht="31.5" customHeight="1" thickBot="1">
      <c r="B58" s="1264"/>
      <c r="C58" s="1265"/>
      <c r="D58" s="1269" t="s">
        <v>27</v>
      </c>
      <c r="E58" s="1270"/>
      <c r="F58" s="1270"/>
      <c r="G58" s="1270"/>
      <c r="H58" s="1270"/>
      <c r="I58" s="1270"/>
      <c r="J58" s="1271"/>
      <c r="K58" s="85"/>
      <c r="L58" s="86"/>
      <c r="M58" s="86"/>
      <c r="N58" s="86"/>
      <c r="O58" s="87"/>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Dw5OzNIJ8kmmIH3VY3YKd4DI2YZOGIW8OYgoPKgUwJT0ah35GZX8Adg4dtDdSJkSGEBvR23CDpotpu5UG7Hmg==" saltValue="2EM1Xqj9LcHgvYRJoKPiN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90" zoomScaleNormal="9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550</v>
      </c>
      <c r="J40" s="99" t="s">
        <v>551</v>
      </c>
      <c r="K40" s="99" t="s">
        <v>552</v>
      </c>
      <c r="L40" s="99" t="s">
        <v>553</v>
      </c>
      <c r="M40" s="100" t="s">
        <v>554</v>
      </c>
    </row>
    <row r="41" spans="2:13" ht="27.75" customHeight="1">
      <c r="B41" s="1272" t="s">
        <v>30</v>
      </c>
      <c r="C41" s="1273"/>
      <c r="D41" s="101"/>
      <c r="E41" s="1278" t="s">
        <v>31</v>
      </c>
      <c r="F41" s="1278"/>
      <c r="G41" s="1278"/>
      <c r="H41" s="1279"/>
      <c r="I41" s="102">
        <v>5060</v>
      </c>
      <c r="J41" s="103">
        <v>6627</v>
      </c>
      <c r="K41" s="103">
        <v>6679</v>
      </c>
      <c r="L41" s="103">
        <v>6603</v>
      </c>
      <c r="M41" s="104">
        <v>6552</v>
      </c>
    </row>
    <row r="42" spans="2:13" ht="27.75" customHeight="1">
      <c r="B42" s="1274"/>
      <c r="C42" s="1275"/>
      <c r="D42" s="105"/>
      <c r="E42" s="1280" t="s">
        <v>32</v>
      </c>
      <c r="F42" s="1280"/>
      <c r="G42" s="1280"/>
      <c r="H42" s="1281"/>
      <c r="I42" s="106">
        <v>16</v>
      </c>
      <c r="J42" s="107">
        <v>8</v>
      </c>
      <c r="K42" s="107" t="s">
        <v>508</v>
      </c>
      <c r="L42" s="107" t="s">
        <v>508</v>
      </c>
      <c r="M42" s="108" t="s">
        <v>508</v>
      </c>
    </row>
    <row r="43" spans="2:13" ht="27.75" customHeight="1">
      <c r="B43" s="1274"/>
      <c r="C43" s="1275"/>
      <c r="D43" s="105"/>
      <c r="E43" s="1280" t="s">
        <v>33</v>
      </c>
      <c r="F43" s="1280"/>
      <c r="G43" s="1280"/>
      <c r="H43" s="1281"/>
      <c r="I43" s="106">
        <v>1405</v>
      </c>
      <c r="J43" s="107">
        <v>1318</v>
      </c>
      <c r="K43" s="107">
        <v>1224</v>
      </c>
      <c r="L43" s="107">
        <v>1334</v>
      </c>
      <c r="M43" s="108">
        <v>1285</v>
      </c>
    </row>
    <row r="44" spans="2:13" ht="27.75" customHeight="1">
      <c r="B44" s="1274"/>
      <c r="C44" s="1275"/>
      <c r="D44" s="105"/>
      <c r="E44" s="1280" t="s">
        <v>34</v>
      </c>
      <c r="F44" s="1280"/>
      <c r="G44" s="1280"/>
      <c r="H44" s="1281"/>
      <c r="I44" s="106">
        <v>249</v>
      </c>
      <c r="J44" s="107">
        <v>140</v>
      </c>
      <c r="K44" s="107">
        <v>119</v>
      </c>
      <c r="L44" s="107">
        <v>299</v>
      </c>
      <c r="M44" s="108">
        <v>180</v>
      </c>
    </row>
    <row r="45" spans="2:13" ht="27.75" customHeight="1">
      <c r="B45" s="1274"/>
      <c r="C45" s="1275"/>
      <c r="D45" s="105"/>
      <c r="E45" s="1280" t="s">
        <v>35</v>
      </c>
      <c r="F45" s="1280"/>
      <c r="G45" s="1280"/>
      <c r="H45" s="1281"/>
      <c r="I45" s="106">
        <v>556</v>
      </c>
      <c r="J45" s="107">
        <v>547</v>
      </c>
      <c r="K45" s="107">
        <v>537</v>
      </c>
      <c r="L45" s="107">
        <v>445</v>
      </c>
      <c r="M45" s="108">
        <v>436</v>
      </c>
    </row>
    <row r="46" spans="2:13" ht="27.75" customHeight="1">
      <c r="B46" s="1274"/>
      <c r="C46" s="1275"/>
      <c r="D46" s="109"/>
      <c r="E46" s="1280" t="s">
        <v>36</v>
      </c>
      <c r="F46" s="1280"/>
      <c r="G46" s="1280"/>
      <c r="H46" s="1281"/>
      <c r="I46" s="106" t="s">
        <v>508</v>
      </c>
      <c r="J46" s="107" t="s">
        <v>508</v>
      </c>
      <c r="K46" s="107" t="s">
        <v>508</v>
      </c>
      <c r="L46" s="107" t="s">
        <v>508</v>
      </c>
      <c r="M46" s="108" t="s">
        <v>508</v>
      </c>
    </row>
    <row r="47" spans="2:13" ht="27.75" customHeight="1">
      <c r="B47" s="1274"/>
      <c r="C47" s="1275"/>
      <c r="D47" s="110"/>
      <c r="E47" s="1282" t="s">
        <v>37</v>
      </c>
      <c r="F47" s="1283"/>
      <c r="G47" s="1283"/>
      <c r="H47" s="1284"/>
      <c r="I47" s="106" t="s">
        <v>508</v>
      </c>
      <c r="J47" s="107" t="s">
        <v>508</v>
      </c>
      <c r="K47" s="107" t="s">
        <v>508</v>
      </c>
      <c r="L47" s="107" t="s">
        <v>508</v>
      </c>
      <c r="M47" s="108" t="s">
        <v>508</v>
      </c>
    </row>
    <row r="48" spans="2:13" ht="27.75" customHeight="1">
      <c r="B48" s="1274"/>
      <c r="C48" s="1275"/>
      <c r="D48" s="105"/>
      <c r="E48" s="1280" t="s">
        <v>38</v>
      </c>
      <c r="F48" s="1280"/>
      <c r="G48" s="1280"/>
      <c r="H48" s="1281"/>
      <c r="I48" s="106" t="s">
        <v>508</v>
      </c>
      <c r="J48" s="107" t="s">
        <v>508</v>
      </c>
      <c r="K48" s="107" t="s">
        <v>508</v>
      </c>
      <c r="L48" s="107" t="s">
        <v>508</v>
      </c>
      <c r="M48" s="108" t="s">
        <v>508</v>
      </c>
    </row>
    <row r="49" spans="2:13" ht="27.75" customHeight="1">
      <c r="B49" s="1276"/>
      <c r="C49" s="1277"/>
      <c r="D49" s="105"/>
      <c r="E49" s="1280" t="s">
        <v>39</v>
      </c>
      <c r="F49" s="1280"/>
      <c r="G49" s="1280"/>
      <c r="H49" s="1281"/>
      <c r="I49" s="106" t="s">
        <v>508</v>
      </c>
      <c r="J49" s="107" t="s">
        <v>508</v>
      </c>
      <c r="K49" s="107" t="s">
        <v>508</v>
      </c>
      <c r="L49" s="107" t="s">
        <v>508</v>
      </c>
      <c r="M49" s="108" t="s">
        <v>508</v>
      </c>
    </row>
    <row r="50" spans="2:13" ht="27.75" customHeight="1">
      <c r="B50" s="1285" t="s">
        <v>40</v>
      </c>
      <c r="C50" s="1286"/>
      <c r="D50" s="111"/>
      <c r="E50" s="1280" t="s">
        <v>41</v>
      </c>
      <c r="F50" s="1280"/>
      <c r="G50" s="1280"/>
      <c r="H50" s="1281"/>
      <c r="I50" s="106">
        <v>1458</v>
      </c>
      <c r="J50" s="107">
        <v>1434</v>
      </c>
      <c r="K50" s="107">
        <v>1265</v>
      </c>
      <c r="L50" s="107">
        <v>1223</v>
      </c>
      <c r="M50" s="108">
        <v>1342</v>
      </c>
    </row>
    <row r="51" spans="2:13" ht="27.75" customHeight="1">
      <c r="B51" s="1274"/>
      <c r="C51" s="1275"/>
      <c r="D51" s="105"/>
      <c r="E51" s="1280" t="s">
        <v>42</v>
      </c>
      <c r="F51" s="1280"/>
      <c r="G51" s="1280"/>
      <c r="H51" s="1281"/>
      <c r="I51" s="106">
        <v>296</v>
      </c>
      <c r="J51" s="107">
        <v>265</v>
      </c>
      <c r="K51" s="107">
        <v>228</v>
      </c>
      <c r="L51" s="107">
        <v>191</v>
      </c>
      <c r="M51" s="108">
        <v>20</v>
      </c>
    </row>
    <row r="52" spans="2:13" ht="27.75" customHeight="1">
      <c r="B52" s="1276"/>
      <c r="C52" s="1277"/>
      <c r="D52" s="105"/>
      <c r="E52" s="1280" t="s">
        <v>43</v>
      </c>
      <c r="F52" s="1280"/>
      <c r="G52" s="1280"/>
      <c r="H52" s="1281"/>
      <c r="I52" s="106">
        <v>5261</v>
      </c>
      <c r="J52" s="107">
        <v>6043</v>
      </c>
      <c r="K52" s="107">
        <v>5816</v>
      </c>
      <c r="L52" s="107">
        <v>5852</v>
      </c>
      <c r="M52" s="108">
        <v>5742</v>
      </c>
    </row>
    <row r="53" spans="2:13" ht="27.75" customHeight="1" thickBot="1">
      <c r="B53" s="1287" t="s">
        <v>44</v>
      </c>
      <c r="C53" s="1288"/>
      <c r="D53" s="112"/>
      <c r="E53" s="1289" t="s">
        <v>45</v>
      </c>
      <c r="F53" s="1289"/>
      <c r="G53" s="1289"/>
      <c r="H53" s="1290"/>
      <c r="I53" s="113">
        <v>271</v>
      </c>
      <c r="J53" s="114">
        <v>899</v>
      </c>
      <c r="K53" s="114">
        <v>1251</v>
      </c>
      <c r="L53" s="114">
        <v>1415</v>
      </c>
      <c r="M53" s="115">
        <v>1347</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TNBFVJGFW601ShwpuZkCY1GNDKdgowkFK4sLwDc1+uvfJ67EqBMjZ7dyGw7tHol30v00C9wOPnI17RkSS1rXig==" saltValue="ZQbf1rpd/qQDs7VU9Oge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552</v>
      </c>
      <c r="G54" s="124" t="s">
        <v>553</v>
      </c>
      <c r="H54" s="125" t="s">
        <v>554</v>
      </c>
    </row>
    <row r="55" spans="2:8" ht="52.5" customHeight="1">
      <c r="B55" s="126"/>
      <c r="C55" s="1299" t="s">
        <v>48</v>
      </c>
      <c r="D55" s="1299"/>
      <c r="E55" s="1300"/>
      <c r="F55" s="127">
        <v>708</v>
      </c>
      <c r="G55" s="127">
        <v>644</v>
      </c>
      <c r="H55" s="128">
        <v>838</v>
      </c>
    </row>
    <row r="56" spans="2:8" ht="52.5" customHeight="1">
      <c r="B56" s="129"/>
      <c r="C56" s="1301" t="s">
        <v>49</v>
      </c>
      <c r="D56" s="1301"/>
      <c r="E56" s="1302"/>
      <c r="F56" s="130">
        <v>60</v>
      </c>
      <c r="G56" s="130">
        <v>60</v>
      </c>
      <c r="H56" s="131">
        <v>60</v>
      </c>
    </row>
    <row r="57" spans="2:8" ht="53.25" customHeight="1">
      <c r="B57" s="129"/>
      <c r="C57" s="1303" t="s">
        <v>50</v>
      </c>
      <c r="D57" s="1303"/>
      <c r="E57" s="1304"/>
      <c r="F57" s="132">
        <v>406</v>
      </c>
      <c r="G57" s="132">
        <v>341</v>
      </c>
      <c r="H57" s="133">
        <v>299</v>
      </c>
    </row>
    <row r="58" spans="2:8" ht="45.75" customHeight="1">
      <c r="B58" s="134"/>
      <c r="C58" s="1291" t="s">
        <v>586</v>
      </c>
      <c r="D58" s="1292"/>
      <c r="E58" s="1293"/>
      <c r="F58" s="135">
        <v>129</v>
      </c>
      <c r="G58" s="135">
        <v>129</v>
      </c>
      <c r="H58" s="136">
        <v>94</v>
      </c>
    </row>
    <row r="59" spans="2:8" ht="45.75" customHeight="1">
      <c r="B59" s="134"/>
      <c r="C59" s="1291" t="s">
        <v>587</v>
      </c>
      <c r="D59" s="1292"/>
      <c r="E59" s="1293"/>
      <c r="F59" s="135">
        <v>66</v>
      </c>
      <c r="G59" s="135">
        <v>64</v>
      </c>
      <c r="H59" s="136">
        <v>58</v>
      </c>
    </row>
    <row r="60" spans="2:8" ht="45.75" customHeight="1">
      <c r="B60" s="134"/>
      <c r="C60" s="1291" t="s">
        <v>588</v>
      </c>
      <c r="D60" s="1292"/>
      <c r="E60" s="1293"/>
      <c r="F60" s="135">
        <v>42</v>
      </c>
      <c r="G60" s="135">
        <v>35</v>
      </c>
      <c r="H60" s="136">
        <v>28</v>
      </c>
    </row>
    <row r="61" spans="2:8" ht="45.75" customHeight="1">
      <c r="B61" s="134"/>
      <c r="C61" s="1291" t="s">
        <v>589</v>
      </c>
      <c r="D61" s="1292"/>
      <c r="E61" s="1293"/>
      <c r="F61" s="135">
        <v>45</v>
      </c>
      <c r="G61" s="135">
        <v>26</v>
      </c>
      <c r="H61" s="136">
        <v>24</v>
      </c>
    </row>
    <row r="62" spans="2:8" ht="45.75" customHeight="1" thickBot="1">
      <c r="B62" s="137"/>
      <c r="C62" s="1294" t="s">
        <v>590</v>
      </c>
      <c r="D62" s="1295"/>
      <c r="E62" s="1296"/>
      <c r="F62" s="138">
        <v>4</v>
      </c>
      <c r="G62" s="138">
        <v>5</v>
      </c>
      <c r="H62" s="139">
        <v>24</v>
      </c>
    </row>
    <row r="63" spans="2:8" ht="52.5" customHeight="1" thickBot="1">
      <c r="B63" s="140"/>
      <c r="C63" s="1297" t="s">
        <v>51</v>
      </c>
      <c r="D63" s="1297"/>
      <c r="E63" s="1298"/>
      <c r="F63" s="141">
        <v>1174</v>
      </c>
      <c r="G63" s="141">
        <v>1045</v>
      </c>
      <c r="H63" s="142">
        <v>1197</v>
      </c>
    </row>
    <row r="64" spans="2:8" ht="15" customHeight="1"/>
    <row r="65" ht="0" hidden="1" customHeight="1"/>
    <row r="66" ht="0" hidden="1" customHeight="1"/>
  </sheetData>
  <sheetProtection algorithmName="SHA-512" hashValue="wFYLkxHkCqSdWaat9nNgudbb/FLRQO28/DyjFVwdI5e3Rz+nweV2v3mzpf4dMyKqAMEewKTlleOeFe4t3/0dvQ==" saltValue="c3aXVu70Uh1IilqcCUkp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WZM191"/>
  <sheetViews>
    <sheetView showGridLines="0" topLeftCell="R70" zoomScaleNormal="100" zoomScaleSheetLayoutView="55" workbookViewId="0">
      <selection activeCell="AN70" sqref="AN70"/>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591</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591</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592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593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05" t="s">
        <v>603</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594</v>
      </c>
    </row>
    <row r="50" spans="1:109">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550</v>
      </c>
      <c r="BQ50" s="1318"/>
      <c r="BR50" s="1318"/>
      <c r="BS50" s="1318"/>
      <c r="BT50" s="1318"/>
      <c r="BU50" s="1318"/>
      <c r="BV50" s="1318"/>
      <c r="BW50" s="1318"/>
      <c r="BX50" s="1318" t="s">
        <v>551</v>
      </c>
      <c r="BY50" s="1318"/>
      <c r="BZ50" s="1318"/>
      <c r="CA50" s="1318"/>
      <c r="CB50" s="1318"/>
      <c r="CC50" s="1318"/>
      <c r="CD50" s="1318"/>
      <c r="CE50" s="1318"/>
      <c r="CF50" s="1318" t="s">
        <v>552</v>
      </c>
      <c r="CG50" s="1318"/>
      <c r="CH50" s="1318"/>
      <c r="CI50" s="1318"/>
      <c r="CJ50" s="1318"/>
      <c r="CK50" s="1318"/>
      <c r="CL50" s="1318"/>
      <c r="CM50" s="1318"/>
      <c r="CN50" s="1318" t="s">
        <v>553</v>
      </c>
      <c r="CO50" s="1318"/>
      <c r="CP50" s="1318"/>
      <c r="CQ50" s="1318"/>
      <c r="CR50" s="1318"/>
      <c r="CS50" s="1318"/>
      <c r="CT50" s="1318"/>
      <c r="CU50" s="1318"/>
      <c r="CV50" s="1318" t="s">
        <v>554</v>
      </c>
      <c r="CW50" s="1318"/>
      <c r="CX50" s="1318"/>
      <c r="CY50" s="1318"/>
      <c r="CZ50" s="1318"/>
      <c r="DA50" s="1318"/>
      <c r="DB50" s="1318"/>
      <c r="DC50" s="1318"/>
    </row>
    <row r="51" spans="1:109" ht="13.5" customHeight="1">
      <c r="B51" s="394"/>
      <c r="G51" s="1325"/>
      <c r="H51" s="1325"/>
      <c r="I51" s="1323"/>
      <c r="J51" s="1323"/>
      <c r="K51" s="1320"/>
      <c r="L51" s="1320"/>
      <c r="M51" s="1320"/>
      <c r="N51" s="1320"/>
      <c r="AM51" s="403"/>
      <c r="AN51" s="1321" t="s">
        <v>595</v>
      </c>
      <c r="AO51" s="1321"/>
      <c r="AP51" s="1321"/>
      <c r="AQ51" s="1321"/>
      <c r="AR51" s="1321"/>
      <c r="AS51" s="1321"/>
      <c r="AT51" s="1321"/>
      <c r="AU51" s="1321"/>
      <c r="AV51" s="1321"/>
      <c r="AW51" s="1321"/>
      <c r="AX51" s="1321"/>
      <c r="AY51" s="1321"/>
      <c r="AZ51" s="1321"/>
      <c r="BA51" s="1321"/>
      <c r="BB51" s="1321" t="s">
        <v>596</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22"/>
      <c r="BY51" s="1319"/>
      <c r="BZ51" s="1319"/>
      <c r="CA51" s="1319"/>
      <c r="CB51" s="1319"/>
      <c r="CC51" s="1319"/>
      <c r="CD51" s="1319"/>
      <c r="CE51" s="1319"/>
      <c r="CF51" s="1319">
        <v>75.599999999999994</v>
      </c>
      <c r="CG51" s="1319"/>
      <c r="CH51" s="1319"/>
      <c r="CI51" s="1319"/>
      <c r="CJ51" s="1319"/>
      <c r="CK51" s="1319"/>
      <c r="CL51" s="1319"/>
      <c r="CM51" s="1319"/>
      <c r="CN51" s="1319">
        <v>86.2</v>
      </c>
      <c r="CO51" s="1319"/>
      <c r="CP51" s="1319"/>
      <c r="CQ51" s="1319"/>
      <c r="CR51" s="1319"/>
      <c r="CS51" s="1319"/>
      <c r="CT51" s="1319"/>
      <c r="CU51" s="1319"/>
      <c r="CV51" s="1319">
        <v>81.900000000000006</v>
      </c>
      <c r="CW51" s="1319"/>
      <c r="CX51" s="1319"/>
      <c r="CY51" s="1319"/>
      <c r="CZ51" s="1319"/>
      <c r="DA51" s="1319"/>
      <c r="DB51" s="1319"/>
      <c r="DC51" s="1319"/>
    </row>
    <row r="52" spans="1:109">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597</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22"/>
      <c r="BY53" s="1319"/>
      <c r="BZ53" s="1319"/>
      <c r="CA53" s="1319"/>
      <c r="CB53" s="1319"/>
      <c r="CC53" s="1319"/>
      <c r="CD53" s="1319"/>
      <c r="CE53" s="1319"/>
      <c r="CF53" s="1319">
        <v>46.4</v>
      </c>
      <c r="CG53" s="1319"/>
      <c r="CH53" s="1319"/>
      <c r="CI53" s="1319"/>
      <c r="CJ53" s="1319"/>
      <c r="CK53" s="1319"/>
      <c r="CL53" s="1319"/>
      <c r="CM53" s="1319"/>
      <c r="CN53" s="1319">
        <v>48</v>
      </c>
      <c r="CO53" s="1319"/>
      <c r="CP53" s="1319"/>
      <c r="CQ53" s="1319"/>
      <c r="CR53" s="1319"/>
      <c r="CS53" s="1319"/>
      <c r="CT53" s="1319"/>
      <c r="CU53" s="1319"/>
      <c r="CV53" s="1319">
        <v>47.3</v>
      </c>
      <c r="CW53" s="1319"/>
      <c r="CX53" s="1319"/>
      <c r="CY53" s="1319"/>
      <c r="CZ53" s="1319"/>
      <c r="DA53" s="1319"/>
      <c r="DB53" s="1319"/>
      <c r="DC53" s="1319"/>
    </row>
    <row r="54" spans="1:109">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c r="A55" s="402"/>
      <c r="B55" s="394"/>
      <c r="G55" s="1314"/>
      <c r="H55" s="1314"/>
      <c r="I55" s="1314"/>
      <c r="J55" s="1314"/>
      <c r="K55" s="1320"/>
      <c r="L55" s="1320"/>
      <c r="M55" s="1320"/>
      <c r="N55" s="1320"/>
      <c r="AN55" s="1318" t="s">
        <v>598</v>
      </c>
      <c r="AO55" s="1318"/>
      <c r="AP55" s="1318"/>
      <c r="AQ55" s="1318"/>
      <c r="AR55" s="1318"/>
      <c r="AS55" s="1318"/>
      <c r="AT55" s="1318"/>
      <c r="AU55" s="1318"/>
      <c r="AV55" s="1318"/>
      <c r="AW55" s="1318"/>
      <c r="AX55" s="1318"/>
      <c r="AY55" s="1318"/>
      <c r="AZ55" s="1318"/>
      <c r="BA55" s="1318"/>
      <c r="BB55" s="1321" t="s">
        <v>596</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22"/>
      <c r="BY55" s="1319"/>
      <c r="BZ55" s="1319"/>
      <c r="CA55" s="1319"/>
      <c r="CB55" s="1319"/>
      <c r="CC55" s="1319"/>
      <c r="CD55" s="1319"/>
      <c r="CE55" s="1319"/>
      <c r="CF55" s="1319">
        <v>0</v>
      </c>
      <c r="CG55" s="1319"/>
      <c r="CH55" s="1319"/>
      <c r="CI55" s="1319"/>
      <c r="CJ55" s="1319"/>
      <c r="CK55" s="1319"/>
      <c r="CL55" s="1319"/>
      <c r="CM55" s="1319"/>
      <c r="CN55" s="1319">
        <v>0</v>
      </c>
      <c r="CO55" s="1319"/>
      <c r="CP55" s="1319"/>
      <c r="CQ55" s="1319"/>
      <c r="CR55" s="1319"/>
      <c r="CS55" s="1319"/>
      <c r="CT55" s="1319"/>
      <c r="CU55" s="1319"/>
      <c r="CV55" s="1319">
        <v>0</v>
      </c>
      <c r="CW55" s="1319"/>
      <c r="CX55" s="1319"/>
      <c r="CY55" s="1319"/>
      <c r="CZ55" s="1319"/>
      <c r="DA55" s="1319"/>
      <c r="DB55" s="1319"/>
      <c r="DC55" s="1319"/>
    </row>
    <row r="56" spans="1:109">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597</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22"/>
      <c r="BY57" s="1319"/>
      <c r="BZ57" s="1319"/>
      <c r="CA57" s="1319"/>
      <c r="CB57" s="1319"/>
      <c r="CC57" s="1319"/>
      <c r="CD57" s="1319"/>
      <c r="CE57" s="1319"/>
      <c r="CF57" s="1319">
        <v>57.5</v>
      </c>
      <c r="CG57" s="1319"/>
      <c r="CH57" s="1319"/>
      <c r="CI57" s="1319"/>
      <c r="CJ57" s="1319"/>
      <c r="CK57" s="1319"/>
      <c r="CL57" s="1319"/>
      <c r="CM57" s="1319"/>
      <c r="CN57" s="1319">
        <v>58.4</v>
      </c>
      <c r="CO57" s="1319"/>
      <c r="CP57" s="1319"/>
      <c r="CQ57" s="1319"/>
      <c r="CR57" s="1319"/>
      <c r="CS57" s="1319"/>
      <c r="CT57" s="1319"/>
      <c r="CU57" s="1319"/>
      <c r="CV57" s="1319">
        <v>60.8</v>
      </c>
      <c r="CW57" s="1319"/>
      <c r="CX57" s="1319"/>
      <c r="CY57" s="1319"/>
      <c r="CZ57" s="1319"/>
      <c r="DA57" s="1319"/>
      <c r="DB57" s="1319"/>
      <c r="DC57" s="1319"/>
      <c r="DD57" s="407"/>
      <c r="DE57" s="406"/>
    </row>
    <row r="58" spans="1:109" s="402" customFormat="1">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599</v>
      </c>
    </row>
    <row r="64" spans="1:109">
      <c r="B64" s="394"/>
      <c r="G64" s="401"/>
      <c r="I64" s="414"/>
      <c r="J64" s="414"/>
      <c r="K64" s="414"/>
      <c r="L64" s="414"/>
      <c r="M64" s="414"/>
      <c r="N64" s="415"/>
      <c r="AM64" s="401"/>
      <c r="AN64" s="401" t="s">
        <v>593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05" t="s">
        <v>604</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594</v>
      </c>
    </row>
    <row r="72" spans="2:107">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550</v>
      </c>
      <c r="BQ72" s="1318"/>
      <c r="BR72" s="1318"/>
      <c r="BS72" s="1318"/>
      <c r="BT72" s="1318"/>
      <c r="BU72" s="1318"/>
      <c r="BV72" s="1318"/>
      <c r="BW72" s="1318"/>
      <c r="BX72" s="1318" t="s">
        <v>551</v>
      </c>
      <c r="BY72" s="1318"/>
      <c r="BZ72" s="1318"/>
      <c r="CA72" s="1318"/>
      <c r="CB72" s="1318"/>
      <c r="CC72" s="1318"/>
      <c r="CD72" s="1318"/>
      <c r="CE72" s="1318"/>
      <c r="CF72" s="1318" t="s">
        <v>552</v>
      </c>
      <c r="CG72" s="1318"/>
      <c r="CH72" s="1318"/>
      <c r="CI72" s="1318"/>
      <c r="CJ72" s="1318"/>
      <c r="CK72" s="1318"/>
      <c r="CL72" s="1318"/>
      <c r="CM72" s="1318"/>
      <c r="CN72" s="1318" t="s">
        <v>553</v>
      </c>
      <c r="CO72" s="1318"/>
      <c r="CP72" s="1318"/>
      <c r="CQ72" s="1318"/>
      <c r="CR72" s="1318"/>
      <c r="CS72" s="1318"/>
      <c r="CT72" s="1318"/>
      <c r="CU72" s="1318"/>
      <c r="CV72" s="1318" t="s">
        <v>554</v>
      </c>
      <c r="CW72" s="1318"/>
      <c r="CX72" s="1318"/>
      <c r="CY72" s="1318"/>
      <c r="CZ72" s="1318"/>
      <c r="DA72" s="1318"/>
      <c r="DB72" s="1318"/>
      <c r="DC72" s="1318"/>
    </row>
    <row r="73" spans="2:107">
      <c r="B73" s="394"/>
      <c r="G73" s="1325"/>
      <c r="H73" s="1325"/>
      <c r="I73" s="1325"/>
      <c r="J73" s="1325"/>
      <c r="K73" s="1326"/>
      <c r="L73" s="1326"/>
      <c r="M73" s="1326"/>
      <c r="N73" s="1326"/>
      <c r="AM73" s="403"/>
      <c r="AN73" s="1321" t="s">
        <v>595</v>
      </c>
      <c r="AO73" s="1321"/>
      <c r="AP73" s="1321"/>
      <c r="AQ73" s="1321"/>
      <c r="AR73" s="1321"/>
      <c r="AS73" s="1321"/>
      <c r="AT73" s="1321"/>
      <c r="AU73" s="1321"/>
      <c r="AV73" s="1321"/>
      <c r="AW73" s="1321"/>
      <c r="AX73" s="1321"/>
      <c r="AY73" s="1321"/>
      <c r="AZ73" s="1321"/>
      <c r="BA73" s="1321"/>
      <c r="BB73" s="1321" t="s">
        <v>596</v>
      </c>
      <c r="BC73" s="1321"/>
      <c r="BD73" s="1321"/>
      <c r="BE73" s="1321"/>
      <c r="BF73" s="1321"/>
      <c r="BG73" s="1321"/>
      <c r="BH73" s="1321"/>
      <c r="BI73" s="1321"/>
      <c r="BJ73" s="1321"/>
      <c r="BK73" s="1321"/>
      <c r="BL73" s="1321"/>
      <c r="BM73" s="1321"/>
      <c r="BN73" s="1321"/>
      <c r="BO73" s="1321"/>
      <c r="BP73" s="1319">
        <v>17</v>
      </c>
      <c r="BQ73" s="1319"/>
      <c r="BR73" s="1319"/>
      <c r="BS73" s="1319"/>
      <c r="BT73" s="1319"/>
      <c r="BU73" s="1319"/>
      <c r="BV73" s="1319"/>
      <c r="BW73" s="1319"/>
      <c r="BX73" s="1319">
        <v>53.5</v>
      </c>
      <c r="BY73" s="1319"/>
      <c r="BZ73" s="1319"/>
      <c r="CA73" s="1319"/>
      <c r="CB73" s="1319"/>
      <c r="CC73" s="1319"/>
      <c r="CD73" s="1319"/>
      <c r="CE73" s="1319"/>
      <c r="CF73" s="1319">
        <v>75.599999999999994</v>
      </c>
      <c r="CG73" s="1319"/>
      <c r="CH73" s="1319"/>
      <c r="CI73" s="1319"/>
      <c r="CJ73" s="1319"/>
      <c r="CK73" s="1319"/>
      <c r="CL73" s="1319"/>
      <c r="CM73" s="1319"/>
      <c r="CN73" s="1319">
        <v>86.2</v>
      </c>
      <c r="CO73" s="1319"/>
      <c r="CP73" s="1319"/>
      <c r="CQ73" s="1319"/>
      <c r="CR73" s="1319"/>
      <c r="CS73" s="1319"/>
      <c r="CT73" s="1319"/>
      <c r="CU73" s="1319"/>
      <c r="CV73" s="1319">
        <v>81.900000000000006</v>
      </c>
      <c r="CW73" s="1319"/>
      <c r="CX73" s="1319"/>
      <c r="CY73" s="1319"/>
      <c r="CZ73" s="1319"/>
      <c r="DA73" s="1319"/>
      <c r="DB73" s="1319"/>
      <c r="DC73" s="1319"/>
    </row>
    <row r="74" spans="2:107">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600</v>
      </c>
      <c r="BC75" s="1321"/>
      <c r="BD75" s="1321"/>
      <c r="BE75" s="1321"/>
      <c r="BF75" s="1321"/>
      <c r="BG75" s="1321"/>
      <c r="BH75" s="1321"/>
      <c r="BI75" s="1321"/>
      <c r="BJ75" s="1321"/>
      <c r="BK75" s="1321"/>
      <c r="BL75" s="1321"/>
      <c r="BM75" s="1321"/>
      <c r="BN75" s="1321"/>
      <c r="BO75" s="1321"/>
      <c r="BP75" s="1319">
        <v>2.8</v>
      </c>
      <c r="BQ75" s="1319"/>
      <c r="BR75" s="1319"/>
      <c r="BS75" s="1319"/>
      <c r="BT75" s="1319"/>
      <c r="BU75" s="1319"/>
      <c r="BV75" s="1319"/>
      <c r="BW75" s="1319"/>
      <c r="BX75" s="1319">
        <v>3.2</v>
      </c>
      <c r="BY75" s="1319"/>
      <c r="BZ75" s="1319"/>
      <c r="CA75" s="1319"/>
      <c r="CB75" s="1319"/>
      <c r="CC75" s="1319"/>
      <c r="CD75" s="1319"/>
      <c r="CE75" s="1319"/>
      <c r="CF75" s="1319">
        <v>4.4000000000000004</v>
      </c>
      <c r="CG75" s="1319"/>
      <c r="CH75" s="1319"/>
      <c r="CI75" s="1319"/>
      <c r="CJ75" s="1319"/>
      <c r="CK75" s="1319"/>
      <c r="CL75" s="1319"/>
      <c r="CM75" s="1319"/>
      <c r="CN75" s="1319">
        <v>6.1</v>
      </c>
      <c r="CO75" s="1319"/>
      <c r="CP75" s="1319"/>
      <c r="CQ75" s="1319"/>
      <c r="CR75" s="1319"/>
      <c r="CS75" s="1319"/>
      <c r="CT75" s="1319"/>
      <c r="CU75" s="1319"/>
      <c r="CV75" s="1319">
        <v>7.9</v>
      </c>
      <c r="CW75" s="1319"/>
      <c r="CX75" s="1319"/>
      <c r="CY75" s="1319"/>
      <c r="CZ75" s="1319"/>
      <c r="DA75" s="1319"/>
      <c r="DB75" s="1319"/>
      <c r="DC75" s="1319"/>
    </row>
    <row r="76" spans="2:107">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c r="B77" s="394"/>
      <c r="G77" s="1314"/>
      <c r="H77" s="1314"/>
      <c r="I77" s="1314"/>
      <c r="J77" s="1314"/>
      <c r="K77" s="1326"/>
      <c r="L77" s="1326"/>
      <c r="M77" s="1326"/>
      <c r="N77" s="1326"/>
      <c r="AN77" s="1318" t="s">
        <v>598</v>
      </c>
      <c r="AO77" s="1318"/>
      <c r="AP77" s="1318"/>
      <c r="AQ77" s="1318"/>
      <c r="AR77" s="1318"/>
      <c r="AS77" s="1318"/>
      <c r="AT77" s="1318"/>
      <c r="AU77" s="1318"/>
      <c r="AV77" s="1318"/>
      <c r="AW77" s="1318"/>
      <c r="AX77" s="1318"/>
      <c r="AY77" s="1318"/>
      <c r="AZ77" s="1318"/>
      <c r="BA77" s="1318"/>
      <c r="BB77" s="1321" t="s">
        <v>596</v>
      </c>
      <c r="BC77" s="1321"/>
      <c r="BD77" s="1321"/>
      <c r="BE77" s="1321"/>
      <c r="BF77" s="1321"/>
      <c r="BG77" s="1321"/>
      <c r="BH77" s="1321"/>
      <c r="BI77" s="1321"/>
      <c r="BJ77" s="1321"/>
      <c r="BK77" s="1321"/>
      <c r="BL77" s="1321"/>
      <c r="BM77" s="1321"/>
      <c r="BN77" s="1321"/>
      <c r="BO77" s="1321"/>
      <c r="BP77" s="1319">
        <v>0</v>
      </c>
      <c r="BQ77" s="1319"/>
      <c r="BR77" s="1319"/>
      <c r="BS77" s="1319"/>
      <c r="BT77" s="1319"/>
      <c r="BU77" s="1319"/>
      <c r="BV77" s="1319"/>
      <c r="BW77" s="1319"/>
      <c r="BX77" s="1319">
        <v>0</v>
      </c>
      <c r="BY77" s="1319"/>
      <c r="BZ77" s="1319"/>
      <c r="CA77" s="1319"/>
      <c r="CB77" s="1319"/>
      <c r="CC77" s="1319"/>
      <c r="CD77" s="1319"/>
      <c r="CE77" s="1319"/>
      <c r="CF77" s="1319">
        <v>0</v>
      </c>
      <c r="CG77" s="1319"/>
      <c r="CH77" s="1319"/>
      <c r="CI77" s="1319"/>
      <c r="CJ77" s="1319"/>
      <c r="CK77" s="1319"/>
      <c r="CL77" s="1319"/>
      <c r="CM77" s="1319"/>
      <c r="CN77" s="1319">
        <v>0</v>
      </c>
      <c r="CO77" s="1319"/>
      <c r="CP77" s="1319"/>
      <c r="CQ77" s="1319"/>
      <c r="CR77" s="1319"/>
      <c r="CS77" s="1319"/>
      <c r="CT77" s="1319"/>
      <c r="CU77" s="1319"/>
      <c r="CV77" s="1319">
        <v>0</v>
      </c>
      <c r="CW77" s="1319"/>
      <c r="CX77" s="1319"/>
      <c r="CY77" s="1319"/>
      <c r="CZ77" s="1319"/>
      <c r="DA77" s="1319"/>
      <c r="DB77" s="1319"/>
      <c r="DC77" s="1319"/>
    </row>
    <row r="78" spans="2:107">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600</v>
      </c>
      <c r="BC79" s="1321"/>
      <c r="BD79" s="1321"/>
      <c r="BE79" s="1321"/>
      <c r="BF79" s="1321"/>
      <c r="BG79" s="1321"/>
      <c r="BH79" s="1321"/>
      <c r="BI79" s="1321"/>
      <c r="BJ79" s="1321"/>
      <c r="BK79" s="1321"/>
      <c r="BL79" s="1321"/>
      <c r="BM79" s="1321"/>
      <c r="BN79" s="1321"/>
      <c r="BO79" s="1321"/>
      <c r="BP79" s="1319">
        <v>6.9</v>
      </c>
      <c r="BQ79" s="1319"/>
      <c r="BR79" s="1319"/>
      <c r="BS79" s="1319"/>
      <c r="BT79" s="1319"/>
      <c r="BU79" s="1319"/>
      <c r="BV79" s="1319"/>
      <c r="BW79" s="1319"/>
      <c r="BX79" s="1319">
        <v>7.2</v>
      </c>
      <c r="BY79" s="1319"/>
      <c r="BZ79" s="1319"/>
      <c r="CA79" s="1319"/>
      <c r="CB79" s="1319"/>
      <c r="CC79" s="1319"/>
      <c r="CD79" s="1319"/>
      <c r="CE79" s="1319"/>
      <c r="CF79" s="1319">
        <v>6</v>
      </c>
      <c r="CG79" s="1319"/>
      <c r="CH79" s="1319"/>
      <c r="CI79" s="1319"/>
      <c r="CJ79" s="1319"/>
      <c r="CK79" s="1319"/>
      <c r="CL79" s="1319"/>
      <c r="CM79" s="1319"/>
      <c r="CN79" s="1319">
        <v>5.6</v>
      </c>
      <c r="CO79" s="1319"/>
      <c r="CP79" s="1319"/>
      <c r="CQ79" s="1319"/>
      <c r="CR79" s="1319"/>
      <c r="CS79" s="1319"/>
      <c r="CT79" s="1319"/>
      <c r="CU79" s="1319"/>
      <c r="CV79" s="1319">
        <v>5.3</v>
      </c>
      <c r="CW79" s="1319"/>
      <c r="CX79" s="1319"/>
      <c r="CY79" s="1319"/>
      <c r="CZ79" s="1319"/>
      <c r="DA79" s="1319"/>
      <c r="DB79" s="1319"/>
      <c r="DC79" s="1319"/>
    </row>
    <row r="80" spans="2:107">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Y8gDy6UlLAtv41ZIp0g4+yV9sAgIOWFonF6NR/5aDWl3/iR+W4kEE3WDFlWi9fFQOvHCX7gnd+GP1K6/vAnGow==" saltValue="cnjosyAmA6lQIhVQHtfGn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R135"/>
  <sheetViews>
    <sheetView showGridLines="0" topLeftCell="A107" zoomScaleNormal="100" zoomScaleSheetLayoutView="70" workbookViewId="0">
      <selection activeCell="AQ113" sqref="AQ113"/>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NwppVCJoQRy1twHx8OE5eGxT9usz2MRPn9BYq+28/49k7RUee/VamSMgR9vGG/vZtkkd3yunoB4Tuqaxpxzg==" saltValue="Y2hIZff/VXGsPZqGpz3Ny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R135"/>
  <sheetViews>
    <sheetView showGridLines="0" tabSelected="1" topLeftCell="X87" zoomScaleNormal="100" zoomScaleSheetLayoutView="55" workbookViewId="0">
      <selection activeCell="BB18" sqref="BB18"/>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BVr1mrXvMuhL/ih0UxJ7aCpIs8SjJprVGRVNTbROrbmhVC1z4Qn8JOX5AxyzAjBEMmeqsrf11K687K2Nb8I4w==" saltValue="RCAdtvDSi3kc+LaHORHsM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547</v>
      </c>
      <c r="G2" s="156"/>
      <c r="H2" s="157"/>
    </row>
    <row r="3" spans="1:8">
      <c r="A3" s="153" t="s">
        <v>540</v>
      </c>
      <c r="B3" s="158"/>
      <c r="C3" s="159"/>
      <c r="D3" s="160">
        <v>318264</v>
      </c>
      <c r="E3" s="161"/>
      <c r="F3" s="162">
        <v>272886</v>
      </c>
      <c r="G3" s="163"/>
      <c r="H3" s="164"/>
    </row>
    <row r="4" spans="1:8">
      <c r="A4" s="165"/>
      <c r="B4" s="166"/>
      <c r="C4" s="167"/>
      <c r="D4" s="168">
        <v>124811</v>
      </c>
      <c r="E4" s="169"/>
      <c r="F4" s="170">
        <v>125724</v>
      </c>
      <c r="G4" s="171"/>
      <c r="H4" s="172"/>
    </row>
    <row r="5" spans="1:8">
      <c r="A5" s="153" t="s">
        <v>542</v>
      </c>
      <c r="B5" s="158"/>
      <c r="C5" s="159"/>
      <c r="D5" s="160">
        <v>757575</v>
      </c>
      <c r="E5" s="161"/>
      <c r="F5" s="162">
        <v>245039</v>
      </c>
      <c r="G5" s="163"/>
      <c r="H5" s="164"/>
    </row>
    <row r="6" spans="1:8">
      <c r="A6" s="165"/>
      <c r="B6" s="166"/>
      <c r="C6" s="167"/>
      <c r="D6" s="168">
        <v>94961</v>
      </c>
      <c r="E6" s="169"/>
      <c r="F6" s="170">
        <v>108922</v>
      </c>
      <c r="G6" s="171"/>
      <c r="H6" s="172"/>
    </row>
    <row r="7" spans="1:8">
      <c r="A7" s="153" t="s">
        <v>543</v>
      </c>
      <c r="B7" s="158"/>
      <c r="C7" s="159"/>
      <c r="D7" s="160">
        <v>235928</v>
      </c>
      <c r="E7" s="161"/>
      <c r="F7" s="162">
        <v>237994</v>
      </c>
      <c r="G7" s="163"/>
      <c r="H7" s="164"/>
    </row>
    <row r="8" spans="1:8">
      <c r="A8" s="165"/>
      <c r="B8" s="166"/>
      <c r="C8" s="167"/>
      <c r="D8" s="168">
        <v>116676</v>
      </c>
      <c r="E8" s="169"/>
      <c r="F8" s="170">
        <v>110361</v>
      </c>
      <c r="G8" s="171"/>
      <c r="H8" s="172"/>
    </row>
    <row r="9" spans="1:8">
      <c r="A9" s="153" t="s">
        <v>544</v>
      </c>
      <c r="B9" s="158"/>
      <c r="C9" s="159"/>
      <c r="D9" s="160">
        <v>220933</v>
      </c>
      <c r="E9" s="161"/>
      <c r="F9" s="162">
        <v>267911</v>
      </c>
      <c r="G9" s="163"/>
      <c r="H9" s="164"/>
    </row>
    <row r="10" spans="1:8">
      <c r="A10" s="165"/>
      <c r="B10" s="166"/>
      <c r="C10" s="167"/>
      <c r="D10" s="168">
        <v>93375</v>
      </c>
      <c r="E10" s="169"/>
      <c r="F10" s="170">
        <v>106425</v>
      </c>
      <c r="G10" s="171"/>
      <c r="H10" s="172"/>
    </row>
    <row r="11" spans="1:8">
      <c r="A11" s="153" t="s">
        <v>545</v>
      </c>
      <c r="B11" s="158"/>
      <c r="C11" s="159"/>
      <c r="D11" s="160">
        <v>182209</v>
      </c>
      <c r="E11" s="161"/>
      <c r="F11" s="162">
        <v>228215</v>
      </c>
      <c r="G11" s="163"/>
      <c r="H11" s="164"/>
    </row>
    <row r="12" spans="1:8">
      <c r="A12" s="165"/>
      <c r="B12" s="166"/>
      <c r="C12" s="173"/>
      <c r="D12" s="168">
        <v>42310</v>
      </c>
      <c r="E12" s="169"/>
      <c r="F12" s="170">
        <v>117571</v>
      </c>
      <c r="G12" s="171"/>
      <c r="H12" s="172"/>
    </row>
    <row r="13" spans="1:8">
      <c r="A13" s="153"/>
      <c r="B13" s="158"/>
      <c r="C13" s="174"/>
      <c r="D13" s="175">
        <v>342982</v>
      </c>
      <c r="E13" s="176"/>
      <c r="F13" s="177">
        <v>250409</v>
      </c>
      <c r="G13" s="178"/>
      <c r="H13" s="164"/>
    </row>
    <row r="14" spans="1:8">
      <c r="A14" s="165"/>
      <c r="B14" s="166"/>
      <c r="C14" s="167"/>
      <c r="D14" s="168">
        <v>94427</v>
      </c>
      <c r="E14" s="169"/>
      <c r="F14" s="170">
        <v>113801</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9.65</v>
      </c>
      <c r="C19" s="179">
        <f>ROUND(VALUE(SUBSTITUTE(実質収支比率等に係る経年分析!G$48,"▲","-")),2)</f>
        <v>8.75</v>
      </c>
      <c r="D19" s="179">
        <f>ROUND(VALUE(SUBSTITUTE(実質収支比率等に係る経年分析!H$48,"▲","-")),2)</f>
        <v>6.22</v>
      </c>
      <c r="E19" s="179">
        <f>ROUND(VALUE(SUBSTITUTE(実質収支比率等に係る経年分析!I$48,"▲","-")),2)</f>
        <v>6.53</v>
      </c>
      <c r="F19" s="179">
        <f>ROUND(VALUE(SUBSTITUTE(実質収支比率等に係る経年分析!J$48,"▲","-")),2)</f>
        <v>5.31</v>
      </c>
    </row>
    <row r="20" spans="1:11">
      <c r="A20" s="179" t="s">
        <v>55</v>
      </c>
      <c r="B20" s="179">
        <f>ROUND(VALUE(SUBSTITUTE(実質収支比率等に係る経年分析!F$47,"▲","-")),2)</f>
        <v>36.11</v>
      </c>
      <c r="C20" s="179">
        <f>ROUND(VALUE(SUBSTITUTE(実質収支比率等に係る経年分析!G$47,"▲","-")),2)</f>
        <v>33.4</v>
      </c>
      <c r="D20" s="179">
        <f>ROUND(VALUE(SUBSTITUTE(実質収支比率等に係る経年分析!H$47,"▲","-")),2)</f>
        <v>32.9</v>
      </c>
      <c r="E20" s="179">
        <f>ROUND(VALUE(SUBSTITUTE(実質収支比率等に係る経年分析!I$47,"▲","-")),2)</f>
        <v>30.37</v>
      </c>
      <c r="F20" s="179">
        <f>ROUND(VALUE(SUBSTITUTE(実質収支比率等に係る経年分析!J$47,"▲","-")),2)</f>
        <v>38.979999999999997</v>
      </c>
    </row>
    <row r="21" spans="1:11">
      <c r="A21" s="179" t="s">
        <v>56</v>
      </c>
      <c r="B21" s="179">
        <f>IF(ISNUMBER(VALUE(SUBSTITUTE(実質収支比率等に係る経年分析!F$49,"▲","-"))),ROUND(VALUE(SUBSTITUTE(実質収支比率等に係る経年分析!F$49,"▲","-")),2),NA())</f>
        <v>0.37</v>
      </c>
      <c r="C21" s="179">
        <f>IF(ISNUMBER(VALUE(SUBSTITUTE(実質収支比率等に係る経年分析!G$49,"▲","-"))),ROUND(VALUE(SUBSTITUTE(実質収支比率等に係る経年分析!G$49,"▲","-")),2),NA())</f>
        <v>-0.78</v>
      </c>
      <c r="D21" s="179">
        <f>IF(ISNUMBER(VALUE(SUBSTITUTE(実質収支比率等に係る経年分析!H$49,"▲","-"))),ROUND(VALUE(SUBSTITUTE(実質収支比率等に係る経年分析!H$49,"▲","-")),2),NA())</f>
        <v>-3.58</v>
      </c>
      <c r="E21" s="179">
        <f>IF(ISNUMBER(VALUE(SUBSTITUTE(実質収支比率等に係る経年分析!I$49,"▲","-"))),ROUND(VALUE(SUBSTITUTE(実質収支比率等に係る経年分析!I$49,"▲","-")),2),NA())</f>
        <v>-2.78</v>
      </c>
      <c r="F21" s="179">
        <f>IF(ISNUMBER(VALUE(SUBSTITUTE(実質収支比率等に係る経年分析!J$49,"▲","-"))),ROUND(VALUE(SUBSTITUTE(実質収支比率等に係る経年分析!J$49,"▲","-")),2),NA())</f>
        <v>7.86</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公共下水道特別会計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七ツ森地区下水道事業特別会計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c r="A32" s="180" t="str">
        <f>IF(連結実質赤字比率に係る赤字・黒字の構成分析!C$38="",NA(),連結実質赤字比率に係る赤字・黒字の構成分析!C$38)</f>
        <v>公団分収造林特別会計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3.68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3.49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3.17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1.59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0.35</v>
      </c>
    </row>
    <row r="34" spans="1:16">
      <c r="A34" s="180" t="str">
        <f>IF(連結実質赤字比率に係る赤字・黒字の構成分析!C$36="",NA(),連結実質赤字比率に係る赤字・黒字の構成分析!C$36)</f>
        <v>簡易水道特別会計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1.17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1.0900000000000001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0.49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0.33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0.67</v>
      </c>
    </row>
    <row r="35" spans="1:16">
      <c r="A35" s="180" t="str">
        <f>IF(連結実質赤字比率に係る赤字・黒字の構成分析!C$35="",NA(),連結実質赤字比率に係る赤字・黒字の構成分析!C$35)</f>
        <v>介護保険特別会計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0.72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0.79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0.51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0.72</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9.64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8.74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6.21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6.53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5.3</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468</v>
      </c>
      <c r="E42" s="181"/>
      <c r="F42" s="181"/>
      <c r="G42" s="181">
        <f>'実質公債費比率（分子）の構造'!L$52</f>
        <v>511</v>
      </c>
      <c r="H42" s="181"/>
      <c r="I42" s="181"/>
      <c r="J42" s="181">
        <f>'実質公債費比率（分子）の構造'!M$52</f>
        <v>509</v>
      </c>
      <c r="K42" s="181"/>
      <c r="L42" s="181"/>
      <c r="M42" s="181">
        <f>'実質公債費比率（分子）の構造'!N$52</f>
        <v>490</v>
      </c>
      <c r="N42" s="181"/>
      <c r="O42" s="181"/>
      <c r="P42" s="181">
        <f>'実質公債費比率（分子）の構造'!O$52</f>
        <v>512</v>
      </c>
    </row>
    <row r="43" spans="1:16">
      <c r="A43" s="181" t="s">
        <v>64</v>
      </c>
      <c r="B43" s="181">
        <f>'実質公債費比率（分子）の構造'!K$51</f>
        <v>0</v>
      </c>
      <c r="C43" s="181"/>
      <c r="D43" s="181"/>
      <c r="E43" s="181">
        <f>'実質公債費比率（分子）の構造'!L$51</f>
        <v>1</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c r="A44" s="181" t="s">
        <v>65</v>
      </c>
      <c r="B44" s="181">
        <f>'実質公債費比率（分子）の構造'!K$50</f>
        <v>14</v>
      </c>
      <c r="C44" s="181"/>
      <c r="D44" s="181"/>
      <c r="E44" s="181">
        <f>'実質公債費比率（分子）の構造'!L$50</f>
        <v>13</v>
      </c>
      <c r="F44" s="181"/>
      <c r="G44" s="181"/>
      <c r="H44" s="181">
        <f>'実質公債費比率（分子）の構造'!M$50</f>
        <v>12</v>
      </c>
      <c r="I44" s="181"/>
      <c r="J44" s="181"/>
      <c r="K44" s="181">
        <f>'実質公債費比率（分子）の構造'!N$50</f>
        <v>1</v>
      </c>
      <c r="L44" s="181"/>
      <c r="M44" s="181"/>
      <c r="N44" s="181">
        <f>'実質公債費比率（分子）の構造'!O$50</f>
        <v>1</v>
      </c>
      <c r="O44" s="181"/>
      <c r="P44" s="181"/>
    </row>
    <row r="45" spans="1:16">
      <c r="A45" s="181" t="s">
        <v>66</v>
      </c>
      <c r="B45" s="181">
        <f>'実質公債費比率（分子）の構造'!K$49</f>
        <v>4</v>
      </c>
      <c r="C45" s="181"/>
      <c r="D45" s="181"/>
      <c r="E45" s="181">
        <f>'実質公債費比率（分子）の構造'!L$49</f>
        <v>4</v>
      </c>
      <c r="F45" s="181"/>
      <c r="G45" s="181"/>
      <c r="H45" s="181">
        <f>'実質公債費比率（分子）の構造'!M$49</f>
        <v>3</v>
      </c>
      <c r="I45" s="181"/>
      <c r="J45" s="181"/>
      <c r="K45" s="181">
        <f>'実質公債費比率（分子）の構造'!N$49</f>
        <v>2</v>
      </c>
      <c r="L45" s="181"/>
      <c r="M45" s="181"/>
      <c r="N45" s="181">
        <f>'実質公債費比率（分子）の構造'!O$49</f>
        <v>2</v>
      </c>
      <c r="O45" s="181"/>
      <c r="P45" s="181"/>
    </row>
    <row r="46" spans="1:16">
      <c r="A46" s="181" t="s">
        <v>67</v>
      </c>
      <c r="B46" s="181">
        <f>'実質公債費比率（分子）の構造'!K$48</f>
        <v>127</v>
      </c>
      <c r="C46" s="181"/>
      <c r="D46" s="181"/>
      <c r="E46" s="181">
        <f>'実質公債費比率（分子）の構造'!L$48</f>
        <v>113</v>
      </c>
      <c r="F46" s="181"/>
      <c r="G46" s="181"/>
      <c r="H46" s="181">
        <f>'実質公債費比率（分子）の構造'!M$48</f>
        <v>100</v>
      </c>
      <c r="I46" s="181"/>
      <c r="J46" s="181"/>
      <c r="K46" s="181">
        <f>'実質公債費比率（分子）の構造'!N$48</f>
        <v>118</v>
      </c>
      <c r="L46" s="181"/>
      <c r="M46" s="181"/>
      <c r="N46" s="181">
        <f>'実質公債費比率（分子）の構造'!O$48</f>
        <v>121</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371</v>
      </c>
      <c r="C49" s="181"/>
      <c r="D49" s="181"/>
      <c r="E49" s="181">
        <f>'実質公債費比率（分子）の構造'!L$45</f>
        <v>444</v>
      </c>
      <c r="F49" s="181"/>
      <c r="G49" s="181"/>
      <c r="H49" s="181">
        <f>'実質公債費比率（分子）の構造'!M$45</f>
        <v>502</v>
      </c>
      <c r="I49" s="181"/>
      <c r="J49" s="181"/>
      <c r="K49" s="181">
        <f>'実質公債費比率（分子）の構造'!N$45</f>
        <v>502</v>
      </c>
      <c r="L49" s="181"/>
      <c r="M49" s="181"/>
      <c r="N49" s="181">
        <f>'実質公債費比率（分子）の構造'!O$45</f>
        <v>540</v>
      </c>
      <c r="O49" s="181"/>
      <c r="P49" s="181"/>
    </row>
    <row r="50" spans="1:16">
      <c r="A50" s="181" t="s">
        <v>71</v>
      </c>
      <c r="B50" s="181" t="e">
        <f>NA()</f>
        <v>#N/A</v>
      </c>
      <c r="C50" s="181">
        <f>IF(ISNUMBER('実質公債費比率（分子）の構造'!K$53),'実質公債費比率（分子）の構造'!K$53,NA())</f>
        <v>48</v>
      </c>
      <c r="D50" s="181" t="e">
        <f>NA()</f>
        <v>#N/A</v>
      </c>
      <c r="E50" s="181" t="e">
        <f>NA()</f>
        <v>#N/A</v>
      </c>
      <c r="F50" s="181">
        <f>IF(ISNUMBER('実質公債費比率（分子）の構造'!L$53),'実質公債費比率（分子）の構造'!L$53,NA())</f>
        <v>64</v>
      </c>
      <c r="G50" s="181" t="e">
        <f>NA()</f>
        <v>#N/A</v>
      </c>
      <c r="H50" s="181" t="e">
        <f>NA()</f>
        <v>#N/A</v>
      </c>
      <c r="I50" s="181">
        <f>IF(ISNUMBER('実質公債費比率（分子）の構造'!M$53),'実質公債費比率（分子）の構造'!M$53,NA())</f>
        <v>108</v>
      </c>
      <c r="J50" s="181" t="e">
        <f>NA()</f>
        <v>#N/A</v>
      </c>
      <c r="K50" s="181" t="e">
        <f>NA()</f>
        <v>#N/A</v>
      </c>
      <c r="L50" s="181">
        <f>IF(ISNUMBER('実質公債費比率（分子）の構造'!N$53),'実質公債費比率（分子）の構造'!N$53,NA())</f>
        <v>133</v>
      </c>
      <c r="M50" s="181" t="e">
        <f>NA()</f>
        <v>#N/A</v>
      </c>
      <c r="N50" s="181" t="e">
        <f>NA()</f>
        <v>#N/A</v>
      </c>
      <c r="O50" s="181">
        <f>IF(ISNUMBER('実質公債費比率（分子）の構造'!O$53),'実質公債費比率（分子）の構造'!O$53,NA())</f>
        <v>152</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5261</v>
      </c>
      <c r="E56" s="180"/>
      <c r="F56" s="180"/>
      <c r="G56" s="180">
        <f>'将来負担比率（分子）の構造'!J$52</f>
        <v>6043</v>
      </c>
      <c r="H56" s="180"/>
      <c r="I56" s="180"/>
      <c r="J56" s="180">
        <f>'将来負担比率（分子）の構造'!K$52</f>
        <v>5816</v>
      </c>
      <c r="K56" s="180"/>
      <c r="L56" s="180"/>
      <c r="M56" s="180">
        <f>'将来負担比率（分子）の構造'!L$52</f>
        <v>5852</v>
      </c>
      <c r="N56" s="180"/>
      <c r="O56" s="180"/>
      <c r="P56" s="180">
        <f>'将来負担比率（分子）の構造'!M$52</f>
        <v>5742</v>
      </c>
    </row>
    <row r="57" spans="1:16">
      <c r="A57" s="180" t="s">
        <v>42</v>
      </c>
      <c r="B57" s="180"/>
      <c r="C57" s="180"/>
      <c r="D57" s="180">
        <f>'将来負担比率（分子）の構造'!I$51</f>
        <v>296</v>
      </c>
      <c r="E57" s="180"/>
      <c r="F57" s="180"/>
      <c r="G57" s="180">
        <f>'将来負担比率（分子）の構造'!J$51</f>
        <v>265</v>
      </c>
      <c r="H57" s="180"/>
      <c r="I57" s="180"/>
      <c r="J57" s="180">
        <f>'将来負担比率（分子）の構造'!K$51</f>
        <v>228</v>
      </c>
      <c r="K57" s="180"/>
      <c r="L57" s="180"/>
      <c r="M57" s="180">
        <f>'将来負担比率（分子）の構造'!L$51</f>
        <v>191</v>
      </c>
      <c r="N57" s="180"/>
      <c r="O57" s="180"/>
      <c r="P57" s="180">
        <f>'将来負担比率（分子）の構造'!M$51</f>
        <v>20</v>
      </c>
    </row>
    <row r="58" spans="1:16">
      <c r="A58" s="180" t="s">
        <v>41</v>
      </c>
      <c r="B58" s="180"/>
      <c r="C58" s="180"/>
      <c r="D58" s="180">
        <f>'将来負担比率（分子）の構造'!I$50</f>
        <v>1458</v>
      </c>
      <c r="E58" s="180"/>
      <c r="F58" s="180"/>
      <c r="G58" s="180">
        <f>'将来負担比率（分子）の構造'!J$50</f>
        <v>1434</v>
      </c>
      <c r="H58" s="180"/>
      <c r="I58" s="180"/>
      <c r="J58" s="180">
        <f>'将来負担比率（分子）の構造'!K$50</f>
        <v>1265</v>
      </c>
      <c r="K58" s="180"/>
      <c r="L58" s="180"/>
      <c r="M58" s="180">
        <f>'将来負担比率（分子）の構造'!L$50</f>
        <v>1223</v>
      </c>
      <c r="N58" s="180"/>
      <c r="O58" s="180"/>
      <c r="P58" s="180">
        <f>'将来負担比率（分子）の構造'!M$50</f>
        <v>1342</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556</v>
      </c>
      <c r="C62" s="180"/>
      <c r="D62" s="180"/>
      <c r="E62" s="180">
        <f>'将来負担比率（分子）の構造'!J$45</f>
        <v>547</v>
      </c>
      <c r="F62" s="180"/>
      <c r="G62" s="180"/>
      <c r="H62" s="180">
        <f>'将来負担比率（分子）の構造'!K$45</f>
        <v>537</v>
      </c>
      <c r="I62" s="180"/>
      <c r="J62" s="180"/>
      <c r="K62" s="180">
        <f>'将来負担比率（分子）の構造'!L$45</f>
        <v>445</v>
      </c>
      <c r="L62" s="180"/>
      <c r="M62" s="180"/>
      <c r="N62" s="180">
        <f>'将来負担比率（分子）の構造'!M$45</f>
        <v>436</v>
      </c>
      <c r="O62" s="180"/>
      <c r="P62" s="180"/>
    </row>
    <row r="63" spans="1:16">
      <c r="A63" s="180" t="s">
        <v>34</v>
      </c>
      <c r="B63" s="180">
        <f>'将来負担比率（分子）の構造'!I$44</f>
        <v>249</v>
      </c>
      <c r="C63" s="180"/>
      <c r="D63" s="180"/>
      <c r="E63" s="180">
        <f>'将来負担比率（分子）の構造'!J$44</f>
        <v>140</v>
      </c>
      <c r="F63" s="180"/>
      <c r="G63" s="180"/>
      <c r="H63" s="180">
        <f>'将来負担比率（分子）の構造'!K$44</f>
        <v>119</v>
      </c>
      <c r="I63" s="180"/>
      <c r="J63" s="180"/>
      <c r="K63" s="180">
        <f>'将来負担比率（分子）の構造'!L$44</f>
        <v>299</v>
      </c>
      <c r="L63" s="180"/>
      <c r="M63" s="180"/>
      <c r="N63" s="180">
        <f>'将来負担比率（分子）の構造'!M$44</f>
        <v>180</v>
      </c>
      <c r="O63" s="180"/>
      <c r="P63" s="180"/>
    </row>
    <row r="64" spans="1:16">
      <c r="A64" s="180" t="s">
        <v>33</v>
      </c>
      <c r="B64" s="180">
        <f>'将来負担比率（分子）の構造'!I$43</f>
        <v>1405</v>
      </c>
      <c r="C64" s="180"/>
      <c r="D64" s="180"/>
      <c r="E64" s="180">
        <f>'将来負担比率（分子）の構造'!J$43</f>
        <v>1318</v>
      </c>
      <c r="F64" s="180"/>
      <c r="G64" s="180"/>
      <c r="H64" s="180">
        <f>'将来負担比率（分子）の構造'!K$43</f>
        <v>1224</v>
      </c>
      <c r="I64" s="180"/>
      <c r="J64" s="180"/>
      <c r="K64" s="180">
        <f>'将来負担比率（分子）の構造'!L$43</f>
        <v>1334</v>
      </c>
      <c r="L64" s="180"/>
      <c r="M64" s="180"/>
      <c r="N64" s="180">
        <f>'将来負担比率（分子）の構造'!M$43</f>
        <v>1285</v>
      </c>
      <c r="O64" s="180"/>
      <c r="P64" s="180"/>
    </row>
    <row r="65" spans="1:16">
      <c r="A65" s="180" t="s">
        <v>32</v>
      </c>
      <c r="B65" s="180">
        <f>'将来負担比率（分子）の構造'!I$42</f>
        <v>16</v>
      </c>
      <c r="C65" s="180"/>
      <c r="D65" s="180"/>
      <c r="E65" s="180">
        <f>'将来負担比率（分子）の構造'!J$42</f>
        <v>8</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5060</v>
      </c>
      <c r="C66" s="180"/>
      <c r="D66" s="180"/>
      <c r="E66" s="180">
        <f>'将来負担比率（分子）の構造'!J$41</f>
        <v>6627</v>
      </c>
      <c r="F66" s="180"/>
      <c r="G66" s="180"/>
      <c r="H66" s="180">
        <f>'将来負担比率（分子）の構造'!K$41</f>
        <v>6679</v>
      </c>
      <c r="I66" s="180"/>
      <c r="J66" s="180"/>
      <c r="K66" s="180">
        <f>'将来負担比率（分子）の構造'!L$41</f>
        <v>6603</v>
      </c>
      <c r="L66" s="180"/>
      <c r="M66" s="180"/>
      <c r="N66" s="180">
        <f>'将来負担比率（分子）の構造'!M$41</f>
        <v>6552</v>
      </c>
      <c r="O66" s="180"/>
      <c r="P66" s="180"/>
    </row>
    <row r="67" spans="1:16">
      <c r="A67" s="180" t="s">
        <v>75</v>
      </c>
      <c r="B67" s="180" t="e">
        <f>NA()</f>
        <v>#N/A</v>
      </c>
      <c r="C67" s="180">
        <f>IF(ISNUMBER('将来負担比率（分子）の構造'!I$53), IF('将来負担比率（分子）の構造'!I$53 &lt; 0, 0, '将来負担比率（分子）の構造'!I$53), NA())</f>
        <v>271</v>
      </c>
      <c r="D67" s="180" t="e">
        <f>NA()</f>
        <v>#N/A</v>
      </c>
      <c r="E67" s="180" t="e">
        <f>NA()</f>
        <v>#N/A</v>
      </c>
      <c r="F67" s="180">
        <f>IF(ISNUMBER('将来負担比率（分子）の構造'!J$53), IF('将来負担比率（分子）の構造'!J$53 &lt; 0, 0, '将来負担比率（分子）の構造'!J$53), NA())</f>
        <v>899</v>
      </c>
      <c r="G67" s="180" t="e">
        <f>NA()</f>
        <v>#N/A</v>
      </c>
      <c r="H67" s="180" t="e">
        <f>NA()</f>
        <v>#N/A</v>
      </c>
      <c r="I67" s="180">
        <f>IF(ISNUMBER('将来負担比率（分子）の構造'!K$53), IF('将来負担比率（分子）の構造'!K$53 &lt; 0, 0, '将来負担比率（分子）の構造'!K$53), NA())</f>
        <v>1251</v>
      </c>
      <c r="J67" s="180" t="e">
        <f>NA()</f>
        <v>#N/A</v>
      </c>
      <c r="K67" s="180" t="e">
        <f>NA()</f>
        <v>#N/A</v>
      </c>
      <c r="L67" s="180">
        <f>IF(ISNUMBER('将来負担比率（分子）の構造'!L$53), IF('将来負担比率（分子）の構造'!L$53 &lt; 0, 0, '将来負担比率（分子）の構造'!L$53), NA())</f>
        <v>1415</v>
      </c>
      <c r="M67" s="180" t="e">
        <f>NA()</f>
        <v>#N/A</v>
      </c>
      <c r="N67" s="180" t="e">
        <f>NA()</f>
        <v>#N/A</v>
      </c>
      <c r="O67" s="180">
        <f>IF(ISNUMBER('将来負担比率（分子）の構造'!M$53), IF('将来負担比率（分子）の構造'!M$53 &lt; 0, 0, '将来負担比率（分子）の構造'!M$53), NA())</f>
        <v>1347</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708</v>
      </c>
      <c r="C72" s="184">
        <f>基金残高に係る経年分析!G55</f>
        <v>644</v>
      </c>
      <c r="D72" s="184">
        <f>基金残高に係る経年分析!H55</f>
        <v>838</v>
      </c>
    </row>
    <row r="73" spans="1:16">
      <c r="A73" s="183" t="s">
        <v>78</v>
      </c>
      <c r="B73" s="184">
        <f>基金残高に係る経年分析!F56</f>
        <v>60</v>
      </c>
      <c r="C73" s="184">
        <f>基金残高に係る経年分析!G56</f>
        <v>60</v>
      </c>
      <c r="D73" s="184">
        <f>基金残高に係る経年分析!H56</f>
        <v>60</v>
      </c>
    </row>
    <row r="74" spans="1:16">
      <c r="A74" s="183" t="s">
        <v>79</v>
      </c>
      <c r="B74" s="184">
        <f>基金残高に係る経年分析!F57</f>
        <v>406</v>
      </c>
      <c r="C74" s="184">
        <f>基金残高に係る経年分析!G57</f>
        <v>341</v>
      </c>
      <c r="D74" s="184">
        <f>基金残高に係る経年分析!H57</f>
        <v>299</v>
      </c>
    </row>
  </sheetData>
  <sheetProtection algorithmName="SHA-512" hashValue="qUecEeo21MQwvhSpKQbawirJON//2yfQOz47i0rj4L7IjxaSehW0/rI7uBjzQsPadVT/E1xbFJcvyip8JE2i8A==" saltValue="ViROpzN7NntZnoAVXIdW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208</v>
      </c>
      <c r="DI1" s="656"/>
      <c r="DJ1" s="656"/>
      <c r="DK1" s="656"/>
      <c r="DL1" s="656"/>
      <c r="DM1" s="656"/>
      <c r="DN1" s="657"/>
      <c r="DO1" s="225"/>
      <c r="DP1" s="655" t="s">
        <v>209</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211</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212</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213</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214</v>
      </c>
      <c r="S4" s="659"/>
      <c r="T4" s="659"/>
      <c r="U4" s="659"/>
      <c r="V4" s="659"/>
      <c r="W4" s="659"/>
      <c r="X4" s="659"/>
      <c r="Y4" s="660"/>
      <c r="Z4" s="658" t="s">
        <v>215</v>
      </c>
      <c r="AA4" s="659"/>
      <c r="AB4" s="659"/>
      <c r="AC4" s="660"/>
      <c r="AD4" s="658" t="s">
        <v>216</v>
      </c>
      <c r="AE4" s="659"/>
      <c r="AF4" s="659"/>
      <c r="AG4" s="659"/>
      <c r="AH4" s="659"/>
      <c r="AI4" s="659"/>
      <c r="AJ4" s="659"/>
      <c r="AK4" s="660"/>
      <c r="AL4" s="658" t="s">
        <v>215</v>
      </c>
      <c r="AM4" s="659"/>
      <c r="AN4" s="659"/>
      <c r="AO4" s="660"/>
      <c r="AP4" s="664" t="s">
        <v>217</v>
      </c>
      <c r="AQ4" s="664"/>
      <c r="AR4" s="664"/>
      <c r="AS4" s="664"/>
      <c r="AT4" s="664"/>
      <c r="AU4" s="664"/>
      <c r="AV4" s="664"/>
      <c r="AW4" s="664"/>
      <c r="AX4" s="664"/>
      <c r="AY4" s="664"/>
      <c r="AZ4" s="664"/>
      <c r="BA4" s="664"/>
      <c r="BB4" s="664"/>
      <c r="BC4" s="664"/>
      <c r="BD4" s="664"/>
      <c r="BE4" s="664"/>
      <c r="BF4" s="664"/>
      <c r="BG4" s="664" t="s">
        <v>218</v>
      </c>
      <c r="BH4" s="664"/>
      <c r="BI4" s="664"/>
      <c r="BJ4" s="664"/>
      <c r="BK4" s="664"/>
      <c r="BL4" s="664"/>
      <c r="BM4" s="664"/>
      <c r="BN4" s="664"/>
      <c r="BO4" s="664" t="s">
        <v>215</v>
      </c>
      <c r="BP4" s="664"/>
      <c r="BQ4" s="664"/>
      <c r="BR4" s="664"/>
      <c r="BS4" s="664" t="s">
        <v>219</v>
      </c>
      <c r="BT4" s="664"/>
      <c r="BU4" s="664"/>
      <c r="BV4" s="664"/>
      <c r="BW4" s="664"/>
      <c r="BX4" s="664"/>
      <c r="BY4" s="664"/>
      <c r="BZ4" s="664"/>
      <c r="CA4" s="664"/>
      <c r="CB4" s="664"/>
      <c r="CD4" s="661" t="s">
        <v>220</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221</v>
      </c>
      <c r="C5" s="666"/>
      <c r="D5" s="666"/>
      <c r="E5" s="666"/>
      <c r="F5" s="666"/>
      <c r="G5" s="666"/>
      <c r="H5" s="666"/>
      <c r="I5" s="666"/>
      <c r="J5" s="666"/>
      <c r="K5" s="666"/>
      <c r="L5" s="666"/>
      <c r="M5" s="666"/>
      <c r="N5" s="666"/>
      <c r="O5" s="666"/>
      <c r="P5" s="666"/>
      <c r="Q5" s="667"/>
      <c r="R5" s="668">
        <v>614316</v>
      </c>
      <c r="S5" s="669"/>
      <c r="T5" s="669"/>
      <c r="U5" s="669"/>
      <c r="V5" s="669"/>
      <c r="W5" s="669"/>
      <c r="X5" s="669"/>
      <c r="Y5" s="670"/>
      <c r="Z5" s="671">
        <v>15.3</v>
      </c>
      <c r="AA5" s="671"/>
      <c r="AB5" s="671"/>
      <c r="AC5" s="671"/>
      <c r="AD5" s="672">
        <v>614316</v>
      </c>
      <c r="AE5" s="672"/>
      <c r="AF5" s="672"/>
      <c r="AG5" s="672"/>
      <c r="AH5" s="672"/>
      <c r="AI5" s="672"/>
      <c r="AJ5" s="672"/>
      <c r="AK5" s="672"/>
      <c r="AL5" s="673">
        <v>30</v>
      </c>
      <c r="AM5" s="674"/>
      <c r="AN5" s="674"/>
      <c r="AO5" s="675"/>
      <c r="AP5" s="665" t="s">
        <v>222</v>
      </c>
      <c r="AQ5" s="666"/>
      <c r="AR5" s="666"/>
      <c r="AS5" s="666"/>
      <c r="AT5" s="666"/>
      <c r="AU5" s="666"/>
      <c r="AV5" s="666"/>
      <c r="AW5" s="666"/>
      <c r="AX5" s="666"/>
      <c r="AY5" s="666"/>
      <c r="AZ5" s="666"/>
      <c r="BA5" s="666"/>
      <c r="BB5" s="666"/>
      <c r="BC5" s="666"/>
      <c r="BD5" s="666"/>
      <c r="BE5" s="666"/>
      <c r="BF5" s="667"/>
      <c r="BG5" s="679">
        <v>602999</v>
      </c>
      <c r="BH5" s="680"/>
      <c r="BI5" s="680"/>
      <c r="BJ5" s="680"/>
      <c r="BK5" s="680"/>
      <c r="BL5" s="680"/>
      <c r="BM5" s="680"/>
      <c r="BN5" s="681"/>
      <c r="BO5" s="682">
        <v>98.2</v>
      </c>
      <c r="BP5" s="682"/>
      <c r="BQ5" s="682"/>
      <c r="BR5" s="682"/>
      <c r="BS5" s="683" t="s">
        <v>223</v>
      </c>
      <c r="BT5" s="683"/>
      <c r="BU5" s="683"/>
      <c r="BV5" s="683"/>
      <c r="BW5" s="683"/>
      <c r="BX5" s="683"/>
      <c r="BY5" s="683"/>
      <c r="BZ5" s="683"/>
      <c r="CA5" s="683"/>
      <c r="CB5" s="687"/>
      <c r="CD5" s="661" t="s">
        <v>217</v>
      </c>
      <c r="CE5" s="662"/>
      <c r="CF5" s="662"/>
      <c r="CG5" s="662"/>
      <c r="CH5" s="662"/>
      <c r="CI5" s="662"/>
      <c r="CJ5" s="662"/>
      <c r="CK5" s="662"/>
      <c r="CL5" s="662"/>
      <c r="CM5" s="662"/>
      <c r="CN5" s="662"/>
      <c r="CO5" s="662"/>
      <c r="CP5" s="662"/>
      <c r="CQ5" s="663"/>
      <c r="CR5" s="661" t="s">
        <v>224</v>
      </c>
      <c r="CS5" s="662"/>
      <c r="CT5" s="662"/>
      <c r="CU5" s="662"/>
      <c r="CV5" s="662"/>
      <c r="CW5" s="662"/>
      <c r="CX5" s="662"/>
      <c r="CY5" s="663"/>
      <c r="CZ5" s="661" t="s">
        <v>215</v>
      </c>
      <c r="DA5" s="662"/>
      <c r="DB5" s="662"/>
      <c r="DC5" s="663"/>
      <c r="DD5" s="661" t="s">
        <v>225</v>
      </c>
      <c r="DE5" s="662"/>
      <c r="DF5" s="662"/>
      <c r="DG5" s="662"/>
      <c r="DH5" s="662"/>
      <c r="DI5" s="662"/>
      <c r="DJ5" s="662"/>
      <c r="DK5" s="662"/>
      <c r="DL5" s="662"/>
      <c r="DM5" s="662"/>
      <c r="DN5" s="662"/>
      <c r="DO5" s="662"/>
      <c r="DP5" s="663"/>
      <c r="DQ5" s="661" t="s">
        <v>226</v>
      </c>
      <c r="DR5" s="662"/>
      <c r="DS5" s="662"/>
      <c r="DT5" s="662"/>
      <c r="DU5" s="662"/>
      <c r="DV5" s="662"/>
      <c r="DW5" s="662"/>
      <c r="DX5" s="662"/>
      <c r="DY5" s="662"/>
      <c r="DZ5" s="662"/>
      <c r="EA5" s="662"/>
      <c r="EB5" s="662"/>
      <c r="EC5" s="663"/>
    </row>
    <row r="6" spans="2:143" ht="11.25" customHeight="1">
      <c r="B6" s="676" t="s">
        <v>227</v>
      </c>
      <c r="C6" s="677"/>
      <c r="D6" s="677"/>
      <c r="E6" s="677"/>
      <c r="F6" s="677"/>
      <c r="G6" s="677"/>
      <c r="H6" s="677"/>
      <c r="I6" s="677"/>
      <c r="J6" s="677"/>
      <c r="K6" s="677"/>
      <c r="L6" s="677"/>
      <c r="M6" s="677"/>
      <c r="N6" s="677"/>
      <c r="O6" s="677"/>
      <c r="P6" s="677"/>
      <c r="Q6" s="678"/>
      <c r="R6" s="679">
        <v>24643</v>
      </c>
      <c r="S6" s="680"/>
      <c r="T6" s="680"/>
      <c r="U6" s="680"/>
      <c r="V6" s="680"/>
      <c r="W6" s="680"/>
      <c r="X6" s="680"/>
      <c r="Y6" s="681"/>
      <c r="Z6" s="682">
        <v>0.6</v>
      </c>
      <c r="AA6" s="682"/>
      <c r="AB6" s="682"/>
      <c r="AC6" s="682"/>
      <c r="AD6" s="683">
        <v>24643</v>
      </c>
      <c r="AE6" s="683"/>
      <c r="AF6" s="683"/>
      <c r="AG6" s="683"/>
      <c r="AH6" s="683"/>
      <c r="AI6" s="683"/>
      <c r="AJ6" s="683"/>
      <c r="AK6" s="683"/>
      <c r="AL6" s="684">
        <v>1.2</v>
      </c>
      <c r="AM6" s="685"/>
      <c r="AN6" s="685"/>
      <c r="AO6" s="686"/>
      <c r="AP6" s="676" t="s">
        <v>228</v>
      </c>
      <c r="AQ6" s="677"/>
      <c r="AR6" s="677"/>
      <c r="AS6" s="677"/>
      <c r="AT6" s="677"/>
      <c r="AU6" s="677"/>
      <c r="AV6" s="677"/>
      <c r="AW6" s="677"/>
      <c r="AX6" s="677"/>
      <c r="AY6" s="677"/>
      <c r="AZ6" s="677"/>
      <c r="BA6" s="677"/>
      <c r="BB6" s="677"/>
      <c r="BC6" s="677"/>
      <c r="BD6" s="677"/>
      <c r="BE6" s="677"/>
      <c r="BF6" s="678"/>
      <c r="BG6" s="679">
        <v>602999</v>
      </c>
      <c r="BH6" s="680"/>
      <c r="BI6" s="680"/>
      <c r="BJ6" s="680"/>
      <c r="BK6" s="680"/>
      <c r="BL6" s="680"/>
      <c r="BM6" s="680"/>
      <c r="BN6" s="681"/>
      <c r="BO6" s="682">
        <v>98.2</v>
      </c>
      <c r="BP6" s="682"/>
      <c r="BQ6" s="682"/>
      <c r="BR6" s="682"/>
      <c r="BS6" s="683" t="s">
        <v>126</v>
      </c>
      <c r="BT6" s="683"/>
      <c r="BU6" s="683"/>
      <c r="BV6" s="683"/>
      <c r="BW6" s="683"/>
      <c r="BX6" s="683"/>
      <c r="BY6" s="683"/>
      <c r="BZ6" s="683"/>
      <c r="CA6" s="683"/>
      <c r="CB6" s="687"/>
      <c r="CD6" s="690" t="s">
        <v>229</v>
      </c>
      <c r="CE6" s="691"/>
      <c r="CF6" s="691"/>
      <c r="CG6" s="691"/>
      <c r="CH6" s="691"/>
      <c r="CI6" s="691"/>
      <c r="CJ6" s="691"/>
      <c r="CK6" s="691"/>
      <c r="CL6" s="691"/>
      <c r="CM6" s="691"/>
      <c r="CN6" s="691"/>
      <c r="CO6" s="691"/>
      <c r="CP6" s="691"/>
      <c r="CQ6" s="692"/>
      <c r="CR6" s="679">
        <v>58166</v>
      </c>
      <c r="CS6" s="680"/>
      <c r="CT6" s="680"/>
      <c r="CU6" s="680"/>
      <c r="CV6" s="680"/>
      <c r="CW6" s="680"/>
      <c r="CX6" s="680"/>
      <c r="CY6" s="681"/>
      <c r="CZ6" s="673">
        <v>1.5</v>
      </c>
      <c r="DA6" s="674"/>
      <c r="DB6" s="674"/>
      <c r="DC6" s="693"/>
      <c r="DD6" s="688" t="s">
        <v>223</v>
      </c>
      <c r="DE6" s="680"/>
      <c r="DF6" s="680"/>
      <c r="DG6" s="680"/>
      <c r="DH6" s="680"/>
      <c r="DI6" s="680"/>
      <c r="DJ6" s="680"/>
      <c r="DK6" s="680"/>
      <c r="DL6" s="680"/>
      <c r="DM6" s="680"/>
      <c r="DN6" s="680"/>
      <c r="DO6" s="680"/>
      <c r="DP6" s="681"/>
      <c r="DQ6" s="688">
        <v>58166</v>
      </c>
      <c r="DR6" s="680"/>
      <c r="DS6" s="680"/>
      <c r="DT6" s="680"/>
      <c r="DU6" s="680"/>
      <c r="DV6" s="680"/>
      <c r="DW6" s="680"/>
      <c r="DX6" s="680"/>
      <c r="DY6" s="680"/>
      <c r="DZ6" s="680"/>
      <c r="EA6" s="680"/>
      <c r="EB6" s="680"/>
      <c r="EC6" s="689"/>
    </row>
    <row r="7" spans="2:143" ht="11.25" customHeight="1">
      <c r="B7" s="676" t="s">
        <v>230</v>
      </c>
      <c r="C7" s="677"/>
      <c r="D7" s="677"/>
      <c r="E7" s="677"/>
      <c r="F7" s="677"/>
      <c r="G7" s="677"/>
      <c r="H7" s="677"/>
      <c r="I7" s="677"/>
      <c r="J7" s="677"/>
      <c r="K7" s="677"/>
      <c r="L7" s="677"/>
      <c r="M7" s="677"/>
      <c r="N7" s="677"/>
      <c r="O7" s="677"/>
      <c r="P7" s="677"/>
      <c r="Q7" s="678"/>
      <c r="R7" s="679">
        <v>471</v>
      </c>
      <c r="S7" s="680"/>
      <c r="T7" s="680"/>
      <c r="U7" s="680"/>
      <c r="V7" s="680"/>
      <c r="W7" s="680"/>
      <c r="X7" s="680"/>
      <c r="Y7" s="681"/>
      <c r="Z7" s="682">
        <v>0</v>
      </c>
      <c r="AA7" s="682"/>
      <c r="AB7" s="682"/>
      <c r="AC7" s="682"/>
      <c r="AD7" s="683">
        <v>471</v>
      </c>
      <c r="AE7" s="683"/>
      <c r="AF7" s="683"/>
      <c r="AG7" s="683"/>
      <c r="AH7" s="683"/>
      <c r="AI7" s="683"/>
      <c r="AJ7" s="683"/>
      <c r="AK7" s="683"/>
      <c r="AL7" s="684">
        <v>0</v>
      </c>
      <c r="AM7" s="685"/>
      <c r="AN7" s="685"/>
      <c r="AO7" s="686"/>
      <c r="AP7" s="676" t="s">
        <v>231</v>
      </c>
      <c r="AQ7" s="677"/>
      <c r="AR7" s="677"/>
      <c r="AS7" s="677"/>
      <c r="AT7" s="677"/>
      <c r="AU7" s="677"/>
      <c r="AV7" s="677"/>
      <c r="AW7" s="677"/>
      <c r="AX7" s="677"/>
      <c r="AY7" s="677"/>
      <c r="AZ7" s="677"/>
      <c r="BA7" s="677"/>
      <c r="BB7" s="677"/>
      <c r="BC7" s="677"/>
      <c r="BD7" s="677"/>
      <c r="BE7" s="677"/>
      <c r="BF7" s="678"/>
      <c r="BG7" s="679">
        <v>187751</v>
      </c>
      <c r="BH7" s="680"/>
      <c r="BI7" s="680"/>
      <c r="BJ7" s="680"/>
      <c r="BK7" s="680"/>
      <c r="BL7" s="680"/>
      <c r="BM7" s="680"/>
      <c r="BN7" s="681"/>
      <c r="BO7" s="682">
        <v>30.6</v>
      </c>
      <c r="BP7" s="682"/>
      <c r="BQ7" s="682"/>
      <c r="BR7" s="682"/>
      <c r="BS7" s="683" t="s">
        <v>223</v>
      </c>
      <c r="BT7" s="683"/>
      <c r="BU7" s="683"/>
      <c r="BV7" s="683"/>
      <c r="BW7" s="683"/>
      <c r="BX7" s="683"/>
      <c r="BY7" s="683"/>
      <c r="BZ7" s="683"/>
      <c r="CA7" s="683"/>
      <c r="CB7" s="687"/>
      <c r="CD7" s="694" t="s">
        <v>232</v>
      </c>
      <c r="CE7" s="695"/>
      <c r="CF7" s="695"/>
      <c r="CG7" s="695"/>
      <c r="CH7" s="695"/>
      <c r="CI7" s="695"/>
      <c r="CJ7" s="695"/>
      <c r="CK7" s="695"/>
      <c r="CL7" s="695"/>
      <c r="CM7" s="695"/>
      <c r="CN7" s="695"/>
      <c r="CO7" s="695"/>
      <c r="CP7" s="695"/>
      <c r="CQ7" s="696"/>
      <c r="CR7" s="679">
        <v>1002916</v>
      </c>
      <c r="CS7" s="680"/>
      <c r="CT7" s="680"/>
      <c r="CU7" s="680"/>
      <c r="CV7" s="680"/>
      <c r="CW7" s="680"/>
      <c r="CX7" s="680"/>
      <c r="CY7" s="681"/>
      <c r="CZ7" s="682">
        <v>25.7</v>
      </c>
      <c r="DA7" s="682"/>
      <c r="DB7" s="682"/>
      <c r="DC7" s="682"/>
      <c r="DD7" s="688">
        <v>9606</v>
      </c>
      <c r="DE7" s="680"/>
      <c r="DF7" s="680"/>
      <c r="DG7" s="680"/>
      <c r="DH7" s="680"/>
      <c r="DI7" s="680"/>
      <c r="DJ7" s="680"/>
      <c r="DK7" s="680"/>
      <c r="DL7" s="680"/>
      <c r="DM7" s="680"/>
      <c r="DN7" s="680"/>
      <c r="DO7" s="680"/>
      <c r="DP7" s="681"/>
      <c r="DQ7" s="688">
        <v>882076</v>
      </c>
      <c r="DR7" s="680"/>
      <c r="DS7" s="680"/>
      <c r="DT7" s="680"/>
      <c r="DU7" s="680"/>
      <c r="DV7" s="680"/>
      <c r="DW7" s="680"/>
      <c r="DX7" s="680"/>
      <c r="DY7" s="680"/>
      <c r="DZ7" s="680"/>
      <c r="EA7" s="680"/>
      <c r="EB7" s="680"/>
      <c r="EC7" s="689"/>
    </row>
    <row r="8" spans="2:143" ht="11.25" customHeight="1">
      <c r="B8" s="676" t="s">
        <v>233</v>
      </c>
      <c r="C8" s="677"/>
      <c r="D8" s="677"/>
      <c r="E8" s="677"/>
      <c r="F8" s="677"/>
      <c r="G8" s="677"/>
      <c r="H8" s="677"/>
      <c r="I8" s="677"/>
      <c r="J8" s="677"/>
      <c r="K8" s="677"/>
      <c r="L8" s="677"/>
      <c r="M8" s="677"/>
      <c r="N8" s="677"/>
      <c r="O8" s="677"/>
      <c r="P8" s="677"/>
      <c r="Q8" s="678"/>
      <c r="R8" s="679">
        <v>840</v>
      </c>
      <c r="S8" s="680"/>
      <c r="T8" s="680"/>
      <c r="U8" s="680"/>
      <c r="V8" s="680"/>
      <c r="W8" s="680"/>
      <c r="X8" s="680"/>
      <c r="Y8" s="681"/>
      <c r="Z8" s="682">
        <v>0</v>
      </c>
      <c r="AA8" s="682"/>
      <c r="AB8" s="682"/>
      <c r="AC8" s="682"/>
      <c r="AD8" s="683">
        <v>840</v>
      </c>
      <c r="AE8" s="683"/>
      <c r="AF8" s="683"/>
      <c r="AG8" s="683"/>
      <c r="AH8" s="683"/>
      <c r="AI8" s="683"/>
      <c r="AJ8" s="683"/>
      <c r="AK8" s="683"/>
      <c r="AL8" s="684">
        <v>0</v>
      </c>
      <c r="AM8" s="685"/>
      <c r="AN8" s="685"/>
      <c r="AO8" s="686"/>
      <c r="AP8" s="676" t="s">
        <v>234</v>
      </c>
      <c r="AQ8" s="677"/>
      <c r="AR8" s="677"/>
      <c r="AS8" s="677"/>
      <c r="AT8" s="677"/>
      <c r="AU8" s="677"/>
      <c r="AV8" s="677"/>
      <c r="AW8" s="677"/>
      <c r="AX8" s="677"/>
      <c r="AY8" s="677"/>
      <c r="AZ8" s="677"/>
      <c r="BA8" s="677"/>
      <c r="BB8" s="677"/>
      <c r="BC8" s="677"/>
      <c r="BD8" s="677"/>
      <c r="BE8" s="677"/>
      <c r="BF8" s="678"/>
      <c r="BG8" s="679">
        <v>6142</v>
      </c>
      <c r="BH8" s="680"/>
      <c r="BI8" s="680"/>
      <c r="BJ8" s="680"/>
      <c r="BK8" s="680"/>
      <c r="BL8" s="680"/>
      <c r="BM8" s="680"/>
      <c r="BN8" s="681"/>
      <c r="BO8" s="682">
        <v>1</v>
      </c>
      <c r="BP8" s="682"/>
      <c r="BQ8" s="682"/>
      <c r="BR8" s="682"/>
      <c r="BS8" s="688" t="s">
        <v>235</v>
      </c>
      <c r="BT8" s="680"/>
      <c r="BU8" s="680"/>
      <c r="BV8" s="680"/>
      <c r="BW8" s="680"/>
      <c r="BX8" s="680"/>
      <c r="BY8" s="680"/>
      <c r="BZ8" s="680"/>
      <c r="CA8" s="680"/>
      <c r="CB8" s="689"/>
      <c r="CD8" s="694" t="s">
        <v>236</v>
      </c>
      <c r="CE8" s="695"/>
      <c r="CF8" s="695"/>
      <c r="CG8" s="695"/>
      <c r="CH8" s="695"/>
      <c r="CI8" s="695"/>
      <c r="CJ8" s="695"/>
      <c r="CK8" s="695"/>
      <c r="CL8" s="695"/>
      <c r="CM8" s="695"/>
      <c r="CN8" s="695"/>
      <c r="CO8" s="695"/>
      <c r="CP8" s="695"/>
      <c r="CQ8" s="696"/>
      <c r="CR8" s="679">
        <v>624356</v>
      </c>
      <c r="CS8" s="680"/>
      <c r="CT8" s="680"/>
      <c r="CU8" s="680"/>
      <c r="CV8" s="680"/>
      <c r="CW8" s="680"/>
      <c r="CX8" s="680"/>
      <c r="CY8" s="681"/>
      <c r="CZ8" s="682">
        <v>16</v>
      </c>
      <c r="DA8" s="682"/>
      <c r="DB8" s="682"/>
      <c r="DC8" s="682"/>
      <c r="DD8" s="688">
        <v>624</v>
      </c>
      <c r="DE8" s="680"/>
      <c r="DF8" s="680"/>
      <c r="DG8" s="680"/>
      <c r="DH8" s="680"/>
      <c r="DI8" s="680"/>
      <c r="DJ8" s="680"/>
      <c r="DK8" s="680"/>
      <c r="DL8" s="680"/>
      <c r="DM8" s="680"/>
      <c r="DN8" s="680"/>
      <c r="DO8" s="680"/>
      <c r="DP8" s="681"/>
      <c r="DQ8" s="688">
        <v>391166</v>
      </c>
      <c r="DR8" s="680"/>
      <c r="DS8" s="680"/>
      <c r="DT8" s="680"/>
      <c r="DU8" s="680"/>
      <c r="DV8" s="680"/>
      <c r="DW8" s="680"/>
      <c r="DX8" s="680"/>
      <c r="DY8" s="680"/>
      <c r="DZ8" s="680"/>
      <c r="EA8" s="680"/>
      <c r="EB8" s="680"/>
      <c r="EC8" s="689"/>
    </row>
    <row r="9" spans="2:143" ht="11.25" customHeight="1">
      <c r="B9" s="676" t="s">
        <v>237</v>
      </c>
      <c r="C9" s="677"/>
      <c r="D9" s="677"/>
      <c r="E9" s="677"/>
      <c r="F9" s="677"/>
      <c r="G9" s="677"/>
      <c r="H9" s="677"/>
      <c r="I9" s="677"/>
      <c r="J9" s="677"/>
      <c r="K9" s="677"/>
      <c r="L9" s="677"/>
      <c r="M9" s="677"/>
      <c r="N9" s="677"/>
      <c r="O9" s="677"/>
      <c r="P9" s="677"/>
      <c r="Q9" s="678"/>
      <c r="R9" s="679">
        <v>658</v>
      </c>
      <c r="S9" s="680"/>
      <c r="T9" s="680"/>
      <c r="U9" s="680"/>
      <c r="V9" s="680"/>
      <c r="W9" s="680"/>
      <c r="X9" s="680"/>
      <c r="Y9" s="681"/>
      <c r="Z9" s="682">
        <v>0</v>
      </c>
      <c r="AA9" s="682"/>
      <c r="AB9" s="682"/>
      <c r="AC9" s="682"/>
      <c r="AD9" s="683">
        <v>658</v>
      </c>
      <c r="AE9" s="683"/>
      <c r="AF9" s="683"/>
      <c r="AG9" s="683"/>
      <c r="AH9" s="683"/>
      <c r="AI9" s="683"/>
      <c r="AJ9" s="683"/>
      <c r="AK9" s="683"/>
      <c r="AL9" s="684">
        <v>0</v>
      </c>
      <c r="AM9" s="685"/>
      <c r="AN9" s="685"/>
      <c r="AO9" s="686"/>
      <c r="AP9" s="676" t="s">
        <v>238</v>
      </c>
      <c r="AQ9" s="677"/>
      <c r="AR9" s="677"/>
      <c r="AS9" s="677"/>
      <c r="AT9" s="677"/>
      <c r="AU9" s="677"/>
      <c r="AV9" s="677"/>
      <c r="AW9" s="677"/>
      <c r="AX9" s="677"/>
      <c r="AY9" s="677"/>
      <c r="AZ9" s="677"/>
      <c r="BA9" s="677"/>
      <c r="BB9" s="677"/>
      <c r="BC9" s="677"/>
      <c r="BD9" s="677"/>
      <c r="BE9" s="677"/>
      <c r="BF9" s="678"/>
      <c r="BG9" s="679">
        <v>120758</v>
      </c>
      <c r="BH9" s="680"/>
      <c r="BI9" s="680"/>
      <c r="BJ9" s="680"/>
      <c r="BK9" s="680"/>
      <c r="BL9" s="680"/>
      <c r="BM9" s="680"/>
      <c r="BN9" s="681"/>
      <c r="BO9" s="682">
        <v>19.7</v>
      </c>
      <c r="BP9" s="682"/>
      <c r="BQ9" s="682"/>
      <c r="BR9" s="682"/>
      <c r="BS9" s="688" t="s">
        <v>223</v>
      </c>
      <c r="BT9" s="680"/>
      <c r="BU9" s="680"/>
      <c r="BV9" s="680"/>
      <c r="BW9" s="680"/>
      <c r="BX9" s="680"/>
      <c r="BY9" s="680"/>
      <c r="BZ9" s="680"/>
      <c r="CA9" s="680"/>
      <c r="CB9" s="689"/>
      <c r="CD9" s="694" t="s">
        <v>239</v>
      </c>
      <c r="CE9" s="695"/>
      <c r="CF9" s="695"/>
      <c r="CG9" s="695"/>
      <c r="CH9" s="695"/>
      <c r="CI9" s="695"/>
      <c r="CJ9" s="695"/>
      <c r="CK9" s="695"/>
      <c r="CL9" s="695"/>
      <c r="CM9" s="695"/>
      <c r="CN9" s="695"/>
      <c r="CO9" s="695"/>
      <c r="CP9" s="695"/>
      <c r="CQ9" s="696"/>
      <c r="CR9" s="679">
        <v>161613</v>
      </c>
      <c r="CS9" s="680"/>
      <c r="CT9" s="680"/>
      <c r="CU9" s="680"/>
      <c r="CV9" s="680"/>
      <c r="CW9" s="680"/>
      <c r="CX9" s="680"/>
      <c r="CY9" s="681"/>
      <c r="CZ9" s="682">
        <v>4.0999999999999996</v>
      </c>
      <c r="DA9" s="682"/>
      <c r="DB9" s="682"/>
      <c r="DC9" s="682"/>
      <c r="DD9" s="688">
        <v>25887</v>
      </c>
      <c r="DE9" s="680"/>
      <c r="DF9" s="680"/>
      <c r="DG9" s="680"/>
      <c r="DH9" s="680"/>
      <c r="DI9" s="680"/>
      <c r="DJ9" s="680"/>
      <c r="DK9" s="680"/>
      <c r="DL9" s="680"/>
      <c r="DM9" s="680"/>
      <c r="DN9" s="680"/>
      <c r="DO9" s="680"/>
      <c r="DP9" s="681"/>
      <c r="DQ9" s="688">
        <v>124602</v>
      </c>
      <c r="DR9" s="680"/>
      <c r="DS9" s="680"/>
      <c r="DT9" s="680"/>
      <c r="DU9" s="680"/>
      <c r="DV9" s="680"/>
      <c r="DW9" s="680"/>
      <c r="DX9" s="680"/>
      <c r="DY9" s="680"/>
      <c r="DZ9" s="680"/>
      <c r="EA9" s="680"/>
      <c r="EB9" s="680"/>
      <c r="EC9" s="689"/>
    </row>
    <row r="10" spans="2:143" ht="11.25" customHeight="1">
      <c r="B10" s="676" t="s">
        <v>240</v>
      </c>
      <c r="C10" s="677"/>
      <c r="D10" s="677"/>
      <c r="E10" s="677"/>
      <c r="F10" s="677"/>
      <c r="G10" s="677"/>
      <c r="H10" s="677"/>
      <c r="I10" s="677"/>
      <c r="J10" s="677"/>
      <c r="K10" s="677"/>
      <c r="L10" s="677"/>
      <c r="M10" s="677"/>
      <c r="N10" s="677"/>
      <c r="O10" s="677"/>
      <c r="P10" s="677"/>
      <c r="Q10" s="678"/>
      <c r="R10" s="679" t="s">
        <v>223</v>
      </c>
      <c r="S10" s="680"/>
      <c r="T10" s="680"/>
      <c r="U10" s="680"/>
      <c r="V10" s="680"/>
      <c r="W10" s="680"/>
      <c r="X10" s="680"/>
      <c r="Y10" s="681"/>
      <c r="Z10" s="682" t="s">
        <v>126</v>
      </c>
      <c r="AA10" s="682"/>
      <c r="AB10" s="682"/>
      <c r="AC10" s="682"/>
      <c r="AD10" s="683" t="s">
        <v>223</v>
      </c>
      <c r="AE10" s="683"/>
      <c r="AF10" s="683"/>
      <c r="AG10" s="683"/>
      <c r="AH10" s="683"/>
      <c r="AI10" s="683"/>
      <c r="AJ10" s="683"/>
      <c r="AK10" s="683"/>
      <c r="AL10" s="684" t="s">
        <v>223</v>
      </c>
      <c r="AM10" s="685"/>
      <c r="AN10" s="685"/>
      <c r="AO10" s="686"/>
      <c r="AP10" s="676" t="s">
        <v>241</v>
      </c>
      <c r="AQ10" s="677"/>
      <c r="AR10" s="677"/>
      <c r="AS10" s="677"/>
      <c r="AT10" s="677"/>
      <c r="AU10" s="677"/>
      <c r="AV10" s="677"/>
      <c r="AW10" s="677"/>
      <c r="AX10" s="677"/>
      <c r="AY10" s="677"/>
      <c r="AZ10" s="677"/>
      <c r="BA10" s="677"/>
      <c r="BB10" s="677"/>
      <c r="BC10" s="677"/>
      <c r="BD10" s="677"/>
      <c r="BE10" s="677"/>
      <c r="BF10" s="678"/>
      <c r="BG10" s="679">
        <v>12739</v>
      </c>
      <c r="BH10" s="680"/>
      <c r="BI10" s="680"/>
      <c r="BJ10" s="680"/>
      <c r="BK10" s="680"/>
      <c r="BL10" s="680"/>
      <c r="BM10" s="680"/>
      <c r="BN10" s="681"/>
      <c r="BO10" s="682">
        <v>2.1</v>
      </c>
      <c r="BP10" s="682"/>
      <c r="BQ10" s="682"/>
      <c r="BR10" s="682"/>
      <c r="BS10" s="688" t="s">
        <v>223</v>
      </c>
      <c r="BT10" s="680"/>
      <c r="BU10" s="680"/>
      <c r="BV10" s="680"/>
      <c r="BW10" s="680"/>
      <c r="BX10" s="680"/>
      <c r="BY10" s="680"/>
      <c r="BZ10" s="680"/>
      <c r="CA10" s="680"/>
      <c r="CB10" s="689"/>
      <c r="CD10" s="694" t="s">
        <v>242</v>
      </c>
      <c r="CE10" s="695"/>
      <c r="CF10" s="695"/>
      <c r="CG10" s="695"/>
      <c r="CH10" s="695"/>
      <c r="CI10" s="695"/>
      <c r="CJ10" s="695"/>
      <c r="CK10" s="695"/>
      <c r="CL10" s="695"/>
      <c r="CM10" s="695"/>
      <c r="CN10" s="695"/>
      <c r="CO10" s="695"/>
      <c r="CP10" s="695"/>
      <c r="CQ10" s="696"/>
      <c r="CR10" s="679" t="s">
        <v>126</v>
      </c>
      <c r="CS10" s="680"/>
      <c r="CT10" s="680"/>
      <c r="CU10" s="680"/>
      <c r="CV10" s="680"/>
      <c r="CW10" s="680"/>
      <c r="CX10" s="680"/>
      <c r="CY10" s="681"/>
      <c r="CZ10" s="682" t="s">
        <v>223</v>
      </c>
      <c r="DA10" s="682"/>
      <c r="DB10" s="682"/>
      <c r="DC10" s="682"/>
      <c r="DD10" s="688" t="s">
        <v>126</v>
      </c>
      <c r="DE10" s="680"/>
      <c r="DF10" s="680"/>
      <c r="DG10" s="680"/>
      <c r="DH10" s="680"/>
      <c r="DI10" s="680"/>
      <c r="DJ10" s="680"/>
      <c r="DK10" s="680"/>
      <c r="DL10" s="680"/>
      <c r="DM10" s="680"/>
      <c r="DN10" s="680"/>
      <c r="DO10" s="680"/>
      <c r="DP10" s="681"/>
      <c r="DQ10" s="688" t="s">
        <v>223</v>
      </c>
      <c r="DR10" s="680"/>
      <c r="DS10" s="680"/>
      <c r="DT10" s="680"/>
      <c r="DU10" s="680"/>
      <c r="DV10" s="680"/>
      <c r="DW10" s="680"/>
      <c r="DX10" s="680"/>
      <c r="DY10" s="680"/>
      <c r="DZ10" s="680"/>
      <c r="EA10" s="680"/>
      <c r="EB10" s="680"/>
      <c r="EC10" s="689"/>
    </row>
    <row r="11" spans="2:143" ht="11.25" customHeight="1">
      <c r="B11" s="676" t="s">
        <v>243</v>
      </c>
      <c r="C11" s="677"/>
      <c r="D11" s="677"/>
      <c r="E11" s="677"/>
      <c r="F11" s="677"/>
      <c r="G11" s="677"/>
      <c r="H11" s="677"/>
      <c r="I11" s="677"/>
      <c r="J11" s="677"/>
      <c r="K11" s="677"/>
      <c r="L11" s="677"/>
      <c r="M11" s="677"/>
      <c r="N11" s="677"/>
      <c r="O11" s="677"/>
      <c r="P11" s="677"/>
      <c r="Q11" s="678"/>
      <c r="R11" s="679" t="s">
        <v>126</v>
      </c>
      <c r="S11" s="680"/>
      <c r="T11" s="680"/>
      <c r="U11" s="680"/>
      <c r="V11" s="680"/>
      <c r="W11" s="680"/>
      <c r="X11" s="680"/>
      <c r="Y11" s="681"/>
      <c r="Z11" s="682" t="s">
        <v>126</v>
      </c>
      <c r="AA11" s="682"/>
      <c r="AB11" s="682"/>
      <c r="AC11" s="682"/>
      <c r="AD11" s="683" t="s">
        <v>223</v>
      </c>
      <c r="AE11" s="683"/>
      <c r="AF11" s="683"/>
      <c r="AG11" s="683"/>
      <c r="AH11" s="683"/>
      <c r="AI11" s="683"/>
      <c r="AJ11" s="683"/>
      <c r="AK11" s="683"/>
      <c r="AL11" s="684" t="s">
        <v>223</v>
      </c>
      <c r="AM11" s="685"/>
      <c r="AN11" s="685"/>
      <c r="AO11" s="686"/>
      <c r="AP11" s="676" t="s">
        <v>244</v>
      </c>
      <c r="AQ11" s="677"/>
      <c r="AR11" s="677"/>
      <c r="AS11" s="677"/>
      <c r="AT11" s="677"/>
      <c r="AU11" s="677"/>
      <c r="AV11" s="677"/>
      <c r="AW11" s="677"/>
      <c r="AX11" s="677"/>
      <c r="AY11" s="677"/>
      <c r="AZ11" s="677"/>
      <c r="BA11" s="677"/>
      <c r="BB11" s="677"/>
      <c r="BC11" s="677"/>
      <c r="BD11" s="677"/>
      <c r="BE11" s="677"/>
      <c r="BF11" s="678"/>
      <c r="BG11" s="679">
        <v>48112</v>
      </c>
      <c r="BH11" s="680"/>
      <c r="BI11" s="680"/>
      <c r="BJ11" s="680"/>
      <c r="BK11" s="680"/>
      <c r="BL11" s="680"/>
      <c r="BM11" s="680"/>
      <c r="BN11" s="681"/>
      <c r="BO11" s="682">
        <v>7.8</v>
      </c>
      <c r="BP11" s="682"/>
      <c r="BQ11" s="682"/>
      <c r="BR11" s="682"/>
      <c r="BS11" s="688" t="s">
        <v>223</v>
      </c>
      <c r="BT11" s="680"/>
      <c r="BU11" s="680"/>
      <c r="BV11" s="680"/>
      <c r="BW11" s="680"/>
      <c r="BX11" s="680"/>
      <c r="BY11" s="680"/>
      <c r="BZ11" s="680"/>
      <c r="CA11" s="680"/>
      <c r="CB11" s="689"/>
      <c r="CD11" s="694" t="s">
        <v>245</v>
      </c>
      <c r="CE11" s="695"/>
      <c r="CF11" s="695"/>
      <c r="CG11" s="695"/>
      <c r="CH11" s="695"/>
      <c r="CI11" s="695"/>
      <c r="CJ11" s="695"/>
      <c r="CK11" s="695"/>
      <c r="CL11" s="695"/>
      <c r="CM11" s="695"/>
      <c r="CN11" s="695"/>
      <c r="CO11" s="695"/>
      <c r="CP11" s="695"/>
      <c r="CQ11" s="696"/>
      <c r="CR11" s="679">
        <v>194628</v>
      </c>
      <c r="CS11" s="680"/>
      <c r="CT11" s="680"/>
      <c r="CU11" s="680"/>
      <c r="CV11" s="680"/>
      <c r="CW11" s="680"/>
      <c r="CX11" s="680"/>
      <c r="CY11" s="681"/>
      <c r="CZ11" s="682">
        <v>5</v>
      </c>
      <c r="DA11" s="682"/>
      <c r="DB11" s="682"/>
      <c r="DC11" s="682"/>
      <c r="DD11" s="688">
        <v>5240</v>
      </c>
      <c r="DE11" s="680"/>
      <c r="DF11" s="680"/>
      <c r="DG11" s="680"/>
      <c r="DH11" s="680"/>
      <c r="DI11" s="680"/>
      <c r="DJ11" s="680"/>
      <c r="DK11" s="680"/>
      <c r="DL11" s="680"/>
      <c r="DM11" s="680"/>
      <c r="DN11" s="680"/>
      <c r="DO11" s="680"/>
      <c r="DP11" s="681"/>
      <c r="DQ11" s="688">
        <v>122784</v>
      </c>
      <c r="DR11" s="680"/>
      <c r="DS11" s="680"/>
      <c r="DT11" s="680"/>
      <c r="DU11" s="680"/>
      <c r="DV11" s="680"/>
      <c r="DW11" s="680"/>
      <c r="DX11" s="680"/>
      <c r="DY11" s="680"/>
      <c r="DZ11" s="680"/>
      <c r="EA11" s="680"/>
      <c r="EB11" s="680"/>
      <c r="EC11" s="689"/>
    </row>
    <row r="12" spans="2:143" ht="11.25" customHeight="1">
      <c r="B12" s="676" t="s">
        <v>246</v>
      </c>
      <c r="C12" s="677"/>
      <c r="D12" s="677"/>
      <c r="E12" s="677"/>
      <c r="F12" s="677"/>
      <c r="G12" s="677"/>
      <c r="H12" s="677"/>
      <c r="I12" s="677"/>
      <c r="J12" s="677"/>
      <c r="K12" s="677"/>
      <c r="L12" s="677"/>
      <c r="M12" s="677"/>
      <c r="N12" s="677"/>
      <c r="O12" s="677"/>
      <c r="P12" s="677"/>
      <c r="Q12" s="678"/>
      <c r="R12" s="679">
        <v>82282</v>
      </c>
      <c r="S12" s="680"/>
      <c r="T12" s="680"/>
      <c r="U12" s="680"/>
      <c r="V12" s="680"/>
      <c r="W12" s="680"/>
      <c r="X12" s="680"/>
      <c r="Y12" s="681"/>
      <c r="Z12" s="682">
        <v>2</v>
      </c>
      <c r="AA12" s="682"/>
      <c r="AB12" s="682"/>
      <c r="AC12" s="682"/>
      <c r="AD12" s="683">
        <v>82282</v>
      </c>
      <c r="AE12" s="683"/>
      <c r="AF12" s="683"/>
      <c r="AG12" s="683"/>
      <c r="AH12" s="683"/>
      <c r="AI12" s="683"/>
      <c r="AJ12" s="683"/>
      <c r="AK12" s="683"/>
      <c r="AL12" s="684">
        <v>4</v>
      </c>
      <c r="AM12" s="685"/>
      <c r="AN12" s="685"/>
      <c r="AO12" s="686"/>
      <c r="AP12" s="676" t="s">
        <v>247</v>
      </c>
      <c r="AQ12" s="677"/>
      <c r="AR12" s="677"/>
      <c r="AS12" s="677"/>
      <c r="AT12" s="677"/>
      <c r="AU12" s="677"/>
      <c r="AV12" s="677"/>
      <c r="AW12" s="677"/>
      <c r="AX12" s="677"/>
      <c r="AY12" s="677"/>
      <c r="AZ12" s="677"/>
      <c r="BA12" s="677"/>
      <c r="BB12" s="677"/>
      <c r="BC12" s="677"/>
      <c r="BD12" s="677"/>
      <c r="BE12" s="677"/>
      <c r="BF12" s="678"/>
      <c r="BG12" s="679">
        <v>384431</v>
      </c>
      <c r="BH12" s="680"/>
      <c r="BI12" s="680"/>
      <c r="BJ12" s="680"/>
      <c r="BK12" s="680"/>
      <c r="BL12" s="680"/>
      <c r="BM12" s="680"/>
      <c r="BN12" s="681"/>
      <c r="BO12" s="682">
        <v>62.6</v>
      </c>
      <c r="BP12" s="682"/>
      <c r="BQ12" s="682"/>
      <c r="BR12" s="682"/>
      <c r="BS12" s="688" t="s">
        <v>126</v>
      </c>
      <c r="BT12" s="680"/>
      <c r="BU12" s="680"/>
      <c r="BV12" s="680"/>
      <c r="BW12" s="680"/>
      <c r="BX12" s="680"/>
      <c r="BY12" s="680"/>
      <c r="BZ12" s="680"/>
      <c r="CA12" s="680"/>
      <c r="CB12" s="689"/>
      <c r="CD12" s="694" t="s">
        <v>248</v>
      </c>
      <c r="CE12" s="695"/>
      <c r="CF12" s="695"/>
      <c r="CG12" s="695"/>
      <c r="CH12" s="695"/>
      <c r="CI12" s="695"/>
      <c r="CJ12" s="695"/>
      <c r="CK12" s="695"/>
      <c r="CL12" s="695"/>
      <c r="CM12" s="695"/>
      <c r="CN12" s="695"/>
      <c r="CO12" s="695"/>
      <c r="CP12" s="695"/>
      <c r="CQ12" s="696"/>
      <c r="CR12" s="679">
        <v>58856</v>
      </c>
      <c r="CS12" s="680"/>
      <c r="CT12" s="680"/>
      <c r="CU12" s="680"/>
      <c r="CV12" s="680"/>
      <c r="CW12" s="680"/>
      <c r="CX12" s="680"/>
      <c r="CY12" s="681"/>
      <c r="CZ12" s="682">
        <v>1.5</v>
      </c>
      <c r="DA12" s="682"/>
      <c r="DB12" s="682"/>
      <c r="DC12" s="682"/>
      <c r="DD12" s="688">
        <v>216</v>
      </c>
      <c r="DE12" s="680"/>
      <c r="DF12" s="680"/>
      <c r="DG12" s="680"/>
      <c r="DH12" s="680"/>
      <c r="DI12" s="680"/>
      <c r="DJ12" s="680"/>
      <c r="DK12" s="680"/>
      <c r="DL12" s="680"/>
      <c r="DM12" s="680"/>
      <c r="DN12" s="680"/>
      <c r="DO12" s="680"/>
      <c r="DP12" s="681"/>
      <c r="DQ12" s="688">
        <v>50740</v>
      </c>
      <c r="DR12" s="680"/>
      <c r="DS12" s="680"/>
      <c r="DT12" s="680"/>
      <c r="DU12" s="680"/>
      <c r="DV12" s="680"/>
      <c r="DW12" s="680"/>
      <c r="DX12" s="680"/>
      <c r="DY12" s="680"/>
      <c r="DZ12" s="680"/>
      <c r="EA12" s="680"/>
      <c r="EB12" s="680"/>
      <c r="EC12" s="689"/>
    </row>
    <row r="13" spans="2:143" ht="11.25" customHeight="1">
      <c r="B13" s="676" t="s">
        <v>249</v>
      </c>
      <c r="C13" s="677"/>
      <c r="D13" s="677"/>
      <c r="E13" s="677"/>
      <c r="F13" s="677"/>
      <c r="G13" s="677"/>
      <c r="H13" s="677"/>
      <c r="I13" s="677"/>
      <c r="J13" s="677"/>
      <c r="K13" s="677"/>
      <c r="L13" s="677"/>
      <c r="M13" s="677"/>
      <c r="N13" s="677"/>
      <c r="O13" s="677"/>
      <c r="P13" s="677"/>
      <c r="Q13" s="678"/>
      <c r="R13" s="679">
        <v>5942</v>
      </c>
      <c r="S13" s="680"/>
      <c r="T13" s="680"/>
      <c r="U13" s="680"/>
      <c r="V13" s="680"/>
      <c r="W13" s="680"/>
      <c r="X13" s="680"/>
      <c r="Y13" s="681"/>
      <c r="Z13" s="682">
        <v>0.1</v>
      </c>
      <c r="AA13" s="682"/>
      <c r="AB13" s="682"/>
      <c r="AC13" s="682"/>
      <c r="AD13" s="683">
        <v>5942</v>
      </c>
      <c r="AE13" s="683"/>
      <c r="AF13" s="683"/>
      <c r="AG13" s="683"/>
      <c r="AH13" s="683"/>
      <c r="AI13" s="683"/>
      <c r="AJ13" s="683"/>
      <c r="AK13" s="683"/>
      <c r="AL13" s="684">
        <v>0.3</v>
      </c>
      <c r="AM13" s="685"/>
      <c r="AN13" s="685"/>
      <c r="AO13" s="686"/>
      <c r="AP13" s="676" t="s">
        <v>250</v>
      </c>
      <c r="AQ13" s="677"/>
      <c r="AR13" s="677"/>
      <c r="AS13" s="677"/>
      <c r="AT13" s="677"/>
      <c r="AU13" s="677"/>
      <c r="AV13" s="677"/>
      <c r="AW13" s="677"/>
      <c r="AX13" s="677"/>
      <c r="AY13" s="677"/>
      <c r="AZ13" s="677"/>
      <c r="BA13" s="677"/>
      <c r="BB13" s="677"/>
      <c r="BC13" s="677"/>
      <c r="BD13" s="677"/>
      <c r="BE13" s="677"/>
      <c r="BF13" s="678"/>
      <c r="BG13" s="679">
        <v>383871</v>
      </c>
      <c r="BH13" s="680"/>
      <c r="BI13" s="680"/>
      <c r="BJ13" s="680"/>
      <c r="BK13" s="680"/>
      <c r="BL13" s="680"/>
      <c r="BM13" s="680"/>
      <c r="BN13" s="681"/>
      <c r="BO13" s="682">
        <v>62.5</v>
      </c>
      <c r="BP13" s="682"/>
      <c r="BQ13" s="682"/>
      <c r="BR13" s="682"/>
      <c r="BS13" s="688" t="s">
        <v>223</v>
      </c>
      <c r="BT13" s="680"/>
      <c r="BU13" s="680"/>
      <c r="BV13" s="680"/>
      <c r="BW13" s="680"/>
      <c r="BX13" s="680"/>
      <c r="BY13" s="680"/>
      <c r="BZ13" s="680"/>
      <c r="CA13" s="680"/>
      <c r="CB13" s="689"/>
      <c r="CD13" s="694" t="s">
        <v>251</v>
      </c>
      <c r="CE13" s="695"/>
      <c r="CF13" s="695"/>
      <c r="CG13" s="695"/>
      <c r="CH13" s="695"/>
      <c r="CI13" s="695"/>
      <c r="CJ13" s="695"/>
      <c r="CK13" s="695"/>
      <c r="CL13" s="695"/>
      <c r="CM13" s="695"/>
      <c r="CN13" s="695"/>
      <c r="CO13" s="695"/>
      <c r="CP13" s="695"/>
      <c r="CQ13" s="696"/>
      <c r="CR13" s="679">
        <v>732828</v>
      </c>
      <c r="CS13" s="680"/>
      <c r="CT13" s="680"/>
      <c r="CU13" s="680"/>
      <c r="CV13" s="680"/>
      <c r="CW13" s="680"/>
      <c r="CX13" s="680"/>
      <c r="CY13" s="681"/>
      <c r="CZ13" s="682">
        <v>18.8</v>
      </c>
      <c r="DA13" s="682"/>
      <c r="DB13" s="682"/>
      <c r="DC13" s="682"/>
      <c r="DD13" s="688">
        <v>519666</v>
      </c>
      <c r="DE13" s="680"/>
      <c r="DF13" s="680"/>
      <c r="DG13" s="680"/>
      <c r="DH13" s="680"/>
      <c r="DI13" s="680"/>
      <c r="DJ13" s="680"/>
      <c r="DK13" s="680"/>
      <c r="DL13" s="680"/>
      <c r="DM13" s="680"/>
      <c r="DN13" s="680"/>
      <c r="DO13" s="680"/>
      <c r="DP13" s="681"/>
      <c r="DQ13" s="688">
        <v>197901</v>
      </c>
      <c r="DR13" s="680"/>
      <c r="DS13" s="680"/>
      <c r="DT13" s="680"/>
      <c r="DU13" s="680"/>
      <c r="DV13" s="680"/>
      <c r="DW13" s="680"/>
      <c r="DX13" s="680"/>
      <c r="DY13" s="680"/>
      <c r="DZ13" s="680"/>
      <c r="EA13" s="680"/>
      <c r="EB13" s="680"/>
      <c r="EC13" s="689"/>
    </row>
    <row r="14" spans="2:143" ht="11.25" customHeight="1">
      <c r="B14" s="676" t="s">
        <v>252</v>
      </c>
      <c r="C14" s="677"/>
      <c r="D14" s="677"/>
      <c r="E14" s="677"/>
      <c r="F14" s="677"/>
      <c r="G14" s="677"/>
      <c r="H14" s="677"/>
      <c r="I14" s="677"/>
      <c r="J14" s="677"/>
      <c r="K14" s="677"/>
      <c r="L14" s="677"/>
      <c r="M14" s="677"/>
      <c r="N14" s="677"/>
      <c r="O14" s="677"/>
      <c r="P14" s="677"/>
      <c r="Q14" s="678"/>
      <c r="R14" s="679" t="s">
        <v>223</v>
      </c>
      <c r="S14" s="680"/>
      <c r="T14" s="680"/>
      <c r="U14" s="680"/>
      <c r="V14" s="680"/>
      <c r="W14" s="680"/>
      <c r="X14" s="680"/>
      <c r="Y14" s="681"/>
      <c r="Z14" s="682" t="s">
        <v>223</v>
      </c>
      <c r="AA14" s="682"/>
      <c r="AB14" s="682"/>
      <c r="AC14" s="682"/>
      <c r="AD14" s="683" t="s">
        <v>126</v>
      </c>
      <c r="AE14" s="683"/>
      <c r="AF14" s="683"/>
      <c r="AG14" s="683"/>
      <c r="AH14" s="683"/>
      <c r="AI14" s="683"/>
      <c r="AJ14" s="683"/>
      <c r="AK14" s="683"/>
      <c r="AL14" s="684" t="s">
        <v>223</v>
      </c>
      <c r="AM14" s="685"/>
      <c r="AN14" s="685"/>
      <c r="AO14" s="686"/>
      <c r="AP14" s="676" t="s">
        <v>253</v>
      </c>
      <c r="AQ14" s="677"/>
      <c r="AR14" s="677"/>
      <c r="AS14" s="677"/>
      <c r="AT14" s="677"/>
      <c r="AU14" s="677"/>
      <c r="AV14" s="677"/>
      <c r="AW14" s="677"/>
      <c r="AX14" s="677"/>
      <c r="AY14" s="677"/>
      <c r="AZ14" s="677"/>
      <c r="BA14" s="677"/>
      <c r="BB14" s="677"/>
      <c r="BC14" s="677"/>
      <c r="BD14" s="677"/>
      <c r="BE14" s="677"/>
      <c r="BF14" s="678"/>
      <c r="BG14" s="679">
        <v>11072</v>
      </c>
      <c r="BH14" s="680"/>
      <c r="BI14" s="680"/>
      <c r="BJ14" s="680"/>
      <c r="BK14" s="680"/>
      <c r="BL14" s="680"/>
      <c r="BM14" s="680"/>
      <c r="BN14" s="681"/>
      <c r="BO14" s="682">
        <v>1.8</v>
      </c>
      <c r="BP14" s="682"/>
      <c r="BQ14" s="682"/>
      <c r="BR14" s="682"/>
      <c r="BS14" s="688" t="s">
        <v>223</v>
      </c>
      <c r="BT14" s="680"/>
      <c r="BU14" s="680"/>
      <c r="BV14" s="680"/>
      <c r="BW14" s="680"/>
      <c r="BX14" s="680"/>
      <c r="BY14" s="680"/>
      <c r="BZ14" s="680"/>
      <c r="CA14" s="680"/>
      <c r="CB14" s="689"/>
      <c r="CD14" s="694" t="s">
        <v>254</v>
      </c>
      <c r="CE14" s="695"/>
      <c r="CF14" s="695"/>
      <c r="CG14" s="695"/>
      <c r="CH14" s="695"/>
      <c r="CI14" s="695"/>
      <c r="CJ14" s="695"/>
      <c r="CK14" s="695"/>
      <c r="CL14" s="695"/>
      <c r="CM14" s="695"/>
      <c r="CN14" s="695"/>
      <c r="CO14" s="695"/>
      <c r="CP14" s="695"/>
      <c r="CQ14" s="696"/>
      <c r="CR14" s="679">
        <v>130250</v>
      </c>
      <c r="CS14" s="680"/>
      <c r="CT14" s="680"/>
      <c r="CU14" s="680"/>
      <c r="CV14" s="680"/>
      <c r="CW14" s="680"/>
      <c r="CX14" s="680"/>
      <c r="CY14" s="681"/>
      <c r="CZ14" s="682">
        <v>3.3</v>
      </c>
      <c r="DA14" s="682"/>
      <c r="DB14" s="682"/>
      <c r="DC14" s="682"/>
      <c r="DD14" s="688">
        <v>8572</v>
      </c>
      <c r="DE14" s="680"/>
      <c r="DF14" s="680"/>
      <c r="DG14" s="680"/>
      <c r="DH14" s="680"/>
      <c r="DI14" s="680"/>
      <c r="DJ14" s="680"/>
      <c r="DK14" s="680"/>
      <c r="DL14" s="680"/>
      <c r="DM14" s="680"/>
      <c r="DN14" s="680"/>
      <c r="DO14" s="680"/>
      <c r="DP14" s="681"/>
      <c r="DQ14" s="688">
        <v>111606</v>
      </c>
      <c r="DR14" s="680"/>
      <c r="DS14" s="680"/>
      <c r="DT14" s="680"/>
      <c r="DU14" s="680"/>
      <c r="DV14" s="680"/>
      <c r="DW14" s="680"/>
      <c r="DX14" s="680"/>
      <c r="DY14" s="680"/>
      <c r="DZ14" s="680"/>
      <c r="EA14" s="680"/>
      <c r="EB14" s="680"/>
      <c r="EC14" s="689"/>
    </row>
    <row r="15" spans="2:143" ht="11.25" customHeight="1">
      <c r="B15" s="676" t="s">
        <v>255</v>
      </c>
      <c r="C15" s="677"/>
      <c r="D15" s="677"/>
      <c r="E15" s="677"/>
      <c r="F15" s="677"/>
      <c r="G15" s="677"/>
      <c r="H15" s="677"/>
      <c r="I15" s="677"/>
      <c r="J15" s="677"/>
      <c r="K15" s="677"/>
      <c r="L15" s="677"/>
      <c r="M15" s="677"/>
      <c r="N15" s="677"/>
      <c r="O15" s="677"/>
      <c r="P15" s="677"/>
      <c r="Q15" s="678"/>
      <c r="R15" s="679">
        <v>5506</v>
      </c>
      <c r="S15" s="680"/>
      <c r="T15" s="680"/>
      <c r="U15" s="680"/>
      <c r="V15" s="680"/>
      <c r="W15" s="680"/>
      <c r="X15" s="680"/>
      <c r="Y15" s="681"/>
      <c r="Z15" s="682">
        <v>0.1</v>
      </c>
      <c r="AA15" s="682"/>
      <c r="AB15" s="682"/>
      <c r="AC15" s="682"/>
      <c r="AD15" s="683">
        <v>5506</v>
      </c>
      <c r="AE15" s="683"/>
      <c r="AF15" s="683"/>
      <c r="AG15" s="683"/>
      <c r="AH15" s="683"/>
      <c r="AI15" s="683"/>
      <c r="AJ15" s="683"/>
      <c r="AK15" s="683"/>
      <c r="AL15" s="684">
        <v>0.3</v>
      </c>
      <c r="AM15" s="685"/>
      <c r="AN15" s="685"/>
      <c r="AO15" s="686"/>
      <c r="AP15" s="676" t="s">
        <v>256</v>
      </c>
      <c r="AQ15" s="677"/>
      <c r="AR15" s="677"/>
      <c r="AS15" s="677"/>
      <c r="AT15" s="677"/>
      <c r="AU15" s="677"/>
      <c r="AV15" s="677"/>
      <c r="AW15" s="677"/>
      <c r="AX15" s="677"/>
      <c r="AY15" s="677"/>
      <c r="AZ15" s="677"/>
      <c r="BA15" s="677"/>
      <c r="BB15" s="677"/>
      <c r="BC15" s="677"/>
      <c r="BD15" s="677"/>
      <c r="BE15" s="677"/>
      <c r="BF15" s="678"/>
      <c r="BG15" s="679">
        <v>19745</v>
      </c>
      <c r="BH15" s="680"/>
      <c r="BI15" s="680"/>
      <c r="BJ15" s="680"/>
      <c r="BK15" s="680"/>
      <c r="BL15" s="680"/>
      <c r="BM15" s="680"/>
      <c r="BN15" s="681"/>
      <c r="BO15" s="682">
        <v>3.2</v>
      </c>
      <c r="BP15" s="682"/>
      <c r="BQ15" s="682"/>
      <c r="BR15" s="682"/>
      <c r="BS15" s="688" t="s">
        <v>223</v>
      </c>
      <c r="BT15" s="680"/>
      <c r="BU15" s="680"/>
      <c r="BV15" s="680"/>
      <c r="BW15" s="680"/>
      <c r="BX15" s="680"/>
      <c r="BY15" s="680"/>
      <c r="BZ15" s="680"/>
      <c r="CA15" s="680"/>
      <c r="CB15" s="689"/>
      <c r="CD15" s="694" t="s">
        <v>257</v>
      </c>
      <c r="CE15" s="695"/>
      <c r="CF15" s="695"/>
      <c r="CG15" s="695"/>
      <c r="CH15" s="695"/>
      <c r="CI15" s="695"/>
      <c r="CJ15" s="695"/>
      <c r="CK15" s="695"/>
      <c r="CL15" s="695"/>
      <c r="CM15" s="695"/>
      <c r="CN15" s="695"/>
      <c r="CO15" s="695"/>
      <c r="CP15" s="695"/>
      <c r="CQ15" s="696"/>
      <c r="CR15" s="679">
        <v>397005</v>
      </c>
      <c r="CS15" s="680"/>
      <c r="CT15" s="680"/>
      <c r="CU15" s="680"/>
      <c r="CV15" s="680"/>
      <c r="CW15" s="680"/>
      <c r="CX15" s="680"/>
      <c r="CY15" s="681"/>
      <c r="CZ15" s="682">
        <v>10.199999999999999</v>
      </c>
      <c r="DA15" s="682"/>
      <c r="DB15" s="682"/>
      <c r="DC15" s="682"/>
      <c r="DD15" s="688">
        <v>68284</v>
      </c>
      <c r="DE15" s="680"/>
      <c r="DF15" s="680"/>
      <c r="DG15" s="680"/>
      <c r="DH15" s="680"/>
      <c r="DI15" s="680"/>
      <c r="DJ15" s="680"/>
      <c r="DK15" s="680"/>
      <c r="DL15" s="680"/>
      <c r="DM15" s="680"/>
      <c r="DN15" s="680"/>
      <c r="DO15" s="680"/>
      <c r="DP15" s="681"/>
      <c r="DQ15" s="688">
        <v>297711</v>
      </c>
      <c r="DR15" s="680"/>
      <c r="DS15" s="680"/>
      <c r="DT15" s="680"/>
      <c r="DU15" s="680"/>
      <c r="DV15" s="680"/>
      <c r="DW15" s="680"/>
      <c r="DX15" s="680"/>
      <c r="DY15" s="680"/>
      <c r="DZ15" s="680"/>
      <c r="EA15" s="680"/>
      <c r="EB15" s="680"/>
      <c r="EC15" s="689"/>
    </row>
    <row r="16" spans="2:143" ht="11.25" customHeight="1">
      <c r="B16" s="676" t="s">
        <v>258</v>
      </c>
      <c r="C16" s="677"/>
      <c r="D16" s="677"/>
      <c r="E16" s="677"/>
      <c r="F16" s="677"/>
      <c r="G16" s="677"/>
      <c r="H16" s="677"/>
      <c r="I16" s="677"/>
      <c r="J16" s="677"/>
      <c r="K16" s="677"/>
      <c r="L16" s="677"/>
      <c r="M16" s="677"/>
      <c r="N16" s="677"/>
      <c r="O16" s="677"/>
      <c r="P16" s="677"/>
      <c r="Q16" s="678"/>
      <c r="R16" s="679" t="s">
        <v>223</v>
      </c>
      <c r="S16" s="680"/>
      <c r="T16" s="680"/>
      <c r="U16" s="680"/>
      <c r="V16" s="680"/>
      <c r="W16" s="680"/>
      <c r="X16" s="680"/>
      <c r="Y16" s="681"/>
      <c r="Z16" s="682" t="s">
        <v>126</v>
      </c>
      <c r="AA16" s="682"/>
      <c r="AB16" s="682"/>
      <c r="AC16" s="682"/>
      <c r="AD16" s="683" t="s">
        <v>126</v>
      </c>
      <c r="AE16" s="683"/>
      <c r="AF16" s="683"/>
      <c r="AG16" s="683"/>
      <c r="AH16" s="683"/>
      <c r="AI16" s="683"/>
      <c r="AJ16" s="683"/>
      <c r="AK16" s="683"/>
      <c r="AL16" s="684" t="s">
        <v>223</v>
      </c>
      <c r="AM16" s="685"/>
      <c r="AN16" s="685"/>
      <c r="AO16" s="686"/>
      <c r="AP16" s="676" t="s">
        <v>259</v>
      </c>
      <c r="AQ16" s="677"/>
      <c r="AR16" s="677"/>
      <c r="AS16" s="677"/>
      <c r="AT16" s="677"/>
      <c r="AU16" s="677"/>
      <c r="AV16" s="677"/>
      <c r="AW16" s="677"/>
      <c r="AX16" s="677"/>
      <c r="AY16" s="677"/>
      <c r="AZ16" s="677"/>
      <c r="BA16" s="677"/>
      <c r="BB16" s="677"/>
      <c r="BC16" s="677"/>
      <c r="BD16" s="677"/>
      <c r="BE16" s="677"/>
      <c r="BF16" s="678"/>
      <c r="BG16" s="679" t="s">
        <v>223</v>
      </c>
      <c r="BH16" s="680"/>
      <c r="BI16" s="680"/>
      <c r="BJ16" s="680"/>
      <c r="BK16" s="680"/>
      <c r="BL16" s="680"/>
      <c r="BM16" s="680"/>
      <c r="BN16" s="681"/>
      <c r="BO16" s="682" t="s">
        <v>223</v>
      </c>
      <c r="BP16" s="682"/>
      <c r="BQ16" s="682"/>
      <c r="BR16" s="682"/>
      <c r="BS16" s="688" t="s">
        <v>126</v>
      </c>
      <c r="BT16" s="680"/>
      <c r="BU16" s="680"/>
      <c r="BV16" s="680"/>
      <c r="BW16" s="680"/>
      <c r="BX16" s="680"/>
      <c r="BY16" s="680"/>
      <c r="BZ16" s="680"/>
      <c r="CA16" s="680"/>
      <c r="CB16" s="689"/>
      <c r="CD16" s="694" t="s">
        <v>260</v>
      </c>
      <c r="CE16" s="695"/>
      <c r="CF16" s="695"/>
      <c r="CG16" s="695"/>
      <c r="CH16" s="695"/>
      <c r="CI16" s="695"/>
      <c r="CJ16" s="695"/>
      <c r="CK16" s="695"/>
      <c r="CL16" s="695"/>
      <c r="CM16" s="695"/>
      <c r="CN16" s="695"/>
      <c r="CO16" s="695"/>
      <c r="CP16" s="695"/>
      <c r="CQ16" s="696"/>
      <c r="CR16" s="679" t="s">
        <v>223</v>
      </c>
      <c r="CS16" s="680"/>
      <c r="CT16" s="680"/>
      <c r="CU16" s="680"/>
      <c r="CV16" s="680"/>
      <c r="CW16" s="680"/>
      <c r="CX16" s="680"/>
      <c r="CY16" s="681"/>
      <c r="CZ16" s="682" t="s">
        <v>223</v>
      </c>
      <c r="DA16" s="682"/>
      <c r="DB16" s="682"/>
      <c r="DC16" s="682"/>
      <c r="DD16" s="688" t="s">
        <v>126</v>
      </c>
      <c r="DE16" s="680"/>
      <c r="DF16" s="680"/>
      <c r="DG16" s="680"/>
      <c r="DH16" s="680"/>
      <c r="DI16" s="680"/>
      <c r="DJ16" s="680"/>
      <c r="DK16" s="680"/>
      <c r="DL16" s="680"/>
      <c r="DM16" s="680"/>
      <c r="DN16" s="680"/>
      <c r="DO16" s="680"/>
      <c r="DP16" s="681"/>
      <c r="DQ16" s="688" t="s">
        <v>126</v>
      </c>
      <c r="DR16" s="680"/>
      <c r="DS16" s="680"/>
      <c r="DT16" s="680"/>
      <c r="DU16" s="680"/>
      <c r="DV16" s="680"/>
      <c r="DW16" s="680"/>
      <c r="DX16" s="680"/>
      <c r="DY16" s="680"/>
      <c r="DZ16" s="680"/>
      <c r="EA16" s="680"/>
      <c r="EB16" s="680"/>
      <c r="EC16" s="689"/>
    </row>
    <row r="17" spans="2:133" ht="11.25" customHeight="1">
      <c r="B17" s="676" t="s">
        <v>261</v>
      </c>
      <c r="C17" s="677"/>
      <c r="D17" s="677"/>
      <c r="E17" s="677"/>
      <c r="F17" s="677"/>
      <c r="G17" s="677"/>
      <c r="H17" s="677"/>
      <c r="I17" s="677"/>
      <c r="J17" s="677"/>
      <c r="K17" s="677"/>
      <c r="L17" s="677"/>
      <c r="M17" s="677"/>
      <c r="N17" s="677"/>
      <c r="O17" s="677"/>
      <c r="P17" s="677"/>
      <c r="Q17" s="678"/>
      <c r="R17" s="679">
        <v>1751</v>
      </c>
      <c r="S17" s="680"/>
      <c r="T17" s="680"/>
      <c r="U17" s="680"/>
      <c r="V17" s="680"/>
      <c r="W17" s="680"/>
      <c r="X17" s="680"/>
      <c r="Y17" s="681"/>
      <c r="Z17" s="682">
        <v>0</v>
      </c>
      <c r="AA17" s="682"/>
      <c r="AB17" s="682"/>
      <c r="AC17" s="682"/>
      <c r="AD17" s="683">
        <v>1751</v>
      </c>
      <c r="AE17" s="683"/>
      <c r="AF17" s="683"/>
      <c r="AG17" s="683"/>
      <c r="AH17" s="683"/>
      <c r="AI17" s="683"/>
      <c r="AJ17" s="683"/>
      <c r="AK17" s="683"/>
      <c r="AL17" s="684">
        <v>0.1</v>
      </c>
      <c r="AM17" s="685"/>
      <c r="AN17" s="685"/>
      <c r="AO17" s="686"/>
      <c r="AP17" s="676" t="s">
        <v>262</v>
      </c>
      <c r="AQ17" s="677"/>
      <c r="AR17" s="677"/>
      <c r="AS17" s="677"/>
      <c r="AT17" s="677"/>
      <c r="AU17" s="677"/>
      <c r="AV17" s="677"/>
      <c r="AW17" s="677"/>
      <c r="AX17" s="677"/>
      <c r="AY17" s="677"/>
      <c r="AZ17" s="677"/>
      <c r="BA17" s="677"/>
      <c r="BB17" s="677"/>
      <c r="BC17" s="677"/>
      <c r="BD17" s="677"/>
      <c r="BE17" s="677"/>
      <c r="BF17" s="678"/>
      <c r="BG17" s="679" t="s">
        <v>126</v>
      </c>
      <c r="BH17" s="680"/>
      <c r="BI17" s="680"/>
      <c r="BJ17" s="680"/>
      <c r="BK17" s="680"/>
      <c r="BL17" s="680"/>
      <c r="BM17" s="680"/>
      <c r="BN17" s="681"/>
      <c r="BO17" s="682" t="s">
        <v>223</v>
      </c>
      <c r="BP17" s="682"/>
      <c r="BQ17" s="682"/>
      <c r="BR17" s="682"/>
      <c r="BS17" s="688" t="s">
        <v>126</v>
      </c>
      <c r="BT17" s="680"/>
      <c r="BU17" s="680"/>
      <c r="BV17" s="680"/>
      <c r="BW17" s="680"/>
      <c r="BX17" s="680"/>
      <c r="BY17" s="680"/>
      <c r="BZ17" s="680"/>
      <c r="CA17" s="680"/>
      <c r="CB17" s="689"/>
      <c r="CD17" s="694" t="s">
        <v>263</v>
      </c>
      <c r="CE17" s="695"/>
      <c r="CF17" s="695"/>
      <c r="CG17" s="695"/>
      <c r="CH17" s="695"/>
      <c r="CI17" s="695"/>
      <c r="CJ17" s="695"/>
      <c r="CK17" s="695"/>
      <c r="CL17" s="695"/>
      <c r="CM17" s="695"/>
      <c r="CN17" s="695"/>
      <c r="CO17" s="695"/>
      <c r="CP17" s="695"/>
      <c r="CQ17" s="696"/>
      <c r="CR17" s="679">
        <v>539519</v>
      </c>
      <c r="CS17" s="680"/>
      <c r="CT17" s="680"/>
      <c r="CU17" s="680"/>
      <c r="CV17" s="680"/>
      <c r="CW17" s="680"/>
      <c r="CX17" s="680"/>
      <c r="CY17" s="681"/>
      <c r="CZ17" s="682">
        <v>13.8</v>
      </c>
      <c r="DA17" s="682"/>
      <c r="DB17" s="682"/>
      <c r="DC17" s="682"/>
      <c r="DD17" s="688" t="s">
        <v>223</v>
      </c>
      <c r="DE17" s="680"/>
      <c r="DF17" s="680"/>
      <c r="DG17" s="680"/>
      <c r="DH17" s="680"/>
      <c r="DI17" s="680"/>
      <c r="DJ17" s="680"/>
      <c r="DK17" s="680"/>
      <c r="DL17" s="680"/>
      <c r="DM17" s="680"/>
      <c r="DN17" s="680"/>
      <c r="DO17" s="680"/>
      <c r="DP17" s="681"/>
      <c r="DQ17" s="688">
        <v>527413</v>
      </c>
      <c r="DR17" s="680"/>
      <c r="DS17" s="680"/>
      <c r="DT17" s="680"/>
      <c r="DU17" s="680"/>
      <c r="DV17" s="680"/>
      <c r="DW17" s="680"/>
      <c r="DX17" s="680"/>
      <c r="DY17" s="680"/>
      <c r="DZ17" s="680"/>
      <c r="EA17" s="680"/>
      <c r="EB17" s="680"/>
      <c r="EC17" s="689"/>
    </row>
    <row r="18" spans="2:133" ht="11.25" customHeight="1">
      <c r="B18" s="676" t="s">
        <v>264</v>
      </c>
      <c r="C18" s="677"/>
      <c r="D18" s="677"/>
      <c r="E18" s="677"/>
      <c r="F18" s="677"/>
      <c r="G18" s="677"/>
      <c r="H18" s="677"/>
      <c r="I18" s="677"/>
      <c r="J18" s="677"/>
      <c r="K18" s="677"/>
      <c r="L18" s="677"/>
      <c r="M18" s="677"/>
      <c r="N18" s="677"/>
      <c r="O18" s="677"/>
      <c r="P18" s="677"/>
      <c r="Q18" s="678"/>
      <c r="R18" s="679">
        <v>1435556</v>
      </c>
      <c r="S18" s="680"/>
      <c r="T18" s="680"/>
      <c r="U18" s="680"/>
      <c r="V18" s="680"/>
      <c r="W18" s="680"/>
      <c r="X18" s="680"/>
      <c r="Y18" s="681"/>
      <c r="Z18" s="682">
        <v>35.700000000000003</v>
      </c>
      <c r="AA18" s="682"/>
      <c r="AB18" s="682"/>
      <c r="AC18" s="682"/>
      <c r="AD18" s="683">
        <v>1310866</v>
      </c>
      <c r="AE18" s="683"/>
      <c r="AF18" s="683"/>
      <c r="AG18" s="683"/>
      <c r="AH18" s="683"/>
      <c r="AI18" s="683"/>
      <c r="AJ18" s="683"/>
      <c r="AK18" s="683"/>
      <c r="AL18" s="684">
        <v>64</v>
      </c>
      <c r="AM18" s="685"/>
      <c r="AN18" s="685"/>
      <c r="AO18" s="686"/>
      <c r="AP18" s="676" t="s">
        <v>265</v>
      </c>
      <c r="AQ18" s="677"/>
      <c r="AR18" s="677"/>
      <c r="AS18" s="677"/>
      <c r="AT18" s="677"/>
      <c r="AU18" s="677"/>
      <c r="AV18" s="677"/>
      <c r="AW18" s="677"/>
      <c r="AX18" s="677"/>
      <c r="AY18" s="677"/>
      <c r="AZ18" s="677"/>
      <c r="BA18" s="677"/>
      <c r="BB18" s="677"/>
      <c r="BC18" s="677"/>
      <c r="BD18" s="677"/>
      <c r="BE18" s="677"/>
      <c r="BF18" s="678"/>
      <c r="BG18" s="679" t="s">
        <v>223</v>
      </c>
      <c r="BH18" s="680"/>
      <c r="BI18" s="680"/>
      <c r="BJ18" s="680"/>
      <c r="BK18" s="680"/>
      <c r="BL18" s="680"/>
      <c r="BM18" s="680"/>
      <c r="BN18" s="681"/>
      <c r="BO18" s="682" t="s">
        <v>223</v>
      </c>
      <c r="BP18" s="682"/>
      <c r="BQ18" s="682"/>
      <c r="BR18" s="682"/>
      <c r="BS18" s="688" t="s">
        <v>223</v>
      </c>
      <c r="BT18" s="680"/>
      <c r="BU18" s="680"/>
      <c r="BV18" s="680"/>
      <c r="BW18" s="680"/>
      <c r="BX18" s="680"/>
      <c r="BY18" s="680"/>
      <c r="BZ18" s="680"/>
      <c r="CA18" s="680"/>
      <c r="CB18" s="689"/>
      <c r="CD18" s="694" t="s">
        <v>266</v>
      </c>
      <c r="CE18" s="695"/>
      <c r="CF18" s="695"/>
      <c r="CG18" s="695"/>
      <c r="CH18" s="695"/>
      <c r="CI18" s="695"/>
      <c r="CJ18" s="695"/>
      <c r="CK18" s="695"/>
      <c r="CL18" s="695"/>
      <c r="CM18" s="695"/>
      <c r="CN18" s="695"/>
      <c r="CO18" s="695"/>
      <c r="CP18" s="695"/>
      <c r="CQ18" s="696"/>
      <c r="CR18" s="679" t="s">
        <v>126</v>
      </c>
      <c r="CS18" s="680"/>
      <c r="CT18" s="680"/>
      <c r="CU18" s="680"/>
      <c r="CV18" s="680"/>
      <c r="CW18" s="680"/>
      <c r="CX18" s="680"/>
      <c r="CY18" s="681"/>
      <c r="CZ18" s="682" t="s">
        <v>235</v>
      </c>
      <c r="DA18" s="682"/>
      <c r="DB18" s="682"/>
      <c r="DC18" s="682"/>
      <c r="DD18" s="688" t="s">
        <v>223</v>
      </c>
      <c r="DE18" s="680"/>
      <c r="DF18" s="680"/>
      <c r="DG18" s="680"/>
      <c r="DH18" s="680"/>
      <c r="DI18" s="680"/>
      <c r="DJ18" s="680"/>
      <c r="DK18" s="680"/>
      <c r="DL18" s="680"/>
      <c r="DM18" s="680"/>
      <c r="DN18" s="680"/>
      <c r="DO18" s="680"/>
      <c r="DP18" s="681"/>
      <c r="DQ18" s="688" t="s">
        <v>267</v>
      </c>
      <c r="DR18" s="680"/>
      <c r="DS18" s="680"/>
      <c r="DT18" s="680"/>
      <c r="DU18" s="680"/>
      <c r="DV18" s="680"/>
      <c r="DW18" s="680"/>
      <c r="DX18" s="680"/>
      <c r="DY18" s="680"/>
      <c r="DZ18" s="680"/>
      <c r="EA18" s="680"/>
      <c r="EB18" s="680"/>
      <c r="EC18" s="689"/>
    </row>
    <row r="19" spans="2:133" ht="11.25" customHeight="1">
      <c r="B19" s="676" t="s">
        <v>268</v>
      </c>
      <c r="C19" s="677"/>
      <c r="D19" s="677"/>
      <c r="E19" s="677"/>
      <c r="F19" s="677"/>
      <c r="G19" s="677"/>
      <c r="H19" s="677"/>
      <c r="I19" s="677"/>
      <c r="J19" s="677"/>
      <c r="K19" s="677"/>
      <c r="L19" s="677"/>
      <c r="M19" s="677"/>
      <c r="N19" s="677"/>
      <c r="O19" s="677"/>
      <c r="P19" s="677"/>
      <c r="Q19" s="678"/>
      <c r="R19" s="679">
        <v>1310866</v>
      </c>
      <c r="S19" s="680"/>
      <c r="T19" s="680"/>
      <c r="U19" s="680"/>
      <c r="V19" s="680"/>
      <c r="W19" s="680"/>
      <c r="X19" s="680"/>
      <c r="Y19" s="681"/>
      <c r="Z19" s="682">
        <v>32.6</v>
      </c>
      <c r="AA19" s="682"/>
      <c r="AB19" s="682"/>
      <c r="AC19" s="682"/>
      <c r="AD19" s="683">
        <v>1310866</v>
      </c>
      <c r="AE19" s="683"/>
      <c r="AF19" s="683"/>
      <c r="AG19" s="683"/>
      <c r="AH19" s="683"/>
      <c r="AI19" s="683"/>
      <c r="AJ19" s="683"/>
      <c r="AK19" s="683"/>
      <c r="AL19" s="684">
        <v>64</v>
      </c>
      <c r="AM19" s="685"/>
      <c r="AN19" s="685"/>
      <c r="AO19" s="686"/>
      <c r="AP19" s="676" t="s">
        <v>269</v>
      </c>
      <c r="AQ19" s="677"/>
      <c r="AR19" s="677"/>
      <c r="AS19" s="677"/>
      <c r="AT19" s="677"/>
      <c r="AU19" s="677"/>
      <c r="AV19" s="677"/>
      <c r="AW19" s="677"/>
      <c r="AX19" s="677"/>
      <c r="AY19" s="677"/>
      <c r="AZ19" s="677"/>
      <c r="BA19" s="677"/>
      <c r="BB19" s="677"/>
      <c r="BC19" s="677"/>
      <c r="BD19" s="677"/>
      <c r="BE19" s="677"/>
      <c r="BF19" s="678"/>
      <c r="BG19" s="679">
        <v>11317</v>
      </c>
      <c r="BH19" s="680"/>
      <c r="BI19" s="680"/>
      <c r="BJ19" s="680"/>
      <c r="BK19" s="680"/>
      <c r="BL19" s="680"/>
      <c r="BM19" s="680"/>
      <c r="BN19" s="681"/>
      <c r="BO19" s="682">
        <v>1.8</v>
      </c>
      <c r="BP19" s="682"/>
      <c r="BQ19" s="682"/>
      <c r="BR19" s="682"/>
      <c r="BS19" s="688" t="s">
        <v>126</v>
      </c>
      <c r="BT19" s="680"/>
      <c r="BU19" s="680"/>
      <c r="BV19" s="680"/>
      <c r="BW19" s="680"/>
      <c r="BX19" s="680"/>
      <c r="BY19" s="680"/>
      <c r="BZ19" s="680"/>
      <c r="CA19" s="680"/>
      <c r="CB19" s="689"/>
      <c r="CD19" s="694" t="s">
        <v>270</v>
      </c>
      <c r="CE19" s="695"/>
      <c r="CF19" s="695"/>
      <c r="CG19" s="695"/>
      <c r="CH19" s="695"/>
      <c r="CI19" s="695"/>
      <c r="CJ19" s="695"/>
      <c r="CK19" s="695"/>
      <c r="CL19" s="695"/>
      <c r="CM19" s="695"/>
      <c r="CN19" s="695"/>
      <c r="CO19" s="695"/>
      <c r="CP19" s="695"/>
      <c r="CQ19" s="696"/>
      <c r="CR19" s="679" t="s">
        <v>126</v>
      </c>
      <c r="CS19" s="680"/>
      <c r="CT19" s="680"/>
      <c r="CU19" s="680"/>
      <c r="CV19" s="680"/>
      <c r="CW19" s="680"/>
      <c r="CX19" s="680"/>
      <c r="CY19" s="681"/>
      <c r="CZ19" s="682" t="s">
        <v>126</v>
      </c>
      <c r="DA19" s="682"/>
      <c r="DB19" s="682"/>
      <c r="DC19" s="682"/>
      <c r="DD19" s="688" t="s">
        <v>126</v>
      </c>
      <c r="DE19" s="680"/>
      <c r="DF19" s="680"/>
      <c r="DG19" s="680"/>
      <c r="DH19" s="680"/>
      <c r="DI19" s="680"/>
      <c r="DJ19" s="680"/>
      <c r="DK19" s="680"/>
      <c r="DL19" s="680"/>
      <c r="DM19" s="680"/>
      <c r="DN19" s="680"/>
      <c r="DO19" s="680"/>
      <c r="DP19" s="681"/>
      <c r="DQ19" s="688" t="s">
        <v>223</v>
      </c>
      <c r="DR19" s="680"/>
      <c r="DS19" s="680"/>
      <c r="DT19" s="680"/>
      <c r="DU19" s="680"/>
      <c r="DV19" s="680"/>
      <c r="DW19" s="680"/>
      <c r="DX19" s="680"/>
      <c r="DY19" s="680"/>
      <c r="DZ19" s="680"/>
      <c r="EA19" s="680"/>
      <c r="EB19" s="680"/>
      <c r="EC19" s="689"/>
    </row>
    <row r="20" spans="2:133" ht="11.25" customHeight="1">
      <c r="B20" s="676" t="s">
        <v>271</v>
      </c>
      <c r="C20" s="677"/>
      <c r="D20" s="677"/>
      <c r="E20" s="677"/>
      <c r="F20" s="677"/>
      <c r="G20" s="677"/>
      <c r="H20" s="677"/>
      <c r="I20" s="677"/>
      <c r="J20" s="677"/>
      <c r="K20" s="677"/>
      <c r="L20" s="677"/>
      <c r="M20" s="677"/>
      <c r="N20" s="677"/>
      <c r="O20" s="677"/>
      <c r="P20" s="677"/>
      <c r="Q20" s="678"/>
      <c r="R20" s="679">
        <v>108257</v>
      </c>
      <c r="S20" s="680"/>
      <c r="T20" s="680"/>
      <c r="U20" s="680"/>
      <c r="V20" s="680"/>
      <c r="W20" s="680"/>
      <c r="X20" s="680"/>
      <c r="Y20" s="681"/>
      <c r="Z20" s="682">
        <v>2.7</v>
      </c>
      <c r="AA20" s="682"/>
      <c r="AB20" s="682"/>
      <c r="AC20" s="682"/>
      <c r="AD20" s="683" t="s">
        <v>126</v>
      </c>
      <c r="AE20" s="683"/>
      <c r="AF20" s="683"/>
      <c r="AG20" s="683"/>
      <c r="AH20" s="683"/>
      <c r="AI20" s="683"/>
      <c r="AJ20" s="683"/>
      <c r="AK20" s="683"/>
      <c r="AL20" s="684" t="s">
        <v>126</v>
      </c>
      <c r="AM20" s="685"/>
      <c r="AN20" s="685"/>
      <c r="AO20" s="686"/>
      <c r="AP20" s="676" t="s">
        <v>272</v>
      </c>
      <c r="AQ20" s="677"/>
      <c r="AR20" s="677"/>
      <c r="AS20" s="677"/>
      <c r="AT20" s="677"/>
      <c r="AU20" s="677"/>
      <c r="AV20" s="677"/>
      <c r="AW20" s="677"/>
      <c r="AX20" s="677"/>
      <c r="AY20" s="677"/>
      <c r="AZ20" s="677"/>
      <c r="BA20" s="677"/>
      <c r="BB20" s="677"/>
      <c r="BC20" s="677"/>
      <c r="BD20" s="677"/>
      <c r="BE20" s="677"/>
      <c r="BF20" s="678"/>
      <c r="BG20" s="679">
        <v>11317</v>
      </c>
      <c r="BH20" s="680"/>
      <c r="BI20" s="680"/>
      <c r="BJ20" s="680"/>
      <c r="BK20" s="680"/>
      <c r="BL20" s="680"/>
      <c r="BM20" s="680"/>
      <c r="BN20" s="681"/>
      <c r="BO20" s="682">
        <v>1.8</v>
      </c>
      <c r="BP20" s="682"/>
      <c r="BQ20" s="682"/>
      <c r="BR20" s="682"/>
      <c r="BS20" s="688" t="s">
        <v>126</v>
      </c>
      <c r="BT20" s="680"/>
      <c r="BU20" s="680"/>
      <c r="BV20" s="680"/>
      <c r="BW20" s="680"/>
      <c r="BX20" s="680"/>
      <c r="BY20" s="680"/>
      <c r="BZ20" s="680"/>
      <c r="CA20" s="680"/>
      <c r="CB20" s="689"/>
      <c r="CD20" s="694" t="s">
        <v>273</v>
      </c>
      <c r="CE20" s="695"/>
      <c r="CF20" s="695"/>
      <c r="CG20" s="695"/>
      <c r="CH20" s="695"/>
      <c r="CI20" s="695"/>
      <c r="CJ20" s="695"/>
      <c r="CK20" s="695"/>
      <c r="CL20" s="695"/>
      <c r="CM20" s="695"/>
      <c r="CN20" s="695"/>
      <c r="CO20" s="695"/>
      <c r="CP20" s="695"/>
      <c r="CQ20" s="696"/>
      <c r="CR20" s="679">
        <v>3900137</v>
      </c>
      <c r="CS20" s="680"/>
      <c r="CT20" s="680"/>
      <c r="CU20" s="680"/>
      <c r="CV20" s="680"/>
      <c r="CW20" s="680"/>
      <c r="CX20" s="680"/>
      <c r="CY20" s="681"/>
      <c r="CZ20" s="682">
        <v>100</v>
      </c>
      <c r="DA20" s="682"/>
      <c r="DB20" s="682"/>
      <c r="DC20" s="682"/>
      <c r="DD20" s="688">
        <v>638095</v>
      </c>
      <c r="DE20" s="680"/>
      <c r="DF20" s="680"/>
      <c r="DG20" s="680"/>
      <c r="DH20" s="680"/>
      <c r="DI20" s="680"/>
      <c r="DJ20" s="680"/>
      <c r="DK20" s="680"/>
      <c r="DL20" s="680"/>
      <c r="DM20" s="680"/>
      <c r="DN20" s="680"/>
      <c r="DO20" s="680"/>
      <c r="DP20" s="681"/>
      <c r="DQ20" s="688">
        <v>2764165</v>
      </c>
      <c r="DR20" s="680"/>
      <c r="DS20" s="680"/>
      <c r="DT20" s="680"/>
      <c r="DU20" s="680"/>
      <c r="DV20" s="680"/>
      <c r="DW20" s="680"/>
      <c r="DX20" s="680"/>
      <c r="DY20" s="680"/>
      <c r="DZ20" s="680"/>
      <c r="EA20" s="680"/>
      <c r="EB20" s="680"/>
      <c r="EC20" s="689"/>
    </row>
    <row r="21" spans="2:133" ht="11.25" customHeight="1">
      <c r="B21" s="676" t="s">
        <v>274</v>
      </c>
      <c r="C21" s="677"/>
      <c r="D21" s="677"/>
      <c r="E21" s="677"/>
      <c r="F21" s="677"/>
      <c r="G21" s="677"/>
      <c r="H21" s="677"/>
      <c r="I21" s="677"/>
      <c r="J21" s="677"/>
      <c r="K21" s="677"/>
      <c r="L21" s="677"/>
      <c r="M21" s="677"/>
      <c r="N21" s="677"/>
      <c r="O21" s="677"/>
      <c r="P21" s="677"/>
      <c r="Q21" s="678"/>
      <c r="R21" s="679">
        <v>16433</v>
      </c>
      <c r="S21" s="680"/>
      <c r="T21" s="680"/>
      <c r="U21" s="680"/>
      <c r="V21" s="680"/>
      <c r="W21" s="680"/>
      <c r="X21" s="680"/>
      <c r="Y21" s="681"/>
      <c r="Z21" s="682">
        <v>0.4</v>
      </c>
      <c r="AA21" s="682"/>
      <c r="AB21" s="682"/>
      <c r="AC21" s="682"/>
      <c r="AD21" s="683" t="s">
        <v>126</v>
      </c>
      <c r="AE21" s="683"/>
      <c r="AF21" s="683"/>
      <c r="AG21" s="683"/>
      <c r="AH21" s="683"/>
      <c r="AI21" s="683"/>
      <c r="AJ21" s="683"/>
      <c r="AK21" s="683"/>
      <c r="AL21" s="684" t="s">
        <v>235</v>
      </c>
      <c r="AM21" s="685"/>
      <c r="AN21" s="685"/>
      <c r="AO21" s="686"/>
      <c r="AP21" s="697" t="s">
        <v>275</v>
      </c>
      <c r="AQ21" s="698"/>
      <c r="AR21" s="698"/>
      <c r="AS21" s="698"/>
      <c r="AT21" s="698"/>
      <c r="AU21" s="698"/>
      <c r="AV21" s="698"/>
      <c r="AW21" s="698"/>
      <c r="AX21" s="698"/>
      <c r="AY21" s="698"/>
      <c r="AZ21" s="698"/>
      <c r="BA21" s="698"/>
      <c r="BB21" s="698"/>
      <c r="BC21" s="698"/>
      <c r="BD21" s="698"/>
      <c r="BE21" s="698"/>
      <c r="BF21" s="699"/>
      <c r="BG21" s="679">
        <v>11317</v>
      </c>
      <c r="BH21" s="680"/>
      <c r="BI21" s="680"/>
      <c r="BJ21" s="680"/>
      <c r="BK21" s="680"/>
      <c r="BL21" s="680"/>
      <c r="BM21" s="680"/>
      <c r="BN21" s="681"/>
      <c r="BO21" s="682">
        <v>1.8</v>
      </c>
      <c r="BP21" s="682"/>
      <c r="BQ21" s="682"/>
      <c r="BR21" s="682"/>
      <c r="BS21" s="688" t="s">
        <v>126</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276</v>
      </c>
      <c r="C22" s="677"/>
      <c r="D22" s="677"/>
      <c r="E22" s="677"/>
      <c r="F22" s="677"/>
      <c r="G22" s="677"/>
      <c r="H22" s="677"/>
      <c r="I22" s="677"/>
      <c r="J22" s="677"/>
      <c r="K22" s="677"/>
      <c r="L22" s="677"/>
      <c r="M22" s="677"/>
      <c r="N22" s="677"/>
      <c r="O22" s="677"/>
      <c r="P22" s="677"/>
      <c r="Q22" s="678"/>
      <c r="R22" s="679">
        <v>2171965</v>
      </c>
      <c r="S22" s="680"/>
      <c r="T22" s="680"/>
      <c r="U22" s="680"/>
      <c r="V22" s="680"/>
      <c r="W22" s="680"/>
      <c r="X22" s="680"/>
      <c r="Y22" s="681"/>
      <c r="Z22" s="682">
        <v>54</v>
      </c>
      <c r="AA22" s="682"/>
      <c r="AB22" s="682"/>
      <c r="AC22" s="682"/>
      <c r="AD22" s="683">
        <v>2047275</v>
      </c>
      <c r="AE22" s="683"/>
      <c r="AF22" s="683"/>
      <c r="AG22" s="683"/>
      <c r="AH22" s="683"/>
      <c r="AI22" s="683"/>
      <c r="AJ22" s="683"/>
      <c r="AK22" s="683"/>
      <c r="AL22" s="684">
        <v>99.9</v>
      </c>
      <c r="AM22" s="685"/>
      <c r="AN22" s="685"/>
      <c r="AO22" s="686"/>
      <c r="AP22" s="697" t="s">
        <v>277</v>
      </c>
      <c r="AQ22" s="698"/>
      <c r="AR22" s="698"/>
      <c r="AS22" s="698"/>
      <c r="AT22" s="698"/>
      <c r="AU22" s="698"/>
      <c r="AV22" s="698"/>
      <c r="AW22" s="698"/>
      <c r="AX22" s="698"/>
      <c r="AY22" s="698"/>
      <c r="AZ22" s="698"/>
      <c r="BA22" s="698"/>
      <c r="BB22" s="698"/>
      <c r="BC22" s="698"/>
      <c r="BD22" s="698"/>
      <c r="BE22" s="698"/>
      <c r="BF22" s="699"/>
      <c r="BG22" s="679" t="s">
        <v>223</v>
      </c>
      <c r="BH22" s="680"/>
      <c r="BI22" s="680"/>
      <c r="BJ22" s="680"/>
      <c r="BK22" s="680"/>
      <c r="BL22" s="680"/>
      <c r="BM22" s="680"/>
      <c r="BN22" s="681"/>
      <c r="BO22" s="682" t="s">
        <v>223</v>
      </c>
      <c r="BP22" s="682"/>
      <c r="BQ22" s="682"/>
      <c r="BR22" s="682"/>
      <c r="BS22" s="688" t="s">
        <v>126</v>
      </c>
      <c r="BT22" s="680"/>
      <c r="BU22" s="680"/>
      <c r="BV22" s="680"/>
      <c r="BW22" s="680"/>
      <c r="BX22" s="680"/>
      <c r="BY22" s="680"/>
      <c r="BZ22" s="680"/>
      <c r="CA22" s="680"/>
      <c r="CB22" s="689"/>
      <c r="CD22" s="661" t="s">
        <v>278</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279</v>
      </c>
      <c r="C23" s="677"/>
      <c r="D23" s="677"/>
      <c r="E23" s="677"/>
      <c r="F23" s="677"/>
      <c r="G23" s="677"/>
      <c r="H23" s="677"/>
      <c r="I23" s="677"/>
      <c r="J23" s="677"/>
      <c r="K23" s="677"/>
      <c r="L23" s="677"/>
      <c r="M23" s="677"/>
      <c r="N23" s="677"/>
      <c r="O23" s="677"/>
      <c r="P23" s="677"/>
      <c r="Q23" s="678"/>
      <c r="R23" s="679">
        <v>644</v>
      </c>
      <c r="S23" s="680"/>
      <c r="T23" s="680"/>
      <c r="U23" s="680"/>
      <c r="V23" s="680"/>
      <c r="W23" s="680"/>
      <c r="X23" s="680"/>
      <c r="Y23" s="681"/>
      <c r="Z23" s="682">
        <v>0</v>
      </c>
      <c r="AA23" s="682"/>
      <c r="AB23" s="682"/>
      <c r="AC23" s="682"/>
      <c r="AD23" s="683">
        <v>644</v>
      </c>
      <c r="AE23" s="683"/>
      <c r="AF23" s="683"/>
      <c r="AG23" s="683"/>
      <c r="AH23" s="683"/>
      <c r="AI23" s="683"/>
      <c r="AJ23" s="683"/>
      <c r="AK23" s="683"/>
      <c r="AL23" s="684">
        <v>0</v>
      </c>
      <c r="AM23" s="685"/>
      <c r="AN23" s="685"/>
      <c r="AO23" s="686"/>
      <c r="AP23" s="697" t="s">
        <v>280</v>
      </c>
      <c r="AQ23" s="698"/>
      <c r="AR23" s="698"/>
      <c r="AS23" s="698"/>
      <c r="AT23" s="698"/>
      <c r="AU23" s="698"/>
      <c r="AV23" s="698"/>
      <c r="AW23" s="698"/>
      <c r="AX23" s="698"/>
      <c r="AY23" s="698"/>
      <c r="AZ23" s="698"/>
      <c r="BA23" s="698"/>
      <c r="BB23" s="698"/>
      <c r="BC23" s="698"/>
      <c r="BD23" s="698"/>
      <c r="BE23" s="698"/>
      <c r="BF23" s="699"/>
      <c r="BG23" s="679" t="s">
        <v>223</v>
      </c>
      <c r="BH23" s="680"/>
      <c r="BI23" s="680"/>
      <c r="BJ23" s="680"/>
      <c r="BK23" s="680"/>
      <c r="BL23" s="680"/>
      <c r="BM23" s="680"/>
      <c r="BN23" s="681"/>
      <c r="BO23" s="682" t="s">
        <v>223</v>
      </c>
      <c r="BP23" s="682"/>
      <c r="BQ23" s="682"/>
      <c r="BR23" s="682"/>
      <c r="BS23" s="688" t="s">
        <v>235</v>
      </c>
      <c r="BT23" s="680"/>
      <c r="BU23" s="680"/>
      <c r="BV23" s="680"/>
      <c r="BW23" s="680"/>
      <c r="BX23" s="680"/>
      <c r="BY23" s="680"/>
      <c r="BZ23" s="680"/>
      <c r="CA23" s="680"/>
      <c r="CB23" s="689"/>
      <c r="CD23" s="661" t="s">
        <v>217</v>
      </c>
      <c r="CE23" s="662"/>
      <c r="CF23" s="662"/>
      <c r="CG23" s="662"/>
      <c r="CH23" s="662"/>
      <c r="CI23" s="662"/>
      <c r="CJ23" s="662"/>
      <c r="CK23" s="662"/>
      <c r="CL23" s="662"/>
      <c r="CM23" s="662"/>
      <c r="CN23" s="662"/>
      <c r="CO23" s="662"/>
      <c r="CP23" s="662"/>
      <c r="CQ23" s="663"/>
      <c r="CR23" s="661" t="s">
        <v>281</v>
      </c>
      <c r="CS23" s="662"/>
      <c r="CT23" s="662"/>
      <c r="CU23" s="662"/>
      <c r="CV23" s="662"/>
      <c r="CW23" s="662"/>
      <c r="CX23" s="662"/>
      <c r="CY23" s="663"/>
      <c r="CZ23" s="661" t="s">
        <v>282</v>
      </c>
      <c r="DA23" s="662"/>
      <c r="DB23" s="662"/>
      <c r="DC23" s="663"/>
      <c r="DD23" s="661" t="s">
        <v>283</v>
      </c>
      <c r="DE23" s="662"/>
      <c r="DF23" s="662"/>
      <c r="DG23" s="662"/>
      <c r="DH23" s="662"/>
      <c r="DI23" s="662"/>
      <c r="DJ23" s="662"/>
      <c r="DK23" s="663"/>
      <c r="DL23" s="709" t="s">
        <v>284</v>
      </c>
      <c r="DM23" s="710"/>
      <c r="DN23" s="710"/>
      <c r="DO23" s="710"/>
      <c r="DP23" s="710"/>
      <c r="DQ23" s="710"/>
      <c r="DR23" s="710"/>
      <c r="DS23" s="710"/>
      <c r="DT23" s="710"/>
      <c r="DU23" s="710"/>
      <c r="DV23" s="711"/>
      <c r="DW23" s="661" t="s">
        <v>285</v>
      </c>
      <c r="DX23" s="662"/>
      <c r="DY23" s="662"/>
      <c r="DZ23" s="662"/>
      <c r="EA23" s="662"/>
      <c r="EB23" s="662"/>
      <c r="EC23" s="663"/>
    </row>
    <row r="24" spans="2:133" ht="11.25" customHeight="1">
      <c r="B24" s="676" t="s">
        <v>286</v>
      </c>
      <c r="C24" s="677"/>
      <c r="D24" s="677"/>
      <c r="E24" s="677"/>
      <c r="F24" s="677"/>
      <c r="G24" s="677"/>
      <c r="H24" s="677"/>
      <c r="I24" s="677"/>
      <c r="J24" s="677"/>
      <c r="K24" s="677"/>
      <c r="L24" s="677"/>
      <c r="M24" s="677"/>
      <c r="N24" s="677"/>
      <c r="O24" s="677"/>
      <c r="P24" s="677"/>
      <c r="Q24" s="678"/>
      <c r="R24" s="679">
        <v>939</v>
      </c>
      <c r="S24" s="680"/>
      <c r="T24" s="680"/>
      <c r="U24" s="680"/>
      <c r="V24" s="680"/>
      <c r="W24" s="680"/>
      <c r="X24" s="680"/>
      <c r="Y24" s="681"/>
      <c r="Z24" s="682">
        <v>0</v>
      </c>
      <c r="AA24" s="682"/>
      <c r="AB24" s="682"/>
      <c r="AC24" s="682"/>
      <c r="AD24" s="683" t="s">
        <v>223</v>
      </c>
      <c r="AE24" s="683"/>
      <c r="AF24" s="683"/>
      <c r="AG24" s="683"/>
      <c r="AH24" s="683"/>
      <c r="AI24" s="683"/>
      <c r="AJ24" s="683"/>
      <c r="AK24" s="683"/>
      <c r="AL24" s="684" t="s">
        <v>223</v>
      </c>
      <c r="AM24" s="685"/>
      <c r="AN24" s="685"/>
      <c r="AO24" s="686"/>
      <c r="AP24" s="697" t="s">
        <v>287</v>
      </c>
      <c r="AQ24" s="698"/>
      <c r="AR24" s="698"/>
      <c r="AS24" s="698"/>
      <c r="AT24" s="698"/>
      <c r="AU24" s="698"/>
      <c r="AV24" s="698"/>
      <c r="AW24" s="698"/>
      <c r="AX24" s="698"/>
      <c r="AY24" s="698"/>
      <c r="AZ24" s="698"/>
      <c r="BA24" s="698"/>
      <c r="BB24" s="698"/>
      <c r="BC24" s="698"/>
      <c r="BD24" s="698"/>
      <c r="BE24" s="698"/>
      <c r="BF24" s="699"/>
      <c r="BG24" s="679" t="s">
        <v>126</v>
      </c>
      <c r="BH24" s="680"/>
      <c r="BI24" s="680"/>
      <c r="BJ24" s="680"/>
      <c r="BK24" s="680"/>
      <c r="BL24" s="680"/>
      <c r="BM24" s="680"/>
      <c r="BN24" s="681"/>
      <c r="BO24" s="682" t="s">
        <v>235</v>
      </c>
      <c r="BP24" s="682"/>
      <c r="BQ24" s="682"/>
      <c r="BR24" s="682"/>
      <c r="BS24" s="688" t="s">
        <v>223</v>
      </c>
      <c r="BT24" s="680"/>
      <c r="BU24" s="680"/>
      <c r="BV24" s="680"/>
      <c r="BW24" s="680"/>
      <c r="BX24" s="680"/>
      <c r="BY24" s="680"/>
      <c r="BZ24" s="680"/>
      <c r="CA24" s="680"/>
      <c r="CB24" s="689"/>
      <c r="CD24" s="690" t="s">
        <v>288</v>
      </c>
      <c r="CE24" s="691"/>
      <c r="CF24" s="691"/>
      <c r="CG24" s="691"/>
      <c r="CH24" s="691"/>
      <c r="CI24" s="691"/>
      <c r="CJ24" s="691"/>
      <c r="CK24" s="691"/>
      <c r="CL24" s="691"/>
      <c r="CM24" s="691"/>
      <c r="CN24" s="691"/>
      <c r="CO24" s="691"/>
      <c r="CP24" s="691"/>
      <c r="CQ24" s="692"/>
      <c r="CR24" s="668">
        <v>1352888</v>
      </c>
      <c r="CS24" s="669"/>
      <c r="CT24" s="669"/>
      <c r="CU24" s="669"/>
      <c r="CV24" s="669"/>
      <c r="CW24" s="669"/>
      <c r="CX24" s="669"/>
      <c r="CY24" s="670"/>
      <c r="CZ24" s="673">
        <v>34.700000000000003</v>
      </c>
      <c r="DA24" s="674"/>
      <c r="DB24" s="674"/>
      <c r="DC24" s="693"/>
      <c r="DD24" s="714">
        <v>1199485</v>
      </c>
      <c r="DE24" s="669"/>
      <c r="DF24" s="669"/>
      <c r="DG24" s="669"/>
      <c r="DH24" s="669"/>
      <c r="DI24" s="669"/>
      <c r="DJ24" s="669"/>
      <c r="DK24" s="670"/>
      <c r="DL24" s="714">
        <v>1157954</v>
      </c>
      <c r="DM24" s="669"/>
      <c r="DN24" s="669"/>
      <c r="DO24" s="669"/>
      <c r="DP24" s="669"/>
      <c r="DQ24" s="669"/>
      <c r="DR24" s="669"/>
      <c r="DS24" s="669"/>
      <c r="DT24" s="669"/>
      <c r="DU24" s="669"/>
      <c r="DV24" s="670"/>
      <c r="DW24" s="673">
        <v>54.1</v>
      </c>
      <c r="DX24" s="674"/>
      <c r="DY24" s="674"/>
      <c r="DZ24" s="674"/>
      <c r="EA24" s="674"/>
      <c r="EB24" s="674"/>
      <c r="EC24" s="675"/>
    </row>
    <row r="25" spans="2:133" ht="11.25" customHeight="1">
      <c r="B25" s="676" t="s">
        <v>289</v>
      </c>
      <c r="C25" s="677"/>
      <c r="D25" s="677"/>
      <c r="E25" s="677"/>
      <c r="F25" s="677"/>
      <c r="G25" s="677"/>
      <c r="H25" s="677"/>
      <c r="I25" s="677"/>
      <c r="J25" s="677"/>
      <c r="K25" s="677"/>
      <c r="L25" s="677"/>
      <c r="M25" s="677"/>
      <c r="N25" s="677"/>
      <c r="O25" s="677"/>
      <c r="P25" s="677"/>
      <c r="Q25" s="678"/>
      <c r="R25" s="679">
        <v>54657</v>
      </c>
      <c r="S25" s="680"/>
      <c r="T25" s="680"/>
      <c r="U25" s="680"/>
      <c r="V25" s="680"/>
      <c r="W25" s="680"/>
      <c r="X25" s="680"/>
      <c r="Y25" s="681"/>
      <c r="Z25" s="682">
        <v>1.4</v>
      </c>
      <c r="AA25" s="682"/>
      <c r="AB25" s="682"/>
      <c r="AC25" s="682"/>
      <c r="AD25" s="683">
        <v>1438</v>
      </c>
      <c r="AE25" s="683"/>
      <c r="AF25" s="683"/>
      <c r="AG25" s="683"/>
      <c r="AH25" s="683"/>
      <c r="AI25" s="683"/>
      <c r="AJ25" s="683"/>
      <c r="AK25" s="683"/>
      <c r="AL25" s="684">
        <v>0.1</v>
      </c>
      <c r="AM25" s="685"/>
      <c r="AN25" s="685"/>
      <c r="AO25" s="686"/>
      <c r="AP25" s="697" t="s">
        <v>290</v>
      </c>
      <c r="AQ25" s="698"/>
      <c r="AR25" s="698"/>
      <c r="AS25" s="698"/>
      <c r="AT25" s="698"/>
      <c r="AU25" s="698"/>
      <c r="AV25" s="698"/>
      <c r="AW25" s="698"/>
      <c r="AX25" s="698"/>
      <c r="AY25" s="698"/>
      <c r="AZ25" s="698"/>
      <c r="BA25" s="698"/>
      <c r="BB25" s="698"/>
      <c r="BC25" s="698"/>
      <c r="BD25" s="698"/>
      <c r="BE25" s="698"/>
      <c r="BF25" s="699"/>
      <c r="BG25" s="679" t="s">
        <v>223</v>
      </c>
      <c r="BH25" s="680"/>
      <c r="BI25" s="680"/>
      <c r="BJ25" s="680"/>
      <c r="BK25" s="680"/>
      <c r="BL25" s="680"/>
      <c r="BM25" s="680"/>
      <c r="BN25" s="681"/>
      <c r="BO25" s="682" t="s">
        <v>223</v>
      </c>
      <c r="BP25" s="682"/>
      <c r="BQ25" s="682"/>
      <c r="BR25" s="682"/>
      <c r="BS25" s="688" t="s">
        <v>223</v>
      </c>
      <c r="BT25" s="680"/>
      <c r="BU25" s="680"/>
      <c r="BV25" s="680"/>
      <c r="BW25" s="680"/>
      <c r="BX25" s="680"/>
      <c r="BY25" s="680"/>
      <c r="BZ25" s="680"/>
      <c r="CA25" s="680"/>
      <c r="CB25" s="689"/>
      <c r="CD25" s="694" t="s">
        <v>291</v>
      </c>
      <c r="CE25" s="695"/>
      <c r="CF25" s="695"/>
      <c r="CG25" s="695"/>
      <c r="CH25" s="695"/>
      <c r="CI25" s="695"/>
      <c r="CJ25" s="695"/>
      <c r="CK25" s="695"/>
      <c r="CL25" s="695"/>
      <c r="CM25" s="695"/>
      <c r="CN25" s="695"/>
      <c r="CO25" s="695"/>
      <c r="CP25" s="695"/>
      <c r="CQ25" s="696"/>
      <c r="CR25" s="679">
        <v>650244</v>
      </c>
      <c r="CS25" s="715"/>
      <c r="CT25" s="715"/>
      <c r="CU25" s="715"/>
      <c r="CV25" s="715"/>
      <c r="CW25" s="715"/>
      <c r="CX25" s="715"/>
      <c r="CY25" s="716"/>
      <c r="CZ25" s="684">
        <v>16.7</v>
      </c>
      <c r="DA25" s="712"/>
      <c r="DB25" s="712"/>
      <c r="DC25" s="717"/>
      <c r="DD25" s="688">
        <v>622111</v>
      </c>
      <c r="DE25" s="715"/>
      <c r="DF25" s="715"/>
      <c r="DG25" s="715"/>
      <c r="DH25" s="715"/>
      <c r="DI25" s="715"/>
      <c r="DJ25" s="715"/>
      <c r="DK25" s="716"/>
      <c r="DL25" s="688">
        <v>588767</v>
      </c>
      <c r="DM25" s="715"/>
      <c r="DN25" s="715"/>
      <c r="DO25" s="715"/>
      <c r="DP25" s="715"/>
      <c r="DQ25" s="715"/>
      <c r="DR25" s="715"/>
      <c r="DS25" s="715"/>
      <c r="DT25" s="715"/>
      <c r="DU25" s="715"/>
      <c r="DV25" s="716"/>
      <c r="DW25" s="684">
        <v>27.5</v>
      </c>
      <c r="DX25" s="712"/>
      <c r="DY25" s="712"/>
      <c r="DZ25" s="712"/>
      <c r="EA25" s="712"/>
      <c r="EB25" s="712"/>
      <c r="EC25" s="713"/>
    </row>
    <row r="26" spans="2:133" ht="11.25" customHeight="1">
      <c r="B26" s="676" t="s">
        <v>292</v>
      </c>
      <c r="C26" s="677"/>
      <c r="D26" s="677"/>
      <c r="E26" s="677"/>
      <c r="F26" s="677"/>
      <c r="G26" s="677"/>
      <c r="H26" s="677"/>
      <c r="I26" s="677"/>
      <c r="J26" s="677"/>
      <c r="K26" s="677"/>
      <c r="L26" s="677"/>
      <c r="M26" s="677"/>
      <c r="N26" s="677"/>
      <c r="O26" s="677"/>
      <c r="P26" s="677"/>
      <c r="Q26" s="678"/>
      <c r="R26" s="679">
        <v>1910</v>
      </c>
      <c r="S26" s="680"/>
      <c r="T26" s="680"/>
      <c r="U26" s="680"/>
      <c r="V26" s="680"/>
      <c r="W26" s="680"/>
      <c r="X26" s="680"/>
      <c r="Y26" s="681"/>
      <c r="Z26" s="682">
        <v>0</v>
      </c>
      <c r="AA26" s="682"/>
      <c r="AB26" s="682"/>
      <c r="AC26" s="682"/>
      <c r="AD26" s="683">
        <v>3</v>
      </c>
      <c r="AE26" s="683"/>
      <c r="AF26" s="683"/>
      <c r="AG26" s="683"/>
      <c r="AH26" s="683"/>
      <c r="AI26" s="683"/>
      <c r="AJ26" s="683"/>
      <c r="AK26" s="683"/>
      <c r="AL26" s="684">
        <v>0</v>
      </c>
      <c r="AM26" s="685"/>
      <c r="AN26" s="685"/>
      <c r="AO26" s="686"/>
      <c r="AP26" s="697" t="s">
        <v>293</v>
      </c>
      <c r="AQ26" s="718"/>
      <c r="AR26" s="718"/>
      <c r="AS26" s="718"/>
      <c r="AT26" s="718"/>
      <c r="AU26" s="718"/>
      <c r="AV26" s="718"/>
      <c r="AW26" s="718"/>
      <c r="AX26" s="718"/>
      <c r="AY26" s="718"/>
      <c r="AZ26" s="718"/>
      <c r="BA26" s="718"/>
      <c r="BB26" s="718"/>
      <c r="BC26" s="718"/>
      <c r="BD26" s="718"/>
      <c r="BE26" s="718"/>
      <c r="BF26" s="699"/>
      <c r="BG26" s="679" t="s">
        <v>223</v>
      </c>
      <c r="BH26" s="680"/>
      <c r="BI26" s="680"/>
      <c r="BJ26" s="680"/>
      <c r="BK26" s="680"/>
      <c r="BL26" s="680"/>
      <c r="BM26" s="680"/>
      <c r="BN26" s="681"/>
      <c r="BO26" s="682" t="s">
        <v>126</v>
      </c>
      <c r="BP26" s="682"/>
      <c r="BQ26" s="682"/>
      <c r="BR26" s="682"/>
      <c r="BS26" s="688" t="s">
        <v>223</v>
      </c>
      <c r="BT26" s="680"/>
      <c r="BU26" s="680"/>
      <c r="BV26" s="680"/>
      <c r="BW26" s="680"/>
      <c r="BX26" s="680"/>
      <c r="BY26" s="680"/>
      <c r="BZ26" s="680"/>
      <c r="CA26" s="680"/>
      <c r="CB26" s="689"/>
      <c r="CD26" s="694" t="s">
        <v>294</v>
      </c>
      <c r="CE26" s="695"/>
      <c r="CF26" s="695"/>
      <c r="CG26" s="695"/>
      <c r="CH26" s="695"/>
      <c r="CI26" s="695"/>
      <c r="CJ26" s="695"/>
      <c r="CK26" s="695"/>
      <c r="CL26" s="695"/>
      <c r="CM26" s="695"/>
      <c r="CN26" s="695"/>
      <c r="CO26" s="695"/>
      <c r="CP26" s="695"/>
      <c r="CQ26" s="696"/>
      <c r="CR26" s="679">
        <v>405888</v>
      </c>
      <c r="CS26" s="680"/>
      <c r="CT26" s="680"/>
      <c r="CU26" s="680"/>
      <c r="CV26" s="680"/>
      <c r="CW26" s="680"/>
      <c r="CX26" s="680"/>
      <c r="CY26" s="681"/>
      <c r="CZ26" s="684">
        <v>10.4</v>
      </c>
      <c r="DA26" s="712"/>
      <c r="DB26" s="712"/>
      <c r="DC26" s="717"/>
      <c r="DD26" s="688">
        <v>378992</v>
      </c>
      <c r="DE26" s="680"/>
      <c r="DF26" s="680"/>
      <c r="DG26" s="680"/>
      <c r="DH26" s="680"/>
      <c r="DI26" s="680"/>
      <c r="DJ26" s="680"/>
      <c r="DK26" s="681"/>
      <c r="DL26" s="688" t="s">
        <v>223</v>
      </c>
      <c r="DM26" s="680"/>
      <c r="DN26" s="680"/>
      <c r="DO26" s="680"/>
      <c r="DP26" s="680"/>
      <c r="DQ26" s="680"/>
      <c r="DR26" s="680"/>
      <c r="DS26" s="680"/>
      <c r="DT26" s="680"/>
      <c r="DU26" s="680"/>
      <c r="DV26" s="681"/>
      <c r="DW26" s="684" t="s">
        <v>223</v>
      </c>
      <c r="DX26" s="712"/>
      <c r="DY26" s="712"/>
      <c r="DZ26" s="712"/>
      <c r="EA26" s="712"/>
      <c r="EB26" s="712"/>
      <c r="EC26" s="713"/>
    </row>
    <row r="27" spans="2:133" ht="11.25" customHeight="1">
      <c r="B27" s="676" t="s">
        <v>295</v>
      </c>
      <c r="C27" s="677"/>
      <c r="D27" s="677"/>
      <c r="E27" s="677"/>
      <c r="F27" s="677"/>
      <c r="G27" s="677"/>
      <c r="H27" s="677"/>
      <c r="I27" s="677"/>
      <c r="J27" s="677"/>
      <c r="K27" s="677"/>
      <c r="L27" s="677"/>
      <c r="M27" s="677"/>
      <c r="N27" s="677"/>
      <c r="O27" s="677"/>
      <c r="P27" s="677"/>
      <c r="Q27" s="678"/>
      <c r="R27" s="679">
        <v>334240</v>
      </c>
      <c r="S27" s="680"/>
      <c r="T27" s="680"/>
      <c r="U27" s="680"/>
      <c r="V27" s="680"/>
      <c r="W27" s="680"/>
      <c r="X27" s="680"/>
      <c r="Y27" s="681"/>
      <c r="Z27" s="682">
        <v>8.3000000000000007</v>
      </c>
      <c r="AA27" s="682"/>
      <c r="AB27" s="682"/>
      <c r="AC27" s="682"/>
      <c r="AD27" s="683" t="s">
        <v>223</v>
      </c>
      <c r="AE27" s="683"/>
      <c r="AF27" s="683"/>
      <c r="AG27" s="683"/>
      <c r="AH27" s="683"/>
      <c r="AI27" s="683"/>
      <c r="AJ27" s="683"/>
      <c r="AK27" s="683"/>
      <c r="AL27" s="684" t="s">
        <v>223</v>
      </c>
      <c r="AM27" s="685"/>
      <c r="AN27" s="685"/>
      <c r="AO27" s="686"/>
      <c r="AP27" s="676" t="s">
        <v>296</v>
      </c>
      <c r="AQ27" s="677"/>
      <c r="AR27" s="677"/>
      <c r="AS27" s="677"/>
      <c r="AT27" s="677"/>
      <c r="AU27" s="677"/>
      <c r="AV27" s="677"/>
      <c r="AW27" s="677"/>
      <c r="AX27" s="677"/>
      <c r="AY27" s="677"/>
      <c r="AZ27" s="677"/>
      <c r="BA27" s="677"/>
      <c r="BB27" s="677"/>
      <c r="BC27" s="677"/>
      <c r="BD27" s="677"/>
      <c r="BE27" s="677"/>
      <c r="BF27" s="678"/>
      <c r="BG27" s="679">
        <v>614316</v>
      </c>
      <c r="BH27" s="680"/>
      <c r="BI27" s="680"/>
      <c r="BJ27" s="680"/>
      <c r="BK27" s="680"/>
      <c r="BL27" s="680"/>
      <c r="BM27" s="680"/>
      <c r="BN27" s="681"/>
      <c r="BO27" s="682">
        <v>100</v>
      </c>
      <c r="BP27" s="682"/>
      <c r="BQ27" s="682"/>
      <c r="BR27" s="682"/>
      <c r="BS27" s="688" t="s">
        <v>126</v>
      </c>
      <c r="BT27" s="680"/>
      <c r="BU27" s="680"/>
      <c r="BV27" s="680"/>
      <c r="BW27" s="680"/>
      <c r="BX27" s="680"/>
      <c r="BY27" s="680"/>
      <c r="BZ27" s="680"/>
      <c r="CA27" s="680"/>
      <c r="CB27" s="689"/>
      <c r="CD27" s="694" t="s">
        <v>297</v>
      </c>
      <c r="CE27" s="695"/>
      <c r="CF27" s="695"/>
      <c r="CG27" s="695"/>
      <c r="CH27" s="695"/>
      <c r="CI27" s="695"/>
      <c r="CJ27" s="695"/>
      <c r="CK27" s="695"/>
      <c r="CL27" s="695"/>
      <c r="CM27" s="695"/>
      <c r="CN27" s="695"/>
      <c r="CO27" s="695"/>
      <c r="CP27" s="695"/>
      <c r="CQ27" s="696"/>
      <c r="CR27" s="679">
        <v>163125</v>
      </c>
      <c r="CS27" s="715"/>
      <c r="CT27" s="715"/>
      <c r="CU27" s="715"/>
      <c r="CV27" s="715"/>
      <c r="CW27" s="715"/>
      <c r="CX27" s="715"/>
      <c r="CY27" s="716"/>
      <c r="CZ27" s="684">
        <v>4.2</v>
      </c>
      <c r="DA27" s="712"/>
      <c r="DB27" s="712"/>
      <c r="DC27" s="717"/>
      <c r="DD27" s="688">
        <v>49961</v>
      </c>
      <c r="DE27" s="715"/>
      <c r="DF27" s="715"/>
      <c r="DG27" s="715"/>
      <c r="DH27" s="715"/>
      <c r="DI27" s="715"/>
      <c r="DJ27" s="715"/>
      <c r="DK27" s="716"/>
      <c r="DL27" s="688">
        <v>41774</v>
      </c>
      <c r="DM27" s="715"/>
      <c r="DN27" s="715"/>
      <c r="DO27" s="715"/>
      <c r="DP27" s="715"/>
      <c r="DQ27" s="715"/>
      <c r="DR27" s="715"/>
      <c r="DS27" s="715"/>
      <c r="DT27" s="715"/>
      <c r="DU27" s="715"/>
      <c r="DV27" s="716"/>
      <c r="DW27" s="684">
        <v>2</v>
      </c>
      <c r="DX27" s="712"/>
      <c r="DY27" s="712"/>
      <c r="DZ27" s="712"/>
      <c r="EA27" s="712"/>
      <c r="EB27" s="712"/>
      <c r="EC27" s="713"/>
    </row>
    <row r="28" spans="2:133" ht="11.25" customHeight="1">
      <c r="B28" s="721" t="s">
        <v>298</v>
      </c>
      <c r="C28" s="722"/>
      <c r="D28" s="722"/>
      <c r="E28" s="722"/>
      <c r="F28" s="722"/>
      <c r="G28" s="722"/>
      <c r="H28" s="722"/>
      <c r="I28" s="722"/>
      <c r="J28" s="722"/>
      <c r="K28" s="722"/>
      <c r="L28" s="722"/>
      <c r="M28" s="722"/>
      <c r="N28" s="722"/>
      <c r="O28" s="722"/>
      <c r="P28" s="722"/>
      <c r="Q28" s="723"/>
      <c r="R28" s="679" t="s">
        <v>223</v>
      </c>
      <c r="S28" s="680"/>
      <c r="T28" s="680"/>
      <c r="U28" s="680"/>
      <c r="V28" s="680"/>
      <c r="W28" s="680"/>
      <c r="X28" s="680"/>
      <c r="Y28" s="681"/>
      <c r="Z28" s="682" t="s">
        <v>126</v>
      </c>
      <c r="AA28" s="682"/>
      <c r="AB28" s="682"/>
      <c r="AC28" s="682"/>
      <c r="AD28" s="683" t="s">
        <v>126</v>
      </c>
      <c r="AE28" s="683"/>
      <c r="AF28" s="683"/>
      <c r="AG28" s="683"/>
      <c r="AH28" s="683"/>
      <c r="AI28" s="683"/>
      <c r="AJ28" s="683"/>
      <c r="AK28" s="683"/>
      <c r="AL28" s="684" t="s">
        <v>126</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299</v>
      </c>
      <c r="CE28" s="695"/>
      <c r="CF28" s="695"/>
      <c r="CG28" s="695"/>
      <c r="CH28" s="695"/>
      <c r="CI28" s="695"/>
      <c r="CJ28" s="695"/>
      <c r="CK28" s="695"/>
      <c r="CL28" s="695"/>
      <c r="CM28" s="695"/>
      <c r="CN28" s="695"/>
      <c r="CO28" s="695"/>
      <c r="CP28" s="695"/>
      <c r="CQ28" s="696"/>
      <c r="CR28" s="679">
        <v>539519</v>
      </c>
      <c r="CS28" s="680"/>
      <c r="CT28" s="680"/>
      <c r="CU28" s="680"/>
      <c r="CV28" s="680"/>
      <c r="CW28" s="680"/>
      <c r="CX28" s="680"/>
      <c r="CY28" s="681"/>
      <c r="CZ28" s="684">
        <v>13.8</v>
      </c>
      <c r="DA28" s="712"/>
      <c r="DB28" s="712"/>
      <c r="DC28" s="717"/>
      <c r="DD28" s="688">
        <v>527413</v>
      </c>
      <c r="DE28" s="680"/>
      <c r="DF28" s="680"/>
      <c r="DG28" s="680"/>
      <c r="DH28" s="680"/>
      <c r="DI28" s="680"/>
      <c r="DJ28" s="680"/>
      <c r="DK28" s="681"/>
      <c r="DL28" s="688">
        <v>527413</v>
      </c>
      <c r="DM28" s="680"/>
      <c r="DN28" s="680"/>
      <c r="DO28" s="680"/>
      <c r="DP28" s="680"/>
      <c r="DQ28" s="680"/>
      <c r="DR28" s="680"/>
      <c r="DS28" s="680"/>
      <c r="DT28" s="680"/>
      <c r="DU28" s="680"/>
      <c r="DV28" s="681"/>
      <c r="DW28" s="684">
        <v>24.6</v>
      </c>
      <c r="DX28" s="712"/>
      <c r="DY28" s="712"/>
      <c r="DZ28" s="712"/>
      <c r="EA28" s="712"/>
      <c r="EB28" s="712"/>
      <c r="EC28" s="713"/>
    </row>
    <row r="29" spans="2:133" ht="11.25" customHeight="1">
      <c r="B29" s="676" t="s">
        <v>300</v>
      </c>
      <c r="C29" s="677"/>
      <c r="D29" s="677"/>
      <c r="E29" s="677"/>
      <c r="F29" s="677"/>
      <c r="G29" s="677"/>
      <c r="H29" s="677"/>
      <c r="I29" s="677"/>
      <c r="J29" s="677"/>
      <c r="K29" s="677"/>
      <c r="L29" s="677"/>
      <c r="M29" s="677"/>
      <c r="N29" s="677"/>
      <c r="O29" s="677"/>
      <c r="P29" s="677"/>
      <c r="Q29" s="678"/>
      <c r="R29" s="679">
        <v>195847</v>
      </c>
      <c r="S29" s="680"/>
      <c r="T29" s="680"/>
      <c r="U29" s="680"/>
      <c r="V29" s="680"/>
      <c r="W29" s="680"/>
      <c r="X29" s="680"/>
      <c r="Y29" s="681"/>
      <c r="Z29" s="682">
        <v>4.9000000000000004</v>
      </c>
      <c r="AA29" s="682"/>
      <c r="AB29" s="682"/>
      <c r="AC29" s="682"/>
      <c r="AD29" s="683" t="s">
        <v>223</v>
      </c>
      <c r="AE29" s="683"/>
      <c r="AF29" s="683"/>
      <c r="AG29" s="683"/>
      <c r="AH29" s="683"/>
      <c r="AI29" s="683"/>
      <c r="AJ29" s="683"/>
      <c r="AK29" s="683"/>
      <c r="AL29" s="684" t="s">
        <v>223</v>
      </c>
      <c r="AM29" s="685"/>
      <c r="AN29" s="685"/>
      <c r="AO29" s="686"/>
      <c r="AP29" s="658" t="s">
        <v>217</v>
      </c>
      <c r="AQ29" s="659"/>
      <c r="AR29" s="659"/>
      <c r="AS29" s="659"/>
      <c r="AT29" s="659"/>
      <c r="AU29" s="659"/>
      <c r="AV29" s="659"/>
      <c r="AW29" s="659"/>
      <c r="AX29" s="659"/>
      <c r="AY29" s="659"/>
      <c r="AZ29" s="659"/>
      <c r="BA29" s="659"/>
      <c r="BB29" s="659"/>
      <c r="BC29" s="659"/>
      <c r="BD29" s="659"/>
      <c r="BE29" s="659"/>
      <c r="BF29" s="660"/>
      <c r="BG29" s="658" t="s">
        <v>301</v>
      </c>
      <c r="BH29" s="719"/>
      <c r="BI29" s="719"/>
      <c r="BJ29" s="719"/>
      <c r="BK29" s="719"/>
      <c r="BL29" s="719"/>
      <c r="BM29" s="719"/>
      <c r="BN29" s="719"/>
      <c r="BO29" s="719"/>
      <c r="BP29" s="719"/>
      <c r="BQ29" s="720"/>
      <c r="BR29" s="658" t="s">
        <v>302</v>
      </c>
      <c r="BS29" s="719"/>
      <c r="BT29" s="719"/>
      <c r="BU29" s="719"/>
      <c r="BV29" s="719"/>
      <c r="BW29" s="719"/>
      <c r="BX29" s="719"/>
      <c r="BY29" s="719"/>
      <c r="BZ29" s="719"/>
      <c r="CA29" s="719"/>
      <c r="CB29" s="720"/>
      <c r="CD29" s="742" t="s">
        <v>303</v>
      </c>
      <c r="CE29" s="743"/>
      <c r="CF29" s="694" t="s">
        <v>304</v>
      </c>
      <c r="CG29" s="695"/>
      <c r="CH29" s="695"/>
      <c r="CI29" s="695"/>
      <c r="CJ29" s="695"/>
      <c r="CK29" s="695"/>
      <c r="CL29" s="695"/>
      <c r="CM29" s="695"/>
      <c r="CN29" s="695"/>
      <c r="CO29" s="695"/>
      <c r="CP29" s="695"/>
      <c r="CQ29" s="696"/>
      <c r="CR29" s="679">
        <v>539483</v>
      </c>
      <c r="CS29" s="715"/>
      <c r="CT29" s="715"/>
      <c r="CU29" s="715"/>
      <c r="CV29" s="715"/>
      <c r="CW29" s="715"/>
      <c r="CX29" s="715"/>
      <c r="CY29" s="716"/>
      <c r="CZ29" s="684">
        <v>13.8</v>
      </c>
      <c r="DA29" s="712"/>
      <c r="DB29" s="712"/>
      <c r="DC29" s="717"/>
      <c r="DD29" s="688">
        <v>527377</v>
      </c>
      <c r="DE29" s="715"/>
      <c r="DF29" s="715"/>
      <c r="DG29" s="715"/>
      <c r="DH29" s="715"/>
      <c r="DI29" s="715"/>
      <c r="DJ29" s="715"/>
      <c r="DK29" s="716"/>
      <c r="DL29" s="688">
        <v>527377</v>
      </c>
      <c r="DM29" s="715"/>
      <c r="DN29" s="715"/>
      <c r="DO29" s="715"/>
      <c r="DP29" s="715"/>
      <c r="DQ29" s="715"/>
      <c r="DR29" s="715"/>
      <c r="DS29" s="715"/>
      <c r="DT29" s="715"/>
      <c r="DU29" s="715"/>
      <c r="DV29" s="716"/>
      <c r="DW29" s="684">
        <v>24.6</v>
      </c>
      <c r="DX29" s="712"/>
      <c r="DY29" s="712"/>
      <c r="DZ29" s="712"/>
      <c r="EA29" s="712"/>
      <c r="EB29" s="712"/>
      <c r="EC29" s="713"/>
    </row>
    <row r="30" spans="2:133" ht="11.25" customHeight="1">
      <c r="B30" s="676" t="s">
        <v>305</v>
      </c>
      <c r="C30" s="677"/>
      <c r="D30" s="677"/>
      <c r="E30" s="677"/>
      <c r="F30" s="677"/>
      <c r="G30" s="677"/>
      <c r="H30" s="677"/>
      <c r="I30" s="677"/>
      <c r="J30" s="677"/>
      <c r="K30" s="677"/>
      <c r="L30" s="677"/>
      <c r="M30" s="677"/>
      <c r="N30" s="677"/>
      <c r="O30" s="677"/>
      <c r="P30" s="677"/>
      <c r="Q30" s="678"/>
      <c r="R30" s="679">
        <v>212396</v>
      </c>
      <c r="S30" s="680"/>
      <c r="T30" s="680"/>
      <c r="U30" s="680"/>
      <c r="V30" s="680"/>
      <c r="W30" s="680"/>
      <c r="X30" s="680"/>
      <c r="Y30" s="681"/>
      <c r="Z30" s="682">
        <v>5.3</v>
      </c>
      <c r="AA30" s="682"/>
      <c r="AB30" s="682"/>
      <c r="AC30" s="682"/>
      <c r="AD30" s="683">
        <v>171</v>
      </c>
      <c r="AE30" s="683"/>
      <c r="AF30" s="683"/>
      <c r="AG30" s="683"/>
      <c r="AH30" s="683"/>
      <c r="AI30" s="683"/>
      <c r="AJ30" s="683"/>
      <c r="AK30" s="683"/>
      <c r="AL30" s="684">
        <v>0</v>
      </c>
      <c r="AM30" s="685"/>
      <c r="AN30" s="685"/>
      <c r="AO30" s="686"/>
      <c r="AP30" s="727" t="s">
        <v>306</v>
      </c>
      <c r="AQ30" s="728"/>
      <c r="AR30" s="728"/>
      <c r="AS30" s="728"/>
      <c r="AT30" s="733" t="s">
        <v>307</v>
      </c>
      <c r="AU30" s="230"/>
      <c r="AV30" s="230"/>
      <c r="AW30" s="230"/>
      <c r="AX30" s="665" t="s">
        <v>183</v>
      </c>
      <c r="AY30" s="666"/>
      <c r="AZ30" s="666"/>
      <c r="BA30" s="666"/>
      <c r="BB30" s="666"/>
      <c r="BC30" s="666"/>
      <c r="BD30" s="666"/>
      <c r="BE30" s="666"/>
      <c r="BF30" s="667"/>
      <c r="BG30" s="739">
        <v>99.6</v>
      </c>
      <c r="BH30" s="740"/>
      <c r="BI30" s="740"/>
      <c r="BJ30" s="740"/>
      <c r="BK30" s="740"/>
      <c r="BL30" s="740"/>
      <c r="BM30" s="674">
        <v>97.4</v>
      </c>
      <c r="BN30" s="740"/>
      <c r="BO30" s="740"/>
      <c r="BP30" s="740"/>
      <c r="BQ30" s="741"/>
      <c r="BR30" s="739">
        <v>99.6</v>
      </c>
      <c r="BS30" s="740"/>
      <c r="BT30" s="740"/>
      <c r="BU30" s="740"/>
      <c r="BV30" s="740"/>
      <c r="BW30" s="740"/>
      <c r="BX30" s="674">
        <v>97.5</v>
      </c>
      <c r="BY30" s="740"/>
      <c r="BZ30" s="740"/>
      <c r="CA30" s="740"/>
      <c r="CB30" s="741"/>
      <c r="CD30" s="744"/>
      <c r="CE30" s="745"/>
      <c r="CF30" s="694" t="s">
        <v>308</v>
      </c>
      <c r="CG30" s="695"/>
      <c r="CH30" s="695"/>
      <c r="CI30" s="695"/>
      <c r="CJ30" s="695"/>
      <c r="CK30" s="695"/>
      <c r="CL30" s="695"/>
      <c r="CM30" s="695"/>
      <c r="CN30" s="695"/>
      <c r="CO30" s="695"/>
      <c r="CP30" s="695"/>
      <c r="CQ30" s="696"/>
      <c r="CR30" s="679">
        <v>510594</v>
      </c>
      <c r="CS30" s="680"/>
      <c r="CT30" s="680"/>
      <c r="CU30" s="680"/>
      <c r="CV30" s="680"/>
      <c r="CW30" s="680"/>
      <c r="CX30" s="680"/>
      <c r="CY30" s="681"/>
      <c r="CZ30" s="684">
        <v>13.1</v>
      </c>
      <c r="DA30" s="712"/>
      <c r="DB30" s="712"/>
      <c r="DC30" s="717"/>
      <c r="DD30" s="688">
        <v>498855</v>
      </c>
      <c r="DE30" s="680"/>
      <c r="DF30" s="680"/>
      <c r="DG30" s="680"/>
      <c r="DH30" s="680"/>
      <c r="DI30" s="680"/>
      <c r="DJ30" s="680"/>
      <c r="DK30" s="681"/>
      <c r="DL30" s="688">
        <v>498855</v>
      </c>
      <c r="DM30" s="680"/>
      <c r="DN30" s="680"/>
      <c r="DO30" s="680"/>
      <c r="DP30" s="680"/>
      <c r="DQ30" s="680"/>
      <c r="DR30" s="680"/>
      <c r="DS30" s="680"/>
      <c r="DT30" s="680"/>
      <c r="DU30" s="680"/>
      <c r="DV30" s="681"/>
      <c r="DW30" s="684">
        <v>23.3</v>
      </c>
      <c r="DX30" s="712"/>
      <c r="DY30" s="712"/>
      <c r="DZ30" s="712"/>
      <c r="EA30" s="712"/>
      <c r="EB30" s="712"/>
      <c r="EC30" s="713"/>
    </row>
    <row r="31" spans="2:133" ht="11.25" customHeight="1">
      <c r="B31" s="676" t="s">
        <v>309</v>
      </c>
      <c r="C31" s="677"/>
      <c r="D31" s="677"/>
      <c r="E31" s="677"/>
      <c r="F31" s="677"/>
      <c r="G31" s="677"/>
      <c r="H31" s="677"/>
      <c r="I31" s="677"/>
      <c r="J31" s="677"/>
      <c r="K31" s="677"/>
      <c r="L31" s="677"/>
      <c r="M31" s="677"/>
      <c r="N31" s="677"/>
      <c r="O31" s="677"/>
      <c r="P31" s="677"/>
      <c r="Q31" s="678"/>
      <c r="R31" s="679">
        <v>31798</v>
      </c>
      <c r="S31" s="680"/>
      <c r="T31" s="680"/>
      <c r="U31" s="680"/>
      <c r="V31" s="680"/>
      <c r="W31" s="680"/>
      <c r="X31" s="680"/>
      <c r="Y31" s="681"/>
      <c r="Z31" s="682">
        <v>0.8</v>
      </c>
      <c r="AA31" s="682"/>
      <c r="AB31" s="682"/>
      <c r="AC31" s="682"/>
      <c r="AD31" s="683" t="s">
        <v>223</v>
      </c>
      <c r="AE31" s="683"/>
      <c r="AF31" s="683"/>
      <c r="AG31" s="683"/>
      <c r="AH31" s="683"/>
      <c r="AI31" s="683"/>
      <c r="AJ31" s="683"/>
      <c r="AK31" s="683"/>
      <c r="AL31" s="684" t="s">
        <v>126</v>
      </c>
      <c r="AM31" s="685"/>
      <c r="AN31" s="685"/>
      <c r="AO31" s="686"/>
      <c r="AP31" s="729"/>
      <c r="AQ31" s="730"/>
      <c r="AR31" s="730"/>
      <c r="AS31" s="730"/>
      <c r="AT31" s="734"/>
      <c r="AU31" s="229" t="s">
        <v>310</v>
      </c>
      <c r="AV31" s="229"/>
      <c r="AW31" s="229"/>
      <c r="AX31" s="676" t="s">
        <v>311</v>
      </c>
      <c r="AY31" s="677"/>
      <c r="AZ31" s="677"/>
      <c r="BA31" s="677"/>
      <c r="BB31" s="677"/>
      <c r="BC31" s="677"/>
      <c r="BD31" s="677"/>
      <c r="BE31" s="677"/>
      <c r="BF31" s="678"/>
      <c r="BG31" s="736">
        <v>99.6</v>
      </c>
      <c r="BH31" s="715"/>
      <c r="BI31" s="715"/>
      <c r="BJ31" s="715"/>
      <c r="BK31" s="715"/>
      <c r="BL31" s="715"/>
      <c r="BM31" s="685">
        <v>98.7</v>
      </c>
      <c r="BN31" s="737"/>
      <c r="BO31" s="737"/>
      <c r="BP31" s="737"/>
      <c r="BQ31" s="738"/>
      <c r="BR31" s="736">
        <v>99.6</v>
      </c>
      <c r="BS31" s="715"/>
      <c r="BT31" s="715"/>
      <c r="BU31" s="715"/>
      <c r="BV31" s="715"/>
      <c r="BW31" s="715"/>
      <c r="BX31" s="685">
        <v>98.9</v>
      </c>
      <c r="BY31" s="737"/>
      <c r="BZ31" s="737"/>
      <c r="CA31" s="737"/>
      <c r="CB31" s="738"/>
      <c r="CD31" s="744"/>
      <c r="CE31" s="745"/>
      <c r="CF31" s="694" t="s">
        <v>312</v>
      </c>
      <c r="CG31" s="695"/>
      <c r="CH31" s="695"/>
      <c r="CI31" s="695"/>
      <c r="CJ31" s="695"/>
      <c r="CK31" s="695"/>
      <c r="CL31" s="695"/>
      <c r="CM31" s="695"/>
      <c r="CN31" s="695"/>
      <c r="CO31" s="695"/>
      <c r="CP31" s="695"/>
      <c r="CQ31" s="696"/>
      <c r="CR31" s="679">
        <v>28889</v>
      </c>
      <c r="CS31" s="715"/>
      <c r="CT31" s="715"/>
      <c r="CU31" s="715"/>
      <c r="CV31" s="715"/>
      <c r="CW31" s="715"/>
      <c r="CX31" s="715"/>
      <c r="CY31" s="716"/>
      <c r="CZ31" s="684">
        <v>0.7</v>
      </c>
      <c r="DA31" s="712"/>
      <c r="DB31" s="712"/>
      <c r="DC31" s="717"/>
      <c r="DD31" s="688">
        <v>28522</v>
      </c>
      <c r="DE31" s="715"/>
      <c r="DF31" s="715"/>
      <c r="DG31" s="715"/>
      <c r="DH31" s="715"/>
      <c r="DI31" s="715"/>
      <c r="DJ31" s="715"/>
      <c r="DK31" s="716"/>
      <c r="DL31" s="688">
        <v>28522</v>
      </c>
      <c r="DM31" s="715"/>
      <c r="DN31" s="715"/>
      <c r="DO31" s="715"/>
      <c r="DP31" s="715"/>
      <c r="DQ31" s="715"/>
      <c r="DR31" s="715"/>
      <c r="DS31" s="715"/>
      <c r="DT31" s="715"/>
      <c r="DU31" s="715"/>
      <c r="DV31" s="716"/>
      <c r="DW31" s="684">
        <v>1.3</v>
      </c>
      <c r="DX31" s="712"/>
      <c r="DY31" s="712"/>
      <c r="DZ31" s="712"/>
      <c r="EA31" s="712"/>
      <c r="EB31" s="712"/>
      <c r="EC31" s="713"/>
    </row>
    <row r="32" spans="2:133" ht="11.25" customHeight="1">
      <c r="B32" s="676" t="s">
        <v>313</v>
      </c>
      <c r="C32" s="677"/>
      <c r="D32" s="677"/>
      <c r="E32" s="677"/>
      <c r="F32" s="677"/>
      <c r="G32" s="677"/>
      <c r="H32" s="677"/>
      <c r="I32" s="677"/>
      <c r="J32" s="677"/>
      <c r="K32" s="677"/>
      <c r="L32" s="677"/>
      <c r="M32" s="677"/>
      <c r="N32" s="677"/>
      <c r="O32" s="677"/>
      <c r="P32" s="677"/>
      <c r="Q32" s="678"/>
      <c r="R32" s="679">
        <v>352182</v>
      </c>
      <c r="S32" s="680"/>
      <c r="T32" s="680"/>
      <c r="U32" s="680"/>
      <c r="V32" s="680"/>
      <c r="W32" s="680"/>
      <c r="X32" s="680"/>
      <c r="Y32" s="681"/>
      <c r="Z32" s="682">
        <v>8.8000000000000007</v>
      </c>
      <c r="AA32" s="682"/>
      <c r="AB32" s="682"/>
      <c r="AC32" s="682"/>
      <c r="AD32" s="683" t="s">
        <v>223</v>
      </c>
      <c r="AE32" s="683"/>
      <c r="AF32" s="683"/>
      <c r="AG32" s="683"/>
      <c r="AH32" s="683"/>
      <c r="AI32" s="683"/>
      <c r="AJ32" s="683"/>
      <c r="AK32" s="683"/>
      <c r="AL32" s="684" t="s">
        <v>126</v>
      </c>
      <c r="AM32" s="685"/>
      <c r="AN32" s="685"/>
      <c r="AO32" s="686"/>
      <c r="AP32" s="731"/>
      <c r="AQ32" s="732"/>
      <c r="AR32" s="732"/>
      <c r="AS32" s="732"/>
      <c r="AT32" s="735"/>
      <c r="AU32" s="231"/>
      <c r="AV32" s="231"/>
      <c r="AW32" s="231"/>
      <c r="AX32" s="724" t="s">
        <v>314</v>
      </c>
      <c r="AY32" s="725"/>
      <c r="AZ32" s="725"/>
      <c r="BA32" s="725"/>
      <c r="BB32" s="725"/>
      <c r="BC32" s="725"/>
      <c r="BD32" s="725"/>
      <c r="BE32" s="725"/>
      <c r="BF32" s="726"/>
      <c r="BG32" s="748">
        <v>99.6</v>
      </c>
      <c r="BH32" s="749"/>
      <c r="BI32" s="749"/>
      <c r="BJ32" s="749"/>
      <c r="BK32" s="749"/>
      <c r="BL32" s="749"/>
      <c r="BM32" s="750">
        <v>96.8</v>
      </c>
      <c r="BN32" s="749"/>
      <c r="BO32" s="749"/>
      <c r="BP32" s="749"/>
      <c r="BQ32" s="751"/>
      <c r="BR32" s="748">
        <v>99.5</v>
      </c>
      <c r="BS32" s="749"/>
      <c r="BT32" s="749"/>
      <c r="BU32" s="749"/>
      <c r="BV32" s="749"/>
      <c r="BW32" s="749"/>
      <c r="BX32" s="750">
        <v>96.9</v>
      </c>
      <c r="BY32" s="749"/>
      <c r="BZ32" s="749"/>
      <c r="CA32" s="749"/>
      <c r="CB32" s="751"/>
      <c r="CD32" s="746"/>
      <c r="CE32" s="747"/>
      <c r="CF32" s="694" t="s">
        <v>315</v>
      </c>
      <c r="CG32" s="695"/>
      <c r="CH32" s="695"/>
      <c r="CI32" s="695"/>
      <c r="CJ32" s="695"/>
      <c r="CK32" s="695"/>
      <c r="CL32" s="695"/>
      <c r="CM32" s="695"/>
      <c r="CN32" s="695"/>
      <c r="CO32" s="695"/>
      <c r="CP32" s="695"/>
      <c r="CQ32" s="696"/>
      <c r="CR32" s="679">
        <v>36</v>
      </c>
      <c r="CS32" s="680"/>
      <c r="CT32" s="680"/>
      <c r="CU32" s="680"/>
      <c r="CV32" s="680"/>
      <c r="CW32" s="680"/>
      <c r="CX32" s="680"/>
      <c r="CY32" s="681"/>
      <c r="CZ32" s="684">
        <v>0</v>
      </c>
      <c r="DA32" s="712"/>
      <c r="DB32" s="712"/>
      <c r="DC32" s="717"/>
      <c r="DD32" s="688">
        <v>36</v>
      </c>
      <c r="DE32" s="680"/>
      <c r="DF32" s="680"/>
      <c r="DG32" s="680"/>
      <c r="DH32" s="680"/>
      <c r="DI32" s="680"/>
      <c r="DJ32" s="680"/>
      <c r="DK32" s="681"/>
      <c r="DL32" s="688">
        <v>36</v>
      </c>
      <c r="DM32" s="680"/>
      <c r="DN32" s="680"/>
      <c r="DO32" s="680"/>
      <c r="DP32" s="680"/>
      <c r="DQ32" s="680"/>
      <c r="DR32" s="680"/>
      <c r="DS32" s="680"/>
      <c r="DT32" s="680"/>
      <c r="DU32" s="680"/>
      <c r="DV32" s="681"/>
      <c r="DW32" s="684">
        <v>0</v>
      </c>
      <c r="DX32" s="712"/>
      <c r="DY32" s="712"/>
      <c r="DZ32" s="712"/>
      <c r="EA32" s="712"/>
      <c r="EB32" s="712"/>
      <c r="EC32" s="713"/>
    </row>
    <row r="33" spans="2:133" ht="11.25" customHeight="1">
      <c r="B33" s="676" t="s">
        <v>316</v>
      </c>
      <c r="C33" s="677"/>
      <c r="D33" s="677"/>
      <c r="E33" s="677"/>
      <c r="F33" s="677"/>
      <c r="G33" s="677"/>
      <c r="H33" s="677"/>
      <c r="I33" s="677"/>
      <c r="J33" s="677"/>
      <c r="K33" s="677"/>
      <c r="L33" s="677"/>
      <c r="M33" s="677"/>
      <c r="N33" s="677"/>
      <c r="O33" s="677"/>
      <c r="P33" s="677"/>
      <c r="Q33" s="678"/>
      <c r="R33" s="679">
        <v>146669</v>
      </c>
      <c r="S33" s="680"/>
      <c r="T33" s="680"/>
      <c r="U33" s="680"/>
      <c r="V33" s="680"/>
      <c r="W33" s="680"/>
      <c r="X33" s="680"/>
      <c r="Y33" s="681"/>
      <c r="Z33" s="682">
        <v>3.6</v>
      </c>
      <c r="AA33" s="682"/>
      <c r="AB33" s="682"/>
      <c r="AC33" s="682"/>
      <c r="AD33" s="683" t="s">
        <v>223</v>
      </c>
      <c r="AE33" s="683"/>
      <c r="AF33" s="683"/>
      <c r="AG33" s="683"/>
      <c r="AH33" s="683"/>
      <c r="AI33" s="683"/>
      <c r="AJ33" s="683"/>
      <c r="AK33" s="683"/>
      <c r="AL33" s="684" t="s">
        <v>223</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317</v>
      </c>
      <c r="CE33" s="695"/>
      <c r="CF33" s="695"/>
      <c r="CG33" s="695"/>
      <c r="CH33" s="695"/>
      <c r="CI33" s="695"/>
      <c r="CJ33" s="695"/>
      <c r="CK33" s="695"/>
      <c r="CL33" s="695"/>
      <c r="CM33" s="695"/>
      <c r="CN33" s="695"/>
      <c r="CO33" s="695"/>
      <c r="CP33" s="695"/>
      <c r="CQ33" s="696"/>
      <c r="CR33" s="679">
        <v>1909154</v>
      </c>
      <c r="CS33" s="715"/>
      <c r="CT33" s="715"/>
      <c r="CU33" s="715"/>
      <c r="CV33" s="715"/>
      <c r="CW33" s="715"/>
      <c r="CX33" s="715"/>
      <c r="CY33" s="716"/>
      <c r="CZ33" s="684">
        <v>49</v>
      </c>
      <c r="DA33" s="712"/>
      <c r="DB33" s="712"/>
      <c r="DC33" s="717"/>
      <c r="DD33" s="688">
        <v>1497659</v>
      </c>
      <c r="DE33" s="715"/>
      <c r="DF33" s="715"/>
      <c r="DG33" s="715"/>
      <c r="DH33" s="715"/>
      <c r="DI33" s="715"/>
      <c r="DJ33" s="715"/>
      <c r="DK33" s="716"/>
      <c r="DL33" s="688">
        <v>914958</v>
      </c>
      <c r="DM33" s="715"/>
      <c r="DN33" s="715"/>
      <c r="DO33" s="715"/>
      <c r="DP33" s="715"/>
      <c r="DQ33" s="715"/>
      <c r="DR33" s="715"/>
      <c r="DS33" s="715"/>
      <c r="DT33" s="715"/>
      <c r="DU33" s="715"/>
      <c r="DV33" s="716"/>
      <c r="DW33" s="684">
        <v>42.7</v>
      </c>
      <c r="DX33" s="712"/>
      <c r="DY33" s="712"/>
      <c r="DZ33" s="712"/>
      <c r="EA33" s="712"/>
      <c r="EB33" s="712"/>
      <c r="EC33" s="713"/>
    </row>
    <row r="34" spans="2:133" ht="11.25" customHeight="1">
      <c r="B34" s="676" t="s">
        <v>318</v>
      </c>
      <c r="C34" s="677"/>
      <c r="D34" s="677"/>
      <c r="E34" s="677"/>
      <c r="F34" s="677"/>
      <c r="G34" s="677"/>
      <c r="H34" s="677"/>
      <c r="I34" s="677"/>
      <c r="J34" s="677"/>
      <c r="K34" s="677"/>
      <c r="L34" s="677"/>
      <c r="M34" s="677"/>
      <c r="N34" s="677"/>
      <c r="O34" s="677"/>
      <c r="P34" s="677"/>
      <c r="Q34" s="678"/>
      <c r="R34" s="679">
        <v>59694</v>
      </c>
      <c r="S34" s="680"/>
      <c r="T34" s="680"/>
      <c r="U34" s="680"/>
      <c r="V34" s="680"/>
      <c r="W34" s="680"/>
      <c r="X34" s="680"/>
      <c r="Y34" s="681"/>
      <c r="Z34" s="682">
        <v>1.5</v>
      </c>
      <c r="AA34" s="682"/>
      <c r="AB34" s="682"/>
      <c r="AC34" s="682"/>
      <c r="AD34" s="683">
        <v>63</v>
      </c>
      <c r="AE34" s="683"/>
      <c r="AF34" s="683"/>
      <c r="AG34" s="683"/>
      <c r="AH34" s="683"/>
      <c r="AI34" s="683"/>
      <c r="AJ34" s="683"/>
      <c r="AK34" s="683"/>
      <c r="AL34" s="684">
        <v>0</v>
      </c>
      <c r="AM34" s="685"/>
      <c r="AN34" s="685"/>
      <c r="AO34" s="686"/>
      <c r="AP34" s="234"/>
      <c r="AQ34" s="658" t="s">
        <v>319</v>
      </c>
      <c r="AR34" s="659"/>
      <c r="AS34" s="659"/>
      <c r="AT34" s="659"/>
      <c r="AU34" s="659"/>
      <c r="AV34" s="659"/>
      <c r="AW34" s="659"/>
      <c r="AX34" s="659"/>
      <c r="AY34" s="659"/>
      <c r="AZ34" s="659"/>
      <c r="BA34" s="659"/>
      <c r="BB34" s="659"/>
      <c r="BC34" s="659"/>
      <c r="BD34" s="659"/>
      <c r="BE34" s="659"/>
      <c r="BF34" s="660"/>
      <c r="BG34" s="658" t="s">
        <v>320</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321</v>
      </c>
      <c r="CE34" s="695"/>
      <c r="CF34" s="695"/>
      <c r="CG34" s="695"/>
      <c r="CH34" s="695"/>
      <c r="CI34" s="695"/>
      <c r="CJ34" s="695"/>
      <c r="CK34" s="695"/>
      <c r="CL34" s="695"/>
      <c r="CM34" s="695"/>
      <c r="CN34" s="695"/>
      <c r="CO34" s="695"/>
      <c r="CP34" s="695"/>
      <c r="CQ34" s="696"/>
      <c r="CR34" s="679">
        <v>615727</v>
      </c>
      <c r="CS34" s="680"/>
      <c r="CT34" s="680"/>
      <c r="CU34" s="680"/>
      <c r="CV34" s="680"/>
      <c r="CW34" s="680"/>
      <c r="CX34" s="680"/>
      <c r="CY34" s="681"/>
      <c r="CZ34" s="684">
        <v>15.8</v>
      </c>
      <c r="DA34" s="712"/>
      <c r="DB34" s="712"/>
      <c r="DC34" s="717"/>
      <c r="DD34" s="688">
        <v>455569</v>
      </c>
      <c r="DE34" s="680"/>
      <c r="DF34" s="680"/>
      <c r="DG34" s="680"/>
      <c r="DH34" s="680"/>
      <c r="DI34" s="680"/>
      <c r="DJ34" s="680"/>
      <c r="DK34" s="681"/>
      <c r="DL34" s="688">
        <v>347218</v>
      </c>
      <c r="DM34" s="680"/>
      <c r="DN34" s="680"/>
      <c r="DO34" s="680"/>
      <c r="DP34" s="680"/>
      <c r="DQ34" s="680"/>
      <c r="DR34" s="680"/>
      <c r="DS34" s="680"/>
      <c r="DT34" s="680"/>
      <c r="DU34" s="680"/>
      <c r="DV34" s="681"/>
      <c r="DW34" s="684">
        <v>16.2</v>
      </c>
      <c r="DX34" s="712"/>
      <c r="DY34" s="712"/>
      <c r="DZ34" s="712"/>
      <c r="EA34" s="712"/>
      <c r="EB34" s="712"/>
      <c r="EC34" s="713"/>
    </row>
    <row r="35" spans="2:133" ht="11.25" customHeight="1">
      <c r="B35" s="676" t="s">
        <v>322</v>
      </c>
      <c r="C35" s="677"/>
      <c r="D35" s="677"/>
      <c r="E35" s="677"/>
      <c r="F35" s="677"/>
      <c r="G35" s="677"/>
      <c r="H35" s="677"/>
      <c r="I35" s="677"/>
      <c r="J35" s="677"/>
      <c r="K35" s="677"/>
      <c r="L35" s="677"/>
      <c r="M35" s="677"/>
      <c r="N35" s="677"/>
      <c r="O35" s="677"/>
      <c r="P35" s="677"/>
      <c r="Q35" s="678"/>
      <c r="R35" s="679">
        <v>458493</v>
      </c>
      <c r="S35" s="680"/>
      <c r="T35" s="680"/>
      <c r="U35" s="680"/>
      <c r="V35" s="680"/>
      <c r="W35" s="680"/>
      <c r="X35" s="680"/>
      <c r="Y35" s="681"/>
      <c r="Z35" s="682">
        <v>11.4</v>
      </c>
      <c r="AA35" s="682"/>
      <c r="AB35" s="682"/>
      <c r="AC35" s="682"/>
      <c r="AD35" s="683" t="s">
        <v>126</v>
      </c>
      <c r="AE35" s="683"/>
      <c r="AF35" s="683"/>
      <c r="AG35" s="683"/>
      <c r="AH35" s="683"/>
      <c r="AI35" s="683"/>
      <c r="AJ35" s="683"/>
      <c r="AK35" s="683"/>
      <c r="AL35" s="684" t="s">
        <v>223</v>
      </c>
      <c r="AM35" s="685"/>
      <c r="AN35" s="685"/>
      <c r="AO35" s="686"/>
      <c r="AP35" s="234"/>
      <c r="AQ35" s="752" t="s">
        <v>323</v>
      </c>
      <c r="AR35" s="753"/>
      <c r="AS35" s="753"/>
      <c r="AT35" s="753"/>
      <c r="AU35" s="753"/>
      <c r="AV35" s="753"/>
      <c r="AW35" s="753"/>
      <c r="AX35" s="753"/>
      <c r="AY35" s="754"/>
      <c r="AZ35" s="668">
        <v>293504</v>
      </c>
      <c r="BA35" s="669"/>
      <c r="BB35" s="669"/>
      <c r="BC35" s="669"/>
      <c r="BD35" s="669"/>
      <c r="BE35" s="669"/>
      <c r="BF35" s="755"/>
      <c r="BG35" s="690" t="s">
        <v>324</v>
      </c>
      <c r="BH35" s="691"/>
      <c r="BI35" s="691"/>
      <c r="BJ35" s="691"/>
      <c r="BK35" s="691"/>
      <c r="BL35" s="691"/>
      <c r="BM35" s="691"/>
      <c r="BN35" s="691"/>
      <c r="BO35" s="691"/>
      <c r="BP35" s="691"/>
      <c r="BQ35" s="691"/>
      <c r="BR35" s="691"/>
      <c r="BS35" s="691"/>
      <c r="BT35" s="691"/>
      <c r="BU35" s="692"/>
      <c r="BV35" s="668">
        <v>7717</v>
      </c>
      <c r="BW35" s="669"/>
      <c r="BX35" s="669"/>
      <c r="BY35" s="669"/>
      <c r="BZ35" s="669"/>
      <c r="CA35" s="669"/>
      <c r="CB35" s="755"/>
      <c r="CD35" s="694" t="s">
        <v>325</v>
      </c>
      <c r="CE35" s="695"/>
      <c r="CF35" s="695"/>
      <c r="CG35" s="695"/>
      <c r="CH35" s="695"/>
      <c r="CI35" s="695"/>
      <c r="CJ35" s="695"/>
      <c r="CK35" s="695"/>
      <c r="CL35" s="695"/>
      <c r="CM35" s="695"/>
      <c r="CN35" s="695"/>
      <c r="CO35" s="695"/>
      <c r="CP35" s="695"/>
      <c r="CQ35" s="696"/>
      <c r="CR35" s="679">
        <v>105404</v>
      </c>
      <c r="CS35" s="715"/>
      <c r="CT35" s="715"/>
      <c r="CU35" s="715"/>
      <c r="CV35" s="715"/>
      <c r="CW35" s="715"/>
      <c r="CX35" s="715"/>
      <c r="CY35" s="716"/>
      <c r="CZ35" s="684">
        <v>2.7</v>
      </c>
      <c r="DA35" s="712"/>
      <c r="DB35" s="712"/>
      <c r="DC35" s="717"/>
      <c r="DD35" s="688">
        <v>61404</v>
      </c>
      <c r="DE35" s="715"/>
      <c r="DF35" s="715"/>
      <c r="DG35" s="715"/>
      <c r="DH35" s="715"/>
      <c r="DI35" s="715"/>
      <c r="DJ35" s="715"/>
      <c r="DK35" s="716"/>
      <c r="DL35" s="688">
        <v>61404</v>
      </c>
      <c r="DM35" s="715"/>
      <c r="DN35" s="715"/>
      <c r="DO35" s="715"/>
      <c r="DP35" s="715"/>
      <c r="DQ35" s="715"/>
      <c r="DR35" s="715"/>
      <c r="DS35" s="715"/>
      <c r="DT35" s="715"/>
      <c r="DU35" s="715"/>
      <c r="DV35" s="716"/>
      <c r="DW35" s="684">
        <v>2.9</v>
      </c>
      <c r="DX35" s="712"/>
      <c r="DY35" s="712"/>
      <c r="DZ35" s="712"/>
      <c r="EA35" s="712"/>
      <c r="EB35" s="712"/>
      <c r="EC35" s="713"/>
    </row>
    <row r="36" spans="2:133" ht="11.25" customHeight="1">
      <c r="B36" s="676" t="s">
        <v>326</v>
      </c>
      <c r="C36" s="677"/>
      <c r="D36" s="677"/>
      <c r="E36" s="677"/>
      <c r="F36" s="677"/>
      <c r="G36" s="677"/>
      <c r="H36" s="677"/>
      <c r="I36" s="677"/>
      <c r="J36" s="677"/>
      <c r="K36" s="677"/>
      <c r="L36" s="677"/>
      <c r="M36" s="677"/>
      <c r="N36" s="677"/>
      <c r="O36" s="677"/>
      <c r="P36" s="677"/>
      <c r="Q36" s="678"/>
      <c r="R36" s="679" t="s">
        <v>126</v>
      </c>
      <c r="S36" s="680"/>
      <c r="T36" s="680"/>
      <c r="U36" s="680"/>
      <c r="V36" s="680"/>
      <c r="W36" s="680"/>
      <c r="X36" s="680"/>
      <c r="Y36" s="681"/>
      <c r="Z36" s="682" t="s">
        <v>126</v>
      </c>
      <c r="AA36" s="682"/>
      <c r="AB36" s="682"/>
      <c r="AC36" s="682"/>
      <c r="AD36" s="683" t="s">
        <v>223</v>
      </c>
      <c r="AE36" s="683"/>
      <c r="AF36" s="683"/>
      <c r="AG36" s="683"/>
      <c r="AH36" s="683"/>
      <c r="AI36" s="683"/>
      <c r="AJ36" s="683"/>
      <c r="AK36" s="683"/>
      <c r="AL36" s="684" t="s">
        <v>223</v>
      </c>
      <c r="AM36" s="685"/>
      <c r="AN36" s="685"/>
      <c r="AO36" s="686"/>
      <c r="AQ36" s="756" t="s">
        <v>327</v>
      </c>
      <c r="AR36" s="757"/>
      <c r="AS36" s="757"/>
      <c r="AT36" s="757"/>
      <c r="AU36" s="757"/>
      <c r="AV36" s="757"/>
      <c r="AW36" s="757"/>
      <c r="AX36" s="757"/>
      <c r="AY36" s="758"/>
      <c r="AZ36" s="679">
        <v>117521</v>
      </c>
      <c r="BA36" s="680"/>
      <c r="BB36" s="680"/>
      <c r="BC36" s="680"/>
      <c r="BD36" s="715"/>
      <c r="BE36" s="715"/>
      <c r="BF36" s="738"/>
      <c r="BG36" s="694" t="s">
        <v>328</v>
      </c>
      <c r="BH36" s="695"/>
      <c r="BI36" s="695"/>
      <c r="BJ36" s="695"/>
      <c r="BK36" s="695"/>
      <c r="BL36" s="695"/>
      <c r="BM36" s="695"/>
      <c r="BN36" s="695"/>
      <c r="BO36" s="695"/>
      <c r="BP36" s="695"/>
      <c r="BQ36" s="695"/>
      <c r="BR36" s="695"/>
      <c r="BS36" s="695"/>
      <c r="BT36" s="695"/>
      <c r="BU36" s="696"/>
      <c r="BV36" s="679">
        <v>2985</v>
      </c>
      <c r="BW36" s="680"/>
      <c r="BX36" s="680"/>
      <c r="BY36" s="680"/>
      <c r="BZ36" s="680"/>
      <c r="CA36" s="680"/>
      <c r="CB36" s="689"/>
      <c r="CD36" s="694" t="s">
        <v>329</v>
      </c>
      <c r="CE36" s="695"/>
      <c r="CF36" s="695"/>
      <c r="CG36" s="695"/>
      <c r="CH36" s="695"/>
      <c r="CI36" s="695"/>
      <c r="CJ36" s="695"/>
      <c r="CK36" s="695"/>
      <c r="CL36" s="695"/>
      <c r="CM36" s="695"/>
      <c r="CN36" s="695"/>
      <c r="CO36" s="695"/>
      <c r="CP36" s="695"/>
      <c r="CQ36" s="696"/>
      <c r="CR36" s="679">
        <v>430673</v>
      </c>
      <c r="CS36" s="680"/>
      <c r="CT36" s="680"/>
      <c r="CU36" s="680"/>
      <c r="CV36" s="680"/>
      <c r="CW36" s="680"/>
      <c r="CX36" s="680"/>
      <c r="CY36" s="681"/>
      <c r="CZ36" s="684">
        <v>11</v>
      </c>
      <c r="DA36" s="712"/>
      <c r="DB36" s="712"/>
      <c r="DC36" s="717"/>
      <c r="DD36" s="688">
        <v>318717</v>
      </c>
      <c r="DE36" s="680"/>
      <c r="DF36" s="680"/>
      <c r="DG36" s="680"/>
      <c r="DH36" s="680"/>
      <c r="DI36" s="680"/>
      <c r="DJ36" s="680"/>
      <c r="DK36" s="681"/>
      <c r="DL36" s="688">
        <v>260689</v>
      </c>
      <c r="DM36" s="680"/>
      <c r="DN36" s="680"/>
      <c r="DO36" s="680"/>
      <c r="DP36" s="680"/>
      <c r="DQ36" s="680"/>
      <c r="DR36" s="680"/>
      <c r="DS36" s="680"/>
      <c r="DT36" s="680"/>
      <c r="DU36" s="680"/>
      <c r="DV36" s="681"/>
      <c r="DW36" s="684">
        <v>12.2</v>
      </c>
      <c r="DX36" s="712"/>
      <c r="DY36" s="712"/>
      <c r="DZ36" s="712"/>
      <c r="EA36" s="712"/>
      <c r="EB36" s="712"/>
      <c r="EC36" s="713"/>
    </row>
    <row r="37" spans="2:133" ht="11.25" customHeight="1">
      <c r="B37" s="676" t="s">
        <v>330</v>
      </c>
      <c r="C37" s="677"/>
      <c r="D37" s="677"/>
      <c r="E37" s="677"/>
      <c r="F37" s="677"/>
      <c r="G37" s="677"/>
      <c r="H37" s="677"/>
      <c r="I37" s="677"/>
      <c r="J37" s="677"/>
      <c r="K37" s="677"/>
      <c r="L37" s="677"/>
      <c r="M37" s="677"/>
      <c r="N37" s="677"/>
      <c r="O37" s="677"/>
      <c r="P37" s="677"/>
      <c r="Q37" s="678"/>
      <c r="R37" s="679">
        <v>92393</v>
      </c>
      <c r="S37" s="680"/>
      <c r="T37" s="680"/>
      <c r="U37" s="680"/>
      <c r="V37" s="680"/>
      <c r="W37" s="680"/>
      <c r="X37" s="680"/>
      <c r="Y37" s="681"/>
      <c r="Z37" s="682">
        <v>2.2999999999999998</v>
      </c>
      <c r="AA37" s="682"/>
      <c r="AB37" s="682"/>
      <c r="AC37" s="682"/>
      <c r="AD37" s="683" t="s">
        <v>126</v>
      </c>
      <c r="AE37" s="683"/>
      <c r="AF37" s="683"/>
      <c r="AG37" s="683"/>
      <c r="AH37" s="683"/>
      <c r="AI37" s="683"/>
      <c r="AJ37" s="683"/>
      <c r="AK37" s="683"/>
      <c r="AL37" s="684" t="s">
        <v>223</v>
      </c>
      <c r="AM37" s="685"/>
      <c r="AN37" s="685"/>
      <c r="AO37" s="686"/>
      <c r="AQ37" s="756" t="s">
        <v>331</v>
      </c>
      <c r="AR37" s="757"/>
      <c r="AS37" s="757"/>
      <c r="AT37" s="757"/>
      <c r="AU37" s="757"/>
      <c r="AV37" s="757"/>
      <c r="AW37" s="757"/>
      <c r="AX37" s="757"/>
      <c r="AY37" s="758"/>
      <c r="AZ37" s="679">
        <v>9841</v>
      </c>
      <c r="BA37" s="680"/>
      <c r="BB37" s="680"/>
      <c r="BC37" s="680"/>
      <c r="BD37" s="715"/>
      <c r="BE37" s="715"/>
      <c r="BF37" s="738"/>
      <c r="BG37" s="694" t="s">
        <v>332</v>
      </c>
      <c r="BH37" s="695"/>
      <c r="BI37" s="695"/>
      <c r="BJ37" s="695"/>
      <c r="BK37" s="695"/>
      <c r="BL37" s="695"/>
      <c r="BM37" s="695"/>
      <c r="BN37" s="695"/>
      <c r="BO37" s="695"/>
      <c r="BP37" s="695"/>
      <c r="BQ37" s="695"/>
      <c r="BR37" s="695"/>
      <c r="BS37" s="695"/>
      <c r="BT37" s="695"/>
      <c r="BU37" s="696"/>
      <c r="BV37" s="679">
        <v>493</v>
      </c>
      <c r="BW37" s="680"/>
      <c r="BX37" s="680"/>
      <c r="BY37" s="680"/>
      <c r="BZ37" s="680"/>
      <c r="CA37" s="680"/>
      <c r="CB37" s="689"/>
      <c r="CD37" s="694" t="s">
        <v>333</v>
      </c>
      <c r="CE37" s="695"/>
      <c r="CF37" s="695"/>
      <c r="CG37" s="695"/>
      <c r="CH37" s="695"/>
      <c r="CI37" s="695"/>
      <c r="CJ37" s="695"/>
      <c r="CK37" s="695"/>
      <c r="CL37" s="695"/>
      <c r="CM37" s="695"/>
      <c r="CN37" s="695"/>
      <c r="CO37" s="695"/>
      <c r="CP37" s="695"/>
      <c r="CQ37" s="696"/>
      <c r="CR37" s="679">
        <v>141668</v>
      </c>
      <c r="CS37" s="715"/>
      <c r="CT37" s="715"/>
      <c r="CU37" s="715"/>
      <c r="CV37" s="715"/>
      <c r="CW37" s="715"/>
      <c r="CX37" s="715"/>
      <c r="CY37" s="716"/>
      <c r="CZ37" s="684">
        <v>3.6</v>
      </c>
      <c r="DA37" s="712"/>
      <c r="DB37" s="712"/>
      <c r="DC37" s="717"/>
      <c r="DD37" s="688">
        <v>127324</v>
      </c>
      <c r="DE37" s="715"/>
      <c r="DF37" s="715"/>
      <c r="DG37" s="715"/>
      <c r="DH37" s="715"/>
      <c r="DI37" s="715"/>
      <c r="DJ37" s="715"/>
      <c r="DK37" s="716"/>
      <c r="DL37" s="688">
        <v>127245</v>
      </c>
      <c r="DM37" s="715"/>
      <c r="DN37" s="715"/>
      <c r="DO37" s="715"/>
      <c r="DP37" s="715"/>
      <c r="DQ37" s="715"/>
      <c r="DR37" s="715"/>
      <c r="DS37" s="715"/>
      <c r="DT37" s="715"/>
      <c r="DU37" s="715"/>
      <c r="DV37" s="716"/>
      <c r="DW37" s="684">
        <v>5.9</v>
      </c>
      <c r="DX37" s="712"/>
      <c r="DY37" s="712"/>
      <c r="DZ37" s="712"/>
      <c r="EA37" s="712"/>
      <c r="EB37" s="712"/>
      <c r="EC37" s="713"/>
    </row>
    <row r="38" spans="2:133" ht="11.25" customHeight="1">
      <c r="B38" s="724" t="s">
        <v>334</v>
      </c>
      <c r="C38" s="725"/>
      <c r="D38" s="725"/>
      <c r="E38" s="725"/>
      <c r="F38" s="725"/>
      <c r="G38" s="725"/>
      <c r="H38" s="725"/>
      <c r="I38" s="725"/>
      <c r="J38" s="725"/>
      <c r="K38" s="725"/>
      <c r="L38" s="725"/>
      <c r="M38" s="725"/>
      <c r="N38" s="725"/>
      <c r="O38" s="725"/>
      <c r="P38" s="725"/>
      <c r="Q38" s="726"/>
      <c r="R38" s="759">
        <v>4021434</v>
      </c>
      <c r="S38" s="760"/>
      <c r="T38" s="760"/>
      <c r="U38" s="760"/>
      <c r="V38" s="760"/>
      <c r="W38" s="760"/>
      <c r="X38" s="760"/>
      <c r="Y38" s="761"/>
      <c r="Z38" s="762">
        <v>100</v>
      </c>
      <c r="AA38" s="762"/>
      <c r="AB38" s="762"/>
      <c r="AC38" s="762"/>
      <c r="AD38" s="763">
        <v>2049594</v>
      </c>
      <c r="AE38" s="763"/>
      <c r="AF38" s="763"/>
      <c r="AG38" s="763"/>
      <c r="AH38" s="763"/>
      <c r="AI38" s="763"/>
      <c r="AJ38" s="763"/>
      <c r="AK38" s="763"/>
      <c r="AL38" s="764">
        <v>100</v>
      </c>
      <c r="AM38" s="750"/>
      <c r="AN38" s="750"/>
      <c r="AO38" s="765"/>
      <c r="AQ38" s="756" t="s">
        <v>335</v>
      </c>
      <c r="AR38" s="757"/>
      <c r="AS38" s="757"/>
      <c r="AT38" s="757"/>
      <c r="AU38" s="757"/>
      <c r="AV38" s="757"/>
      <c r="AW38" s="757"/>
      <c r="AX38" s="757"/>
      <c r="AY38" s="758"/>
      <c r="AZ38" s="679" t="s">
        <v>126</v>
      </c>
      <c r="BA38" s="680"/>
      <c r="BB38" s="680"/>
      <c r="BC38" s="680"/>
      <c r="BD38" s="715"/>
      <c r="BE38" s="715"/>
      <c r="BF38" s="738"/>
      <c r="BG38" s="694" t="s">
        <v>336</v>
      </c>
      <c r="BH38" s="695"/>
      <c r="BI38" s="695"/>
      <c r="BJ38" s="695"/>
      <c r="BK38" s="695"/>
      <c r="BL38" s="695"/>
      <c r="BM38" s="695"/>
      <c r="BN38" s="695"/>
      <c r="BO38" s="695"/>
      <c r="BP38" s="695"/>
      <c r="BQ38" s="695"/>
      <c r="BR38" s="695"/>
      <c r="BS38" s="695"/>
      <c r="BT38" s="695"/>
      <c r="BU38" s="696"/>
      <c r="BV38" s="679">
        <v>837</v>
      </c>
      <c r="BW38" s="680"/>
      <c r="BX38" s="680"/>
      <c r="BY38" s="680"/>
      <c r="BZ38" s="680"/>
      <c r="CA38" s="680"/>
      <c r="CB38" s="689"/>
      <c r="CD38" s="694" t="s">
        <v>337</v>
      </c>
      <c r="CE38" s="695"/>
      <c r="CF38" s="695"/>
      <c r="CG38" s="695"/>
      <c r="CH38" s="695"/>
      <c r="CI38" s="695"/>
      <c r="CJ38" s="695"/>
      <c r="CK38" s="695"/>
      <c r="CL38" s="695"/>
      <c r="CM38" s="695"/>
      <c r="CN38" s="695"/>
      <c r="CO38" s="695"/>
      <c r="CP38" s="695"/>
      <c r="CQ38" s="696"/>
      <c r="CR38" s="679">
        <v>293504</v>
      </c>
      <c r="CS38" s="680"/>
      <c r="CT38" s="680"/>
      <c r="CU38" s="680"/>
      <c r="CV38" s="680"/>
      <c r="CW38" s="680"/>
      <c r="CX38" s="680"/>
      <c r="CY38" s="681"/>
      <c r="CZ38" s="684">
        <v>7.5</v>
      </c>
      <c r="DA38" s="712"/>
      <c r="DB38" s="712"/>
      <c r="DC38" s="717"/>
      <c r="DD38" s="688">
        <v>270342</v>
      </c>
      <c r="DE38" s="680"/>
      <c r="DF38" s="680"/>
      <c r="DG38" s="680"/>
      <c r="DH38" s="680"/>
      <c r="DI38" s="680"/>
      <c r="DJ38" s="680"/>
      <c r="DK38" s="681"/>
      <c r="DL38" s="688">
        <v>245647</v>
      </c>
      <c r="DM38" s="680"/>
      <c r="DN38" s="680"/>
      <c r="DO38" s="680"/>
      <c r="DP38" s="680"/>
      <c r="DQ38" s="680"/>
      <c r="DR38" s="680"/>
      <c r="DS38" s="680"/>
      <c r="DT38" s="680"/>
      <c r="DU38" s="680"/>
      <c r="DV38" s="681"/>
      <c r="DW38" s="684">
        <v>11.5</v>
      </c>
      <c r="DX38" s="712"/>
      <c r="DY38" s="712"/>
      <c r="DZ38" s="712"/>
      <c r="EA38" s="712"/>
      <c r="EB38" s="712"/>
      <c r="EC38" s="713"/>
    </row>
    <row r="39" spans="2:133" ht="11.25" customHeight="1">
      <c r="AQ39" s="756" t="s">
        <v>338</v>
      </c>
      <c r="AR39" s="757"/>
      <c r="AS39" s="757"/>
      <c r="AT39" s="757"/>
      <c r="AU39" s="757"/>
      <c r="AV39" s="757"/>
      <c r="AW39" s="757"/>
      <c r="AX39" s="757"/>
      <c r="AY39" s="758"/>
      <c r="AZ39" s="679" t="s">
        <v>126</v>
      </c>
      <c r="BA39" s="680"/>
      <c r="BB39" s="680"/>
      <c r="BC39" s="680"/>
      <c r="BD39" s="715"/>
      <c r="BE39" s="715"/>
      <c r="BF39" s="738"/>
      <c r="BG39" s="770" t="s">
        <v>339</v>
      </c>
      <c r="BH39" s="771"/>
      <c r="BI39" s="771"/>
      <c r="BJ39" s="771"/>
      <c r="BK39" s="771"/>
      <c r="BL39" s="235"/>
      <c r="BM39" s="695" t="s">
        <v>340</v>
      </c>
      <c r="BN39" s="695"/>
      <c r="BO39" s="695"/>
      <c r="BP39" s="695"/>
      <c r="BQ39" s="695"/>
      <c r="BR39" s="695"/>
      <c r="BS39" s="695"/>
      <c r="BT39" s="695"/>
      <c r="BU39" s="696"/>
      <c r="BV39" s="679">
        <v>81</v>
      </c>
      <c r="BW39" s="680"/>
      <c r="BX39" s="680"/>
      <c r="BY39" s="680"/>
      <c r="BZ39" s="680"/>
      <c r="CA39" s="680"/>
      <c r="CB39" s="689"/>
      <c r="CD39" s="694" t="s">
        <v>341</v>
      </c>
      <c r="CE39" s="695"/>
      <c r="CF39" s="695"/>
      <c r="CG39" s="695"/>
      <c r="CH39" s="695"/>
      <c r="CI39" s="695"/>
      <c r="CJ39" s="695"/>
      <c r="CK39" s="695"/>
      <c r="CL39" s="695"/>
      <c r="CM39" s="695"/>
      <c r="CN39" s="695"/>
      <c r="CO39" s="695"/>
      <c r="CP39" s="695"/>
      <c r="CQ39" s="696"/>
      <c r="CR39" s="679">
        <v>461246</v>
      </c>
      <c r="CS39" s="715"/>
      <c r="CT39" s="715"/>
      <c r="CU39" s="715"/>
      <c r="CV39" s="715"/>
      <c r="CW39" s="715"/>
      <c r="CX39" s="715"/>
      <c r="CY39" s="716"/>
      <c r="CZ39" s="684">
        <v>11.8</v>
      </c>
      <c r="DA39" s="712"/>
      <c r="DB39" s="712"/>
      <c r="DC39" s="717"/>
      <c r="DD39" s="688">
        <v>389027</v>
      </c>
      <c r="DE39" s="715"/>
      <c r="DF39" s="715"/>
      <c r="DG39" s="715"/>
      <c r="DH39" s="715"/>
      <c r="DI39" s="715"/>
      <c r="DJ39" s="715"/>
      <c r="DK39" s="716"/>
      <c r="DL39" s="688" t="s">
        <v>223</v>
      </c>
      <c r="DM39" s="715"/>
      <c r="DN39" s="715"/>
      <c r="DO39" s="715"/>
      <c r="DP39" s="715"/>
      <c r="DQ39" s="715"/>
      <c r="DR39" s="715"/>
      <c r="DS39" s="715"/>
      <c r="DT39" s="715"/>
      <c r="DU39" s="715"/>
      <c r="DV39" s="716"/>
      <c r="DW39" s="684" t="s">
        <v>223</v>
      </c>
      <c r="DX39" s="712"/>
      <c r="DY39" s="712"/>
      <c r="DZ39" s="712"/>
      <c r="EA39" s="712"/>
      <c r="EB39" s="712"/>
      <c r="EC39" s="713"/>
    </row>
    <row r="40" spans="2:133" ht="11.25" customHeight="1">
      <c r="AQ40" s="756" t="s">
        <v>342</v>
      </c>
      <c r="AR40" s="757"/>
      <c r="AS40" s="757"/>
      <c r="AT40" s="757"/>
      <c r="AU40" s="757"/>
      <c r="AV40" s="757"/>
      <c r="AW40" s="757"/>
      <c r="AX40" s="757"/>
      <c r="AY40" s="758"/>
      <c r="AZ40" s="679">
        <v>39900</v>
      </c>
      <c r="BA40" s="680"/>
      <c r="BB40" s="680"/>
      <c r="BC40" s="680"/>
      <c r="BD40" s="715"/>
      <c r="BE40" s="715"/>
      <c r="BF40" s="738"/>
      <c r="BG40" s="770"/>
      <c r="BH40" s="771"/>
      <c r="BI40" s="771"/>
      <c r="BJ40" s="771"/>
      <c r="BK40" s="771"/>
      <c r="BL40" s="235"/>
      <c r="BM40" s="695" t="s">
        <v>343</v>
      </c>
      <c r="BN40" s="695"/>
      <c r="BO40" s="695"/>
      <c r="BP40" s="695"/>
      <c r="BQ40" s="695"/>
      <c r="BR40" s="695"/>
      <c r="BS40" s="695"/>
      <c r="BT40" s="695"/>
      <c r="BU40" s="696"/>
      <c r="BV40" s="679" t="s">
        <v>223</v>
      </c>
      <c r="BW40" s="680"/>
      <c r="BX40" s="680"/>
      <c r="BY40" s="680"/>
      <c r="BZ40" s="680"/>
      <c r="CA40" s="680"/>
      <c r="CB40" s="689"/>
      <c r="CD40" s="694" t="s">
        <v>344</v>
      </c>
      <c r="CE40" s="695"/>
      <c r="CF40" s="695"/>
      <c r="CG40" s="695"/>
      <c r="CH40" s="695"/>
      <c r="CI40" s="695"/>
      <c r="CJ40" s="695"/>
      <c r="CK40" s="695"/>
      <c r="CL40" s="695"/>
      <c r="CM40" s="695"/>
      <c r="CN40" s="695"/>
      <c r="CO40" s="695"/>
      <c r="CP40" s="695"/>
      <c r="CQ40" s="696"/>
      <c r="CR40" s="679">
        <v>2600</v>
      </c>
      <c r="CS40" s="680"/>
      <c r="CT40" s="680"/>
      <c r="CU40" s="680"/>
      <c r="CV40" s="680"/>
      <c r="CW40" s="680"/>
      <c r="CX40" s="680"/>
      <c r="CY40" s="681"/>
      <c r="CZ40" s="684">
        <v>0.1</v>
      </c>
      <c r="DA40" s="712"/>
      <c r="DB40" s="712"/>
      <c r="DC40" s="717"/>
      <c r="DD40" s="688">
        <v>2600</v>
      </c>
      <c r="DE40" s="680"/>
      <c r="DF40" s="680"/>
      <c r="DG40" s="680"/>
      <c r="DH40" s="680"/>
      <c r="DI40" s="680"/>
      <c r="DJ40" s="680"/>
      <c r="DK40" s="681"/>
      <c r="DL40" s="688" t="s">
        <v>235</v>
      </c>
      <c r="DM40" s="680"/>
      <c r="DN40" s="680"/>
      <c r="DO40" s="680"/>
      <c r="DP40" s="680"/>
      <c r="DQ40" s="680"/>
      <c r="DR40" s="680"/>
      <c r="DS40" s="680"/>
      <c r="DT40" s="680"/>
      <c r="DU40" s="680"/>
      <c r="DV40" s="681"/>
      <c r="DW40" s="684" t="s">
        <v>223</v>
      </c>
      <c r="DX40" s="712"/>
      <c r="DY40" s="712"/>
      <c r="DZ40" s="712"/>
      <c r="EA40" s="712"/>
      <c r="EB40" s="712"/>
      <c r="EC40" s="713"/>
    </row>
    <row r="41" spans="2:133" ht="11.25" customHeight="1">
      <c r="AQ41" s="766" t="s">
        <v>345</v>
      </c>
      <c r="AR41" s="767"/>
      <c r="AS41" s="767"/>
      <c r="AT41" s="767"/>
      <c r="AU41" s="767"/>
      <c r="AV41" s="767"/>
      <c r="AW41" s="767"/>
      <c r="AX41" s="767"/>
      <c r="AY41" s="768"/>
      <c r="AZ41" s="759">
        <v>126242</v>
      </c>
      <c r="BA41" s="760"/>
      <c r="BB41" s="760"/>
      <c r="BC41" s="760"/>
      <c r="BD41" s="749"/>
      <c r="BE41" s="749"/>
      <c r="BF41" s="751"/>
      <c r="BG41" s="772"/>
      <c r="BH41" s="773"/>
      <c r="BI41" s="773"/>
      <c r="BJ41" s="773"/>
      <c r="BK41" s="773"/>
      <c r="BL41" s="236"/>
      <c r="BM41" s="704" t="s">
        <v>346</v>
      </c>
      <c r="BN41" s="704"/>
      <c r="BO41" s="704"/>
      <c r="BP41" s="704"/>
      <c r="BQ41" s="704"/>
      <c r="BR41" s="704"/>
      <c r="BS41" s="704"/>
      <c r="BT41" s="704"/>
      <c r="BU41" s="705"/>
      <c r="BV41" s="759">
        <v>346</v>
      </c>
      <c r="BW41" s="760"/>
      <c r="BX41" s="760"/>
      <c r="BY41" s="760"/>
      <c r="BZ41" s="760"/>
      <c r="CA41" s="760"/>
      <c r="CB41" s="769"/>
      <c r="CD41" s="694" t="s">
        <v>347</v>
      </c>
      <c r="CE41" s="695"/>
      <c r="CF41" s="695"/>
      <c r="CG41" s="695"/>
      <c r="CH41" s="695"/>
      <c r="CI41" s="695"/>
      <c r="CJ41" s="695"/>
      <c r="CK41" s="695"/>
      <c r="CL41" s="695"/>
      <c r="CM41" s="695"/>
      <c r="CN41" s="695"/>
      <c r="CO41" s="695"/>
      <c r="CP41" s="695"/>
      <c r="CQ41" s="696"/>
      <c r="CR41" s="679" t="s">
        <v>223</v>
      </c>
      <c r="CS41" s="715"/>
      <c r="CT41" s="715"/>
      <c r="CU41" s="715"/>
      <c r="CV41" s="715"/>
      <c r="CW41" s="715"/>
      <c r="CX41" s="715"/>
      <c r="CY41" s="716"/>
      <c r="CZ41" s="684" t="s">
        <v>235</v>
      </c>
      <c r="DA41" s="712"/>
      <c r="DB41" s="712"/>
      <c r="DC41" s="717"/>
      <c r="DD41" s="688" t="s">
        <v>126</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349</v>
      </c>
      <c r="CE42" s="677"/>
      <c r="CF42" s="677"/>
      <c r="CG42" s="677"/>
      <c r="CH42" s="677"/>
      <c r="CI42" s="677"/>
      <c r="CJ42" s="677"/>
      <c r="CK42" s="677"/>
      <c r="CL42" s="677"/>
      <c r="CM42" s="677"/>
      <c r="CN42" s="677"/>
      <c r="CO42" s="677"/>
      <c r="CP42" s="677"/>
      <c r="CQ42" s="678"/>
      <c r="CR42" s="679">
        <v>638095</v>
      </c>
      <c r="CS42" s="680"/>
      <c r="CT42" s="680"/>
      <c r="CU42" s="680"/>
      <c r="CV42" s="680"/>
      <c r="CW42" s="680"/>
      <c r="CX42" s="680"/>
      <c r="CY42" s="681"/>
      <c r="CZ42" s="684">
        <v>16.399999999999999</v>
      </c>
      <c r="DA42" s="685"/>
      <c r="DB42" s="685"/>
      <c r="DC42" s="780"/>
      <c r="DD42" s="688">
        <v>67021</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351</v>
      </c>
      <c r="CE43" s="677"/>
      <c r="CF43" s="677"/>
      <c r="CG43" s="677"/>
      <c r="CH43" s="677"/>
      <c r="CI43" s="677"/>
      <c r="CJ43" s="677"/>
      <c r="CK43" s="677"/>
      <c r="CL43" s="677"/>
      <c r="CM43" s="677"/>
      <c r="CN43" s="677"/>
      <c r="CO43" s="677"/>
      <c r="CP43" s="677"/>
      <c r="CQ43" s="678"/>
      <c r="CR43" s="679">
        <v>36357</v>
      </c>
      <c r="CS43" s="715"/>
      <c r="CT43" s="715"/>
      <c r="CU43" s="715"/>
      <c r="CV43" s="715"/>
      <c r="CW43" s="715"/>
      <c r="CX43" s="715"/>
      <c r="CY43" s="716"/>
      <c r="CZ43" s="684">
        <v>0.9</v>
      </c>
      <c r="DA43" s="712"/>
      <c r="DB43" s="712"/>
      <c r="DC43" s="717"/>
      <c r="DD43" s="688">
        <v>36357</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352</v>
      </c>
      <c r="CD44" s="791" t="s">
        <v>303</v>
      </c>
      <c r="CE44" s="792"/>
      <c r="CF44" s="676" t="s">
        <v>353</v>
      </c>
      <c r="CG44" s="677"/>
      <c r="CH44" s="677"/>
      <c r="CI44" s="677"/>
      <c r="CJ44" s="677"/>
      <c r="CK44" s="677"/>
      <c r="CL44" s="677"/>
      <c r="CM44" s="677"/>
      <c r="CN44" s="677"/>
      <c r="CO44" s="677"/>
      <c r="CP44" s="677"/>
      <c r="CQ44" s="678"/>
      <c r="CR44" s="679">
        <v>638095</v>
      </c>
      <c r="CS44" s="680"/>
      <c r="CT44" s="680"/>
      <c r="CU44" s="680"/>
      <c r="CV44" s="680"/>
      <c r="CW44" s="680"/>
      <c r="CX44" s="680"/>
      <c r="CY44" s="681"/>
      <c r="CZ44" s="684">
        <v>16.399999999999999</v>
      </c>
      <c r="DA44" s="685"/>
      <c r="DB44" s="685"/>
      <c r="DC44" s="780"/>
      <c r="DD44" s="688">
        <v>67021</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354</v>
      </c>
      <c r="CG45" s="677"/>
      <c r="CH45" s="677"/>
      <c r="CI45" s="677"/>
      <c r="CJ45" s="677"/>
      <c r="CK45" s="677"/>
      <c r="CL45" s="677"/>
      <c r="CM45" s="677"/>
      <c r="CN45" s="677"/>
      <c r="CO45" s="677"/>
      <c r="CP45" s="677"/>
      <c r="CQ45" s="678"/>
      <c r="CR45" s="679">
        <v>489230</v>
      </c>
      <c r="CS45" s="715"/>
      <c r="CT45" s="715"/>
      <c r="CU45" s="715"/>
      <c r="CV45" s="715"/>
      <c r="CW45" s="715"/>
      <c r="CX45" s="715"/>
      <c r="CY45" s="716"/>
      <c r="CZ45" s="684">
        <v>12.5</v>
      </c>
      <c r="DA45" s="712"/>
      <c r="DB45" s="712"/>
      <c r="DC45" s="717"/>
      <c r="DD45" s="688">
        <v>8045</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355</v>
      </c>
      <c r="CG46" s="677"/>
      <c r="CH46" s="677"/>
      <c r="CI46" s="677"/>
      <c r="CJ46" s="677"/>
      <c r="CK46" s="677"/>
      <c r="CL46" s="677"/>
      <c r="CM46" s="677"/>
      <c r="CN46" s="677"/>
      <c r="CO46" s="677"/>
      <c r="CP46" s="677"/>
      <c r="CQ46" s="678"/>
      <c r="CR46" s="679">
        <v>148171</v>
      </c>
      <c r="CS46" s="680"/>
      <c r="CT46" s="680"/>
      <c r="CU46" s="680"/>
      <c r="CV46" s="680"/>
      <c r="CW46" s="680"/>
      <c r="CX46" s="680"/>
      <c r="CY46" s="681"/>
      <c r="CZ46" s="684">
        <v>3.8</v>
      </c>
      <c r="DA46" s="685"/>
      <c r="DB46" s="685"/>
      <c r="DC46" s="780"/>
      <c r="DD46" s="688">
        <v>58882</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356</v>
      </c>
      <c r="CG47" s="677"/>
      <c r="CH47" s="677"/>
      <c r="CI47" s="677"/>
      <c r="CJ47" s="677"/>
      <c r="CK47" s="677"/>
      <c r="CL47" s="677"/>
      <c r="CM47" s="677"/>
      <c r="CN47" s="677"/>
      <c r="CO47" s="677"/>
      <c r="CP47" s="677"/>
      <c r="CQ47" s="678"/>
      <c r="CR47" s="679" t="s">
        <v>126</v>
      </c>
      <c r="CS47" s="715"/>
      <c r="CT47" s="715"/>
      <c r="CU47" s="715"/>
      <c r="CV47" s="715"/>
      <c r="CW47" s="715"/>
      <c r="CX47" s="715"/>
      <c r="CY47" s="716"/>
      <c r="CZ47" s="684" t="s">
        <v>223</v>
      </c>
      <c r="DA47" s="712"/>
      <c r="DB47" s="712"/>
      <c r="DC47" s="717"/>
      <c r="DD47" s="688" t="s">
        <v>126</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357</v>
      </c>
      <c r="CG48" s="677"/>
      <c r="CH48" s="677"/>
      <c r="CI48" s="677"/>
      <c r="CJ48" s="677"/>
      <c r="CK48" s="677"/>
      <c r="CL48" s="677"/>
      <c r="CM48" s="677"/>
      <c r="CN48" s="677"/>
      <c r="CO48" s="677"/>
      <c r="CP48" s="677"/>
      <c r="CQ48" s="678"/>
      <c r="CR48" s="679" t="s">
        <v>223</v>
      </c>
      <c r="CS48" s="680"/>
      <c r="CT48" s="680"/>
      <c r="CU48" s="680"/>
      <c r="CV48" s="680"/>
      <c r="CW48" s="680"/>
      <c r="CX48" s="680"/>
      <c r="CY48" s="681"/>
      <c r="CZ48" s="684" t="s">
        <v>223</v>
      </c>
      <c r="DA48" s="685"/>
      <c r="DB48" s="685"/>
      <c r="DC48" s="780"/>
      <c r="DD48" s="688" t="s">
        <v>223</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358</v>
      </c>
      <c r="CE49" s="725"/>
      <c r="CF49" s="725"/>
      <c r="CG49" s="725"/>
      <c r="CH49" s="725"/>
      <c r="CI49" s="725"/>
      <c r="CJ49" s="725"/>
      <c r="CK49" s="725"/>
      <c r="CL49" s="725"/>
      <c r="CM49" s="725"/>
      <c r="CN49" s="725"/>
      <c r="CO49" s="725"/>
      <c r="CP49" s="725"/>
      <c r="CQ49" s="726"/>
      <c r="CR49" s="759">
        <v>3900137</v>
      </c>
      <c r="CS49" s="749"/>
      <c r="CT49" s="749"/>
      <c r="CU49" s="749"/>
      <c r="CV49" s="749"/>
      <c r="CW49" s="749"/>
      <c r="CX49" s="749"/>
      <c r="CY49" s="781"/>
      <c r="CZ49" s="764">
        <v>100</v>
      </c>
      <c r="DA49" s="782"/>
      <c r="DB49" s="782"/>
      <c r="DC49" s="783"/>
      <c r="DD49" s="784">
        <v>2764165</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lMU+HqzEtSHOBLefMQn9uHx8YarZUtHWMLgNeqNmOF3GR5x2aQf6zMnbSXV3qZfMFugVnvA3rora8RC8eqOrLQ==" saltValue="BanqLHgx/sHzqRo51FwQB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360</v>
      </c>
      <c r="DK2" s="827"/>
      <c r="DL2" s="827"/>
      <c r="DM2" s="827"/>
      <c r="DN2" s="827"/>
      <c r="DO2" s="828"/>
      <c r="DP2" s="249"/>
      <c r="DQ2" s="826" t="s">
        <v>361</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362</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364</v>
      </c>
      <c r="B5" s="821"/>
      <c r="C5" s="821"/>
      <c r="D5" s="821"/>
      <c r="E5" s="821"/>
      <c r="F5" s="821"/>
      <c r="G5" s="821"/>
      <c r="H5" s="821"/>
      <c r="I5" s="821"/>
      <c r="J5" s="821"/>
      <c r="K5" s="821"/>
      <c r="L5" s="821"/>
      <c r="M5" s="821"/>
      <c r="N5" s="821"/>
      <c r="O5" s="821"/>
      <c r="P5" s="822"/>
      <c r="Q5" s="797" t="s">
        <v>365</v>
      </c>
      <c r="R5" s="798"/>
      <c r="S5" s="798"/>
      <c r="T5" s="798"/>
      <c r="U5" s="799"/>
      <c r="V5" s="797" t="s">
        <v>366</v>
      </c>
      <c r="W5" s="798"/>
      <c r="X5" s="798"/>
      <c r="Y5" s="798"/>
      <c r="Z5" s="799"/>
      <c r="AA5" s="797" t="s">
        <v>367</v>
      </c>
      <c r="AB5" s="798"/>
      <c r="AC5" s="798"/>
      <c r="AD5" s="798"/>
      <c r="AE5" s="798"/>
      <c r="AF5" s="830" t="s">
        <v>368</v>
      </c>
      <c r="AG5" s="798"/>
      <c r="AH5" s="798"/>
      <c r="AI5" s="798"/>
      <c r="AJ5" s="809"/>
      <c r="AK5" s="798" t="s">
        <v>369</v>
      </c>
      <c r="AL5" s="798"/>
      <c r="AM5" s="798"/>
      <c r="AN5" s="798"/>
      <c r="AO5" s="799"/>
      <c r="AP5" s="797" t="s">
        <v>370</v>
      </c>
      <c r="AQ5" s="798"/>
      <c r="AR5" s="798"/>
      <c r="AS5" s="798"/>
      <c r="AT5" s="799"/>
      <c r="AU5" s="797" t="s">
        <v>371</v>
      </c>
      <c r="AV5" s="798"/>
      <c r="AW5" s="798"/>
      <c r="AX5" s="798"/>
      <c r="AY5" s="809"/>
      <c r="AZ5" s="256"/>
      <c r="BA5" s="256"/>
      <c r="BB5" s="256"/>
      <c r="BC5" s="256"/>
      <c r="BD5" s="256"/>
      <c r="BE5" s="257"/>
      <c r="BF5" s="257"/>
      <c r="BG5" s="257"/>
      <c r="BH5" s="257"/>
      <c r="BI5" s="257"/>
      <c r="BJ5" s="257"/>
      <c r="BK5" s="257"/>
      <c r="BL5" s="257"/>
      <c r="BM5" s="257"/>
      <c r="BN5" s="257"/>
      <c r="BO5" s="257"/>
      <c r="BP5" s="257"/>
      <c r="BQ5" s="820" t="s">
        <v>372</v>
      </c>
      <c r="BR5" s="821"/>
      <c r="BS5" s="821"/>
      <c r="BT5" s="821"/>
      <c r="BU5" s="821"/>
      <c r="BV5" s="821"/>
      <c r="BW5" s="821"/>
      <c r="BX5" s="821"/>
      <c r="BY5" s="821"/>
      <c r="BZ5" s="821"/>
      <c r="CA5" s="821"/>
      <c r="CB5" s="821"/>
      <c r="CC5" s="821"/>
      <c r="CD5" s="821"/>
      <c r="CE5" s="821"/>
      <c r="CF5" s="821"/>
      <c r="CG5" s="822"/>
      <c r="CH5" s="797" t="s">
        <v>373</v>
      </c>
      <c r="CI5" s="798"/>
      <c r="CJ5" s="798"/>
      <c r="CK5" s="798"/>
      <c r="CL5" s="799"/>
      <c r="CM5" s="797" t="s">
        <v>374</v>
      </c>
      <c r="CN5" s="798"/>
      <c r="CO5" s="798"/>
      <c r="CP5" s="798"/>
      <c r="CQ5" s="799"/>
      <c r="CR5" s="797" t="s">
        <v>375</v>
      </c>
      <c r="CS5" s="798"/>
      <c r="CT5" s="798"/>
      <c r="CU5" s="798"/>
      <c r="CV5" s="799"/>
      <c r="CW5" s="797" t="s">
        <v>376</v>
      </c>
      <c r="CX5" s="798"/>
      <c r="CY5" s="798"/>
      <c r="CZ5" s="798"/>
      <c r="DA5" s="799"/>
      <c r="DB5" s="797" t="s">
        <v>377</v>
      </c>
      <c r="DC5" s="798"/>
      <c r="DD5" s="798"/>
      <c r="DE5" s="798"/>
      <c r="DF5" s="799"/>
      <c r="DG5" s="803" t="s">
        <v>378</v>
      </c>
      <c r="DH5" s="804"/>
      <c r="DI5" s="804"/>
      <c r="DJ5" s="804"/>
      <c r="DK5" s="805"/>
      <c r="DL5" s="803" t="s">
        <v>379</v>
      </c>
      <c r="DM5" s="804"/>
      <c r="DN5" s="804"/>
      <c r="DO5" s="804"/>
      <c r="DP5" s="805"/>
      <c r="DQ5" s="797" t="s">
        <v>380</v>
      </c>
      <c r="DR5" s="798"/>
      <c r="DS5" s="798"/>
      <c r="DT5" s="798"/>
      <c r="DU5" s="799"/>
      <c r="DV5" s="797" t="s">
        <v>371</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381</v>
      </c>
      <c r="C7" s="812"/>
      <c r="D7" s="812"/>
      <c r="E7" s="812"/>
      <c r="F7" s="812"/>
      <c r="G7" s="812"/>
      <c r="H7" s="812"/>
      <c r="I7" s="812"/>
      <c r="J7" s="812"/>
      <c r="K7" s="812"/>
      <c r="L7" s="812"/>
      <c r="M7" s="812"/>
      <c r="N7" s="812"/>
      <c r="O7" s="812"/>
      <c r="P7" s="813"/>
      <c r="Q7" s="814">
        <v>4018</v>
      </c>
      <c r="R7" s="815"/>
      <c r="S7" s="815"/>
      <c r="T7" s="815"/>
      <c r="U7" s="815"/>
      <c r="V7" s="815">
        <v>3897</v>
      </c>
      <c r="W7" s="815"/>
      <c r="X7" s="815"/>
      <c r="Y7" s="815"/>
      <c r="Z7" s="815"/>
      <c r="AA7" s="815">
        <v>121</v>
      </c>
      <c r="AB7" s="815"/>
      <c r="AC7" s="815"/>
      <c r="AD7" s="815"/>
      <c r="AE7" s="816"/>
      <c r="AF7" s="817">
        <v>114</v>
      </c>
      <c r="AG7" s="818"/>
      <c r="AH7" s="818"/>
      <c r="AI7" s="818"/>
      <c r="AJ7" s="819"/>
      <c r="AK7" s="854"/>
      <c r="AL7" s="855"/>
      <c r="AM7" s="855"/>
      <c r="AN7" s="855"/>
      <c r="AO7" s="855"/>
      <c r="AP7" s="855">
        <v>6552</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583</v>
      </c>
      <c r="BT7" s="859"/>
      <c r="BU7" s="859"/>
      <c r="BV7" s="859"/>
      <c r="BW7" s="859"/>
      <c r="BX7" s="859"/>
      <c r="BY7" s="859"/>
      <c r="BZ7" s="859"/>
      <c r="CA7" s="859"/>
      <c r="CB7" s="859"/>
      <c r="CC7" s="859"/>
      <c r="CD7" s="859"/>
      <c r="CE7" s="859"/>
      <c r="CF7" s="859"/>
      <c r="CG7" s="860"/>
      <c r="CH7" s="851">
        <v>0</v>
      </c>
      <c r="CI7" s="852"/>
      <c r="CJ7" s="852"/>
      <c r="CK7" s="852"/>
      <c r="CL7" s="853"/>
      <c r="CM7" s="851">
        <v>-425</v>
      </c>
      <c r="CN7" s="852"/>
      <c r="CO7" s="852"/>
      <c r="CP7" s="852"/>
      <c r="CQ7" s="853"/>
      <c r="CR7" s="851">
        <v>11</v>
      </c>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c r="A8" s="261">
        <v>2</v>
      </c>
      <c r="B8" s="835" t="s">
        <v>382</v>
      </c>
      <c r="C8" s="836"/>
      <c r="D8" s="836"/>
      <c r="E8" s="836"/>
      <c r="F8" s="836"/>
      <c r="G8" s="836"/>
      <c r="H8" s="836"/>
      <c r="I8" s="836"/>
      <c r="J8" s="836"/>
      <c r="K8" s="836"/>
      <c r="L8" s="836"/>
      <c r="M8" s="836"/>
      <c r="N8" s="836"/>
      <c r="O8" s="836"/>
      <c r="P8" s="837"/>
      <c r="Q8" s="838">
        <v>0</v>
      </c>
      <c r="R8" s="839"/>
      <c r="S8" s="839"/>
      <c r="T8" s="839"/>
      <c r="U8" s="839"/>
      <c r="V8" s="839">
        <v>0</v>
      </c>
      <c r="W8" s="839"/>
      <c r="X8" s="839"/>
      <c r="Y8" s="839"/>
      <c r="Z8" s="839"/>
      <c r="AA8" s="839">
        <v>0</v>
      </c>
      <c r="AB8" s="839"/>
      <c r="AC8" s="839"/>
      <c r="AD8" s="839"/>
      <c r="AE8" s="840"/>
      <c r="AF8" s="841">
        <v>0</v>
      </c>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584</v>
      </c>
      <c r="BT8" s="849"/>
      <c r="BU8" s="849"/>
      <c r="BV8" s="849"/>
      <c r="BW8" s="849"/>
      <c r="BX8" s="849"/>
      <c r="BY8" s="849"/>
      <c r="BZ8" s="849"/>
      <c r="CA8" s="849"/>
      <c r="CB8" s="849"/>
      <c r="CC8" s="849"/>
      <c r="CD8" s="849"/>
      <c r="CE8" s="849"/>
      <c r="CF8" s="849"/>
      <c r="CG8" s="850"/>
      <c r="CH8" s="861">
        <v>2</v>
      </c>
      <c r="CI8" s="862"/>
      <c r="CJ8" s="862"/>
      <c r="CK8" s="862"/>
      <c r="CL8" s="863"/>
      <c r="CM8" s="861">
        <v>115</v>
      </c>
      <c r="CN8" s="862"/>
      <c r="CO8" s="862"/>
      <c r="CP8" s="862"/>
      <c r="CQ8" s="863"/>
      <c r="CR8" s="861">
        <v>20</v>
      </c>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c r="A9" s="261">
        <v>3</v>
      </c>
      <c r="B9" s="835" t="s">
        <v>383</v>
      </c>
      <c r="C9" s="836"/>
      <c r="D9" s="836"/>
      <c r="E9" s="836"/>
      <c r="F9" s="836"/>
      <c r="G9" s="836"/>
      <c r="H9" s="836"/>
      <c r="I9" s="836"/>
      <c r="J9" s="836"/>
      <c r="K9" s="836"/>
      <c r="L9" s="836"/>
      <c r="M9" s="836"/>
      <c r="N9" s="836"/>
      <c r="O9" s="836"/>
      <c r="P9" s="837"/>
      <c r="Q9" s="838">
        <v>4</v>
      </c>
      <c r="R9" s="839"/>
      <c r="S9" s="839"/>
      <c r="T9" s="839"/>
      <c r="U9" s="839"/>
      <c r="V9" s="839">
        <v>4</v>
      </c>
      <c r="W9" s="839"/>
      <c r="X9" s="839"/>
      <c r="Y9" s="839"/>
      <c r="Z9" s="839"/>
      <c r="AA9" s="839">
        <v>4</v>
      </c>
      <c r="AB9" s="839"/>
      <c r="AC9" s="839"/>
      <c r="AD9" s="839"/>
      <c r="AE9" s="840"/>
      <c r="AF9" s="841" t="s">
        <v>384</v>
      </c>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585</v>
      </c>
      <c r="BT9" s="849"/>
      <c r="BU9" s="849"/>
      <c r="BV9" s="849"/>
      <c r="BW9" s="849"/>
      <c r="BX9" s="849"/>
      <c r="BY9" s="849"/>
      <c r="BZ9" s="849"/>
      <c r="CA9" s="849"/>
      <c r="CB9" s="849"/>
      <c r="CC9" s="849"/>
      <c r="CD9" s="849"/>
      <c r="CE9" s="849"/>
      <c r="CF9" s="849"/>
      <c r="CG9" s="850"/>
      <c r="CH9" s="861">
        <v>0</v>
      </c>
      <c r="CI9" s="862"/>
      <c r="CJ9" s="862"/>
      <c r="CK9" s="862"/>
      <c r="CL9" s="863"/>
      <c r="CM9" s="861">
        <v>0</v>
      </c>
      <c r="CN9" s="862"/>
      <c r="CO9" s="862"/>
      <c r="CP9" s="862"/>
      <c r="CQ9" s="863"/>
      <c r="CR9" s="861">
        <v>0</v>
      </c>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386</v>
      </c>
      <c r="B23" s="870" t="s">
        <v>387</v>
      </c>
      <c r="C23" s="871"/>
      <c r="D23" s="871"/>
      <c r="E23" s="871"/>
      <c r="F23" s="871"/>
      <c r="G23" s="871"/>
      <c r="H23" s="871"/>
      <c r="I23" s="871"/>
      <c r="J23" s="871"/>
      <c r="K23" s="871"/>
      <c r="L23" s="871"/>
      <c r="M23" s="871"/>
      <c r="N23" s="871"/>
      <c r="O23" s="871"/>
      <c r="P23" s="872"/>
      <c r="Q23" s="873"/>
      <c r="R23" s="874"/>
      <c r="S23" s="874"/>
      <c r="T23" s="874"/>
      <c r="U23" s="874"/>
      <c r="V23" s="874"/>
      <c r="W23" s="874"/>
      <c r="X23" s="874"/>
      <c r="Y23" s="874"/>
      <c r="Z23" s="874"/>
      <c r="AA23" s="874"/>
      <c r="AB23" s="874"/>
      <c r="AC23" s="874"/>
      <c r="AD23" s="874"/>
      <c r="AE23" s="875"/>
      <c r="AF23" s="876">
        <v>114</v>
      </c>
      <c r="AG23" s="874"/>
      <c r="AH23" s="874"/>
      <c r="AI23" s="874"/>
      <c r="AJ23" s="877"/>
      <c r="AK23" s="878"/>
      <c r="AL23" s="879"/>
      <c r="AM23" s="879"/>
      <c r="AN23" s="879"/>
      <c r="AO23" s="879"/>
      <c r="AP23" s="874"/>
      <c r="AQ23" s="874"/>
      <c r="AR23" s="874"/>
      <c r="AS23" s="874"/>
      <c r="AT23" s="874"/>
      <c r="AU23" s="880"/>
      <c r="AV23" s="880"/>
      <c r="AW23" s="880"/>
      <c r="AX23" s="880"/>
      <c r="AY23" s="881"/>
      <c r="AZ23" s="889" t="s">
        <v>388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389</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390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364</v>
      </c>
      <c r="B26" s="821"/>
      <c r="C26" s="821"/>
      <c r="D26" s="821"/>
      <c r="E26" s="821"/>
      <c r="F26" s="821"/>
      <c r="G26" s="821"/>
      <c r="H26" s="821"/>
      <c r="I26" s="821"/>
      <c r="J26" s="821"/>
      <c r="K26" s="821"/>
      <c r="L26" s="821"/>
      <c r="M26" s="821"/>
      <c r="N26" s="821"/>
      <c r="O26" s="821"/>
      <c r="P26" s="822"/>
      <c r="Q26" s="797" t="s">
        <v>391</v>
      </c>
      <c r="R26" s="798"/>
      <c r="S26" s="798"/>
      <c r="T26" s="798"/>
      <c r="U26" s="799"/>
      <c r="V26" s="797" t="s">
        <v>392</v>
      </c>
      <c r="W26" s="798"/>
      <c r="X26" s="798"/>
      <c r="Y26" s="798"/>
      <c r="Z26" s="799"/>
      <c r="AA26" s="797" t="s">
        <v>393</v>
      </c>
      <c r="AB26" s="798"/>
      <c r="AC26" s="798"/>
      <c r="AD26" s="798"/>
      <c r="AE26" s="798"/>
      <c r="AF26" s="892" t="s">
        <v>394</v>
      </c>
      <c r="AG26" s="893"/>
      <c r="AH26" s="893"/>
      <c r="AI26" s="893"/>
      <c r="AJ26" s="894"/>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371</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399</v>
      </c>
      <c r="C28" s="812"/>
      <c r="D28" s="812"/>
      <c r="E28" s="812"/>
      <c r="F28" s="812"/>
      <c r="G28" s="812"/>
      <c r="H28" s="812"/>
      <c r="I28" s="812"/>
      <c r="J28" s="812"/>
      <c r="K28" s="812"/>
      <c r="L28" s="812"/>
      <c r="M28" s="812"/>
      <c r="N28" s="812"/>
      <c r="O28" s="812"/>
      <c r="P28" s="813"/>
      <c r="Q28" s="902">
        <v>454</v>
      </c>
      <c r="R28" s="903"/>
      <c r="S28" s="903"/>
      <c r="T28" s="903"/>
      <c r="U28" s="903"/>
      <c r="V28" s="903">
        <v>446</v>
      </c>
      <c r="W28" s="903"/>
      <c r="X28" s="903"/>
      <c r="Y28" s="903"/>
      <c r="Z28" s="903"/>
      <c r="AA28" s="903">
        <v>8</v>
      </c>
      <c r="AB28" s="903"/>
      <c r="AC28" s="903"/>
      <c r="AD28" s="903"/>
      <c r="AE28" s="904"/>
      <c r="AF28" s="905">
        <v>8</v>
      </c>
      <c r="AG28" s="903"/>
      <c r="AH28" s="903"/>
      <c r="AI28" s="903"/>
      <c r="AJ28" s="906"/>
      <c r="AK28" s="907">
        <v>40</v>
      </c>
      <c r="AL28" s="898"/>
      <c r="AM28" s="898"/>
      <c r="AN28" s="898"/>
      <c r="AO28" s="898"/>
      <c r="AP28" s="898"/>
      <c r="AQ28" s="898"/>
      <c r="AR28" s="898"/>
      <c r="AS28" s="898"/>
      <c r="AT28" s="898"/>
      <c r="AU28" s="898">
        <v>40</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400</v>
      </c>
      <c r="C29" s="836"/>
      <c r="D29" s="836"/>
      <c r="E29" s="836"/>
      <c r="F29" s="836"/>
      <c r="G29" s="836"/>
      <c r="H29" s="836"/>
      <c r="I29" s="836"/>
      <c r="J29" s="836"/>
      <c r="K29" s="836"/>
      <c r="L29" s="836"/>
      <c r="M29" s="836"/>
      <c r="N29" s="836"/>
      <c r="O29" s="836"/>
      <c r="P29" s="837"/>
      <c r="Q29" s="838">
        <v>501</v>
      </c>
      <c r="R29" s="839"/>
      <c r="S29" s="839"/>
      <c r="T29" s="839"/>
      <c r="U29" s="839"/>
      <c r="V29" s="839">
        <v>485</v>
      </c>
      <c r="W29" s="839"/>
      <c r="X29" s="839"/>
      <c r="Y29" s="839"/>
      <c r="Z29" s="839"/>
      <c r="AA29" s="839">
        <v>16</v>
      </c>
      <c r="AB29" s="839"/>
      <c r="AC29" s="839"/>
      <c r="AD29" s="839"/>
      <c r="AE29" s="840"/>
      <c r="AF29" s="841">
        <v>16</v>
      </c>
      <c r="AG29" s="842"/>
      <c r="AH29" s="842"/>
      <c r="AI29" s="842"/>
      <c r="AJ29" s="843"/>
      <c r="AK29" s="910">
        <v>101</v>
      </c>
      <c r="AL29" s="911"/>
      <c r="AM29" s="911"/>
      <c r="AN29" s="911"/>
      <c r="AO29" s="911"/>
      <c r="AP29" s="911"/>
      <c r="AQ29" s="911"/>
      <c r="AR29" s="911"/>
      <c r="AS29" s="911"/>
      <c r="AT29" s="911"/>
      <c r="AU29" s="911">
        <v>101</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401</v>
      </c>
      <c r="C30" s="836"/>
      <c r="D30" s="836"/>
      <c r="E30" s="836"/>
      <c r="F30" s="836"/>
      <c r="G30" s="836"/>
      <c r="H30" s="836"/>
      <c r="I30" s="836"/>
      <c r="J30" s="836"/>
      <c r="K30" s="836"/>
      <c r="L30" s="836"/>
      <c r="M30" s="836"/>
      <c r="N30" s="836"/>
      <c r="O30" s="836"/>
      <c r="P30" s="837"/>
      <c r="Q30" s="838">
        <v>41</v>
      </c>
      <c r="R30" s="839"/>
      <c r="S30" s="839"/>
      <c r="T30" s="839"/>
      <c r="U30" s="839"/>
      <c r="V30" s="839">
        <v>41</v>
      </c>
      <c r="W30" s="839"/>
      <c r="X30" s="839"/>
      <c r="Y30" s="839"/>
      <c r="Z30" s="839"/>
      <c r="AA30" s="839">
        <v>0</v>
      </c>
      <c r="AB30" s="839"/>
      <c r="AC30" s="839"/>
      <c r="AD30" s="839"/>
      <c r="AE30" s="840"/>
      <c r="AF30" s="841">
        <v>0</v>
      </c>
      <c r="AG30" s="842"/>
      <c r="AH30" s="842"/>
      <c r="AI30" s="842"/>
      <c r="AJ30" s="843"/>
      <c r="AK30" s="910">
        <v>25</v>
      </c>
      <c r="AL30" s="911"/>
      <c r="AM30" s="911"/>
      <c r="AN30" s="911"/>
      <c r="AO30" s="911"/>
      <c r="AP30" s="911"/>
      <c r="AQ30" s="911"/>
      <c r="AR30" s="911"/>
      <c r="AS30" s="911"/>
      <c r="AT30" s="911"/>
      <c r="AU30" s="911">
        <v>25</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402</v>
      </c>
      <c r="C31" s="836"/>
      <c r="D31" s="836"/>
      <c r="E31" s="836"/>
      <c r="F31" s="836"/>
      <c r="G31" s="836"/>
      <c r="H31" s="836"/>
      <c r="I31" s="836"/>
      <c r="J31" s="836"/>
      <c r="K31" s="836"/>
      <c r="L31" s="836"/>
      <c r="M31" s="836"/>
      <c r="N31" s="836"/>
      <c r="O31" s="836"/>
      <c r="P31" s="837"/>
      <c r="Q31" s="838">
        <v>213</v>
      </c>
      <c r="R31" s="839"/>
      <c r="S31" s="839"/>
      <c r="T31" s="839"/>
      <c r="U31" s="839"/>
      <c r="V31" s="839">
        <v>198</v>
      </c>
      <c r="W31" s="839"/>
      <c r="X31" s="839"/>
      <c r="Y31" s="839"/>
      <c r="Z31" s="839"/>
      <c r="AA31" s="839">
        <v>15</v>
      </c>
      <c r="AB31" s="839"/>
      <c r="AC31" s="839"/>
      <c r="AD31" s="839"/>
      <c r="AE31" s="840"/>
      <c r="AF31" s="841">
        <v>15</v>
      </c>
      <c r="AG31" s="842"/>
      <c r="AH31" s="842"/>
      <c r="AI31" s="842"/>
      <c r="AJ31" s="843"/>
      <c r="AK31" s="910">
        <v>10</v>
      </c>
      <c r="AL31" s="911"/>
      <c r="AM31" s="911"/>
      <c r="AN31" s="911"/>
      <c r="AO31" s="911"/>
      <c r="AP31" s="911">
        <v>21</v>
      </c>
      <c r="AQ31" s="911"/>
      <c r="AR31" s="911"/>
      <c r="AS31" s="911"/>
      <c r="AT31" s="911"/>
      <c r="AU31" s="911">
        <v>10</v>
      </c>
      <c r="AV31" s="911"/>
      <c r="AW31" s="911"/>
      <c r="AX31" s="911"/>
      <c r="AY31" s="911"/>
      <c r="AZ31" s="912"/>
      <c r="BA31" s="912"/>
      <c r="BB31" s="912"/>
      <c r="BC31" s="912"/>
      <c r="BD31" s="912"/>
      <c r="BE31" s="908" t="s">
        <v>403</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t="s">
        <v>404</v>
      </c>
      <c r="C32" s="836"/>
      <c r="D32" s="836"/>
      <c r="E32" s="836"/>
      <c r="F32" s="836"/>
      <c r="G32" s="836"/>
      <c r="H32" s="836"/>
      <c r="I32" s="836"/>
      <c r="J32" s="836"/>
      <c r="K32" s="836"/>
      <c r="L32" s="836"/>
      <c r="M32" s="836"/>
      <c r="N32" s="836"/>
      <c r="O32" s="836"/>
      <c r="P32" s="837"/>
      <c r="Q32" s="838">
        <v>125</v>
      </c>
      <c r="R32" s="839"/>
      <c r="S32" s="839"/>
      <c r="T32" s="839"/>
      <c r="U32" s="839"/>
      <c r="V32" s="839">
        <v>125</v>
      </c>
      <c r="W32" s="839"/>
      <c r="X32" s="839"/>
      <c r="Y32" s="839"/>
      <c r="Z32" s="839"/>
      <c r="AA32" s="839">
        <v>0</v>
      </c>
      <c r="AB32" s="839"/>
      <c r="AC32" s="839"/>
      <c r="AD32" s="839"/>
      <c r="AE32" s="840"/>
      <c r="AF32" s="841" t="s">
        <v>384</v>
      </c>
      <c r="AG32" s="842"/>
      <c r="AH32" s="842"/>
      <c r="AI32" s="842"/>
      <c r="AJ32" s="843"/>
      <c r="AK32" s="910">
        <v>82</v>
      </c>
      <c r="AL32" s="911"/>
      <c r="AM32" s="911"/>
      <c r="AN32" s="911"/>
      <c r="AO32" s="911"/>
      <c r="AP32" s="911">
        <v>817</v>
      </c>
      <c r="AQ32" s="911"/>
      <c r="AR32" s="911"/>
      <c r="AS32" s="911"/>
      <c r="AT32" s="911"/>
      <c r="AU32" s="911">
        <v>82</v>
      </c>
      <c r="AV32" s="911"/>
      <c r="AW32" s="911"/>
      <c r="AX32" s="911"/>
      <c r="AY32" s="911"/>
      <c r="AZ32" s="912"/>
      <c r="BA32" s="912"/>
      <c r="BB32" s="912"/>
      <c r="BC32" s="912"/>
      <c r="BD32" s="912"/>
      <c r="BE32" s="908" t="s">
        <v>403</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t="s">
        <v>405</v>
      </c>
      <c r="C33" s="836"/>
      <c r="D33" s="836"/>
      <c r="E33" s="836"/>
      <c r="F33" s="836"/>
      <c r="G33" s="836"/>
      <c r="H33" s="836"/>
      <c r="I33" s="836"/>
      <c r="J33" s="836"/>
      <c r="K33" s="836"/>
      <c r="L33" s="836"/>
      <c r="M33" s="836"/>
      <c r="N33" s="836"/>
      <c r="O33" s="836"/>
      <c r="P33" s="837"/>
      <c r="Q33" s="838">
        <v>33</v>
      </c>
      <c r="R33" s="839"/>
      <c r="S33" s="839"/>
      <c r="T33" s="839"/>
      <c r="U33" s="839"/>
      <c r="V33" s="839">
        <v>33</v>
      </c>
      <c r="W33" s="839"/>
      <c r="X33" s="839"/>
      <c r="Y33" s="839"/>
      <c r="Z33" s="839"/>
      <c r="AA33" s="839">
        <v>0</v>
      </c>
      <c r="AB33" s="839"/>
      <c r="AC33" s="839"/>
      <c r="AD33" s="839"/>
      <c r="AE33" s="840"/>
      <c r="AF33" s="841" t="s">
        <v>384</v>
      </c>
      <c r="AG33" s="842"/>
      <c r="AH33" s="842"/>
      <c r="AI33" s="842"/>
      <c r="AJ33" s="843"/>
      <c r="AK33" s="910">
        <v>24</v>
      </c>
      <c r="AL33" s="911"/>
      <c r="AM33" s="911"/>
      <c r="AN33" s="911"/>
      <c r="AO33" s="911"/>
      <c r="AP33" s="911">
        <v>321</v>
      </c>
      <c r="AQ33" s="911"/>
      <c r="AR33" s="911"/>
      <c r="AS33" s="911"/>
      <c r="AT33" s="911"/>
      <c r="AU33" s="911">
        <v>24</v>
      </c>
      <c r="AV33" s="911"/>
      <c r="AW33" s="911"/>
      <c r="AX33" s="911"/>
      <c r="AY33" s="911"/>
      <c r="AZ33" s="912"/>
      <c r="BA33" s="912"/>
      <c r="BB33" s="912"/>
      <c r="BC33" s="912"/>
      <c r="BD33" s="912"/>
      <c r="BE33" s="908" t="s">
        <v>403</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t="s">
        <v>406</v>
      </c>
      <c r="C34" s="836"/>
      <c r="D34" s="836"/>
      <c r="E34" s="836"/>
      <c r="F34" s="836"/>
      <c r="G34" s="836"/>
      <c r="H34" s="836"/>
      <c r="I34" s="836"/>
      <c r="J34" s="836"/>
      <c r="K34" s="836"/>
      <c r="L34" s="836"/>
      <c r="M34" s="836"/>
      <c r="N34" s="836"/>
      <c r="O34" s="836"/>
      <c r="P34" s="837"/>
      <c r="Q34" s="838">
        <v>14</v>
      </c>
      <c r="R34" s="839"/>
      <c r="S34" s="839"/>
      <c r="T34" s="839"/>
      <c r="U34" s="839"/>
      <c r="V34" s="839">
        <v>14</v>
      </c>
      <c r="W34" s="839"/>
      <c r="X34" s="839"/>
      <c r="Y34" s="839"/>
      <c r="Z34" s="839"/>
      <c r="AA34" s="839">
        <v>0</v>
      </c>
      <c r="AB34" s="839"/>
      <c r="AC34" s="839"/>
      <c r="AD34" s="839"/>
      <c r="AE34" s="840"/>
      <c r="AF34" s="841" t="s">
        <v>126</v>
      </c>
      <c r="AG34" s="842"/>
      <c r="AH34" s="842"/>
      <c r="AI34" s="842"/>
      <c r="AJ34" s="843"/>
      <c r="AK34" s="910">
        <v>11</v>
      </c>
      <c r="AL34" s="911"/>
      <c r="AM34" s="911"/>
      <c r="AN34" s="911"/>
      <c r="AO34" s="911"/>
      <c r="AP34" s="911">
        <v>71</v>
      </c>
      <c r="AQ34" s="911"/>
      <c r="AR34" s="911"/>
      <c r="AS34" s="911"/>
      <c r="AT34" s="911"/>
      <c r="AU34" s="911">
        <v>11</v>
      </c>
      <c r="AV34" s="911"/>
      <c r="AW34" s="911"/>
      <c r="AX34" s="911"/>
      <c r="AY34" s="911"/>
      <c r="AZ34" s="912"/>
      <c r="BA34" s="912"/>
      <c r="BB34" s="912"/>
      <c r="BC34" s="912"/>
      <c r="BD34" s="912"/>
      <c r="BE34" s="908" t="s">
        <v>403</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t="s">
        <v>407</v>
      </c>
      <c r="C35" s="836"/>
      <c r="D35" s="836"/>
      <c r="E35" s="836"/>
      <c r="F35" s="836"/>
      <c r="G35" s="836"/>
      <c r="H35" s="836"/>
      <c r="I35" s="836"/>
      <c r="J35" s="836"/>
      <c r="K35" s="836"/>
      <c r="L35" s="836"/>
      <c r="M35" s="836"/>
      <c r="N35" s="836"/>
      <c r="O35" s="836"/>
      <c r="P35" s="837"/>
      <c r="Q35" s="838">
        <v>6</v>
      </c>
      <c r="R35" s="839"/>
      <c r="S35" s="839"/>
      <c r="T35" s="839"/>
      <c r="U35" s="839"/>
      <c r="V35" s="839">
        <v>6</v>
      </c>
      <c r="W35" s="839"/>
      <c r="X35" s="839"/>
      <c r="Y35" s="839"/>
      <c r="Z35" s="839"/>
      <c r="AA35" s="839">
        <v>0</v>
      </c>
      <c r="AB35" s="839"/>
      <c r="AC35" s="839"/>
      <c r="AD35" s="839"/>
      <c r="AE35" s="840"/>
      <c r="AF35" s="841" t="s">
        <v>126</v>
      </c>
      <c r="AG35" s="842"/>
      <c r="AH35" s="842"/>
      <c r="AI35" s="842"/>
      <c r="AJ35" s="843"/>
      <c r="AK35" s="910">
        <v>1</v>
      </c>
      <c r="AL35" s="911"/>
      <c r="AM35" s="911"/>
      <c r="AN35" s="911"/>
      <c r="AO35" s="911"/>
      <c r="AP35" s="911">
        <v>5</v>
      </c>
      <c r="AQ35" s="911"/>
      <c r="AR35" s="911"/>
      <c r="AS35" s="911"/>
      <c r="AT35" s="911"/>
      <c r="AU35" s="911">
        <v>1</v>
      </c>
      <c r="AV35" s="911"/>
      <c r="AW35" s="911"/>
      <c r="AX35" s="911"/>
      <c r="AY35" s="911"/>
      <c r="AZ35" s="912"/>
      <c r="BA35" s="912"/>
      <c r="BB35" s="912"/>
      <c r="BC35" s="912"/>
      <c r="BD35" s="912"/>
      <c r="BE35" s="908" t="s">
        <v>408</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409</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386</v>
      </c>
      <c r="B63" s="870" t="s">
        <v>410</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38</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126</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412</v>
      </c>
      <c r="B66" s="821"/>
      <c r="C66" s="821"/>
      <c r="D66" s="821"/>
      <c r="E66" s="821"/>
      <c r="F66" s="821"/>
      <c r="G66" s="821"/>
      <c r="H66" s="821"/>
      <c r="I66" s="821"/>
      <c r="J66" s="821"/>
      <c r="K66" s="821"/>
      <c r="L66" s="821"/>
      <c r="M66" s="821"/>
      <c r="N66" s="821"/>
      <c r="O66" s="821"/>
      <c r="P66" s="822"/>
      <c r="Q66" s="797" t="s">
        <v>413</v>
      </c>
      <c r="R66" s="798"/>
      <c r="S66" s="798"/>
      <c r="T66" s="798"/>
      <c r="U66" s="799"/>
      <c r="V66" s="797" t="s">
        <v>414</v>
      </c>
      <c r="W66" s="798"/>
      <c r="X66" s="798"/>
      <c r="Y66" s="798"/>
      <c r="Z66" s="799"/>
      <c r="AA66" s="797" t="s">
        <v>393</v>
      </c>
      <c r="AB66" s="798"/>
      <c r="AC66" s="798"/>
      <c r="AD66" s="798"/>
      <c r="AE66" s="799"/>
      <c r="AF66" s="932" t="s">
        <v>415</v>
      </c>
      <c r="AG66" s="893"/>
      <c r="AH66" s="893"/>
      <c r="AI66" s="893"/>
      <c r="AJ66" s="933"/>
      <c r="AK66" s="797" t="s">
        <v>416</v>
      </c>
      <c r="AL66" s="821"/>
      <c r="AM66" s="821"/>
      <c r="AN66" s="821"/>
      <c r="AO66" s="822"/>
      <c r="AP66" s="797" t="s">
        <v>417</v>
      </c>
      <c r="AQ66" s="798"/>
      <c r="AR66" s="798"/>
      <c r="AS66" s="798"/>
      <c r="AT66" s="799"/>
      <c r="AU66" s="797" t="s">
        <v>418</v>
      </c>
      <c r="AV66" s="798"/>
      <c r="AW66" s="798"/>
      <c r="AX66" s="798"/>
      <c r="AY66" s="799"/>
      <c r="AZ66" s="797" t="s">
        <v>371</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573</v>
      </c>
      <c r="C68" s="950"/>
      <c r="D68" s="950"/>
      <c r="E68" s="950"/>
      <c r="F68" s="950"/>
      <c r="G68" s="950"/>
      <c r="H68" s="950"/>
      <c r="I68" s="950"/>
      <c r="J68" s="950"/>
      <c r="K68" s="950"/>
      <c r="L68" s="950"/>
      <c r="M68" s="950"/>
      <c r="N68" s="950"/>
      <c r="O68" s="950"/>
      <c r="P68" s="951"/>
      <c r="Q68" s="952">
        <v>5544</v>
      </c>
      <c r="R68" s="946"/>
      <c r="S68" s="946"/>
      <c r="T68" s="946"/>
      <c r="U68" s="946"/>
      <c r="V68" s="946">
        <v>5425</v>
      </c>
      <c r="W68" s="946"/>
      <c r="X68" s="946"/>
      <c r="Y68" s="946"/>
      <c r="Z68" s="946"/>
      <c r="AA68" s="946">
        <v>119</v>
      </c>
      <c r="AB68" s="946"/>
      <c r="AC68" s="946"/>
      <c r="AD68" s="946"/>
      <c r="AE68" s="946"/>
      <c r="AF68" s="946">
        <v>114</v>
      </c>
      <c r="AG68" s="946"/>
      <c r="AH68" s="946"/>
      <c r="AI68" s="946"/>
      <c r="AJ68" s="946"/>
      <c r="AK68" s="946">
        <v>337</v>
      </c>
      <c r="AL68" s="946"/>
      <c r="AM68" s="946"/>
      <c r="AN68" s="946"/>
      <c r="AO68" s="946"/>
      <c r="AP68" s="946">
        <v>646</v>
      </c>
      <c r="AQ68" s="946"/>
      <c r="AR68" s="946"/>
      <c r="AS68" s="946"/>
      <c r="AT68" s="946"/>
      <c r="AU68" s="946">
        <v>130</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574</v>
      </c>
      <c r="C69" s="954"/>
      <c r="D69" s="954"/>
      <c r="E69" s="954"/>
      <c r="F69" s="954"/>
      <c r="G69" s="954"/>
      <c r="H69" s="954"/>
      <c r="I69" s="954"/>
      <c r="J69" s="954"/>
      <c r="K69" s="954"/>
      <c r="L69" s="954"/>
      <c r="M69" s="954"/>
      <c r="N69" s="954"/>
      <c r="O69" s="954"/>
      <c r="P69" s="955"/>
      <c r="Q69" s="956">
        <v>642</v>
      </c>
      <c r="R69" s="911"/>
      <c r="S69" s="911"/>
      <c r="T69" s="911"/>
      <c r="U69" s="911"/>
      <c r="V69" s="911">
        <v>457</v>
      </c>
      <c r="W69" s="911"/>
      <c r="X69" s="911"/>
      <c r="Y69" s="911"/>
      <c r="Z69" s="911"/>
      <c r="AA69" s="911">
        <v>185</v>
      </c>
      <c r="AB69" s="911"/>
      <c r="AC69" s="911"/>
      <c r="AD69" s="911"/>
      <c r="AE69" s="911"/>
      <c r="AF69" s="911">
        <v>1127</v>
      </c>
      <c r="AG69" s="911"/>
      <c r="AH69" s="911"/>
      <c r="AI69" s="911"/>
      <c r="AJ69" s="911"/>
      <c r="AK69" s="911">
        <v>0</v>
      </c>
      <c r="AL69" s="911"/>
      <c r="AM69" s="911"/>
      <c r="AN69" s="911"/>
      <c r="AO69" s="911"/>
      <c r="AP69" s="911">
        <v>19</v>
      </c>
      <c r="AQ69" s="911"/>
      <c r="AR69" s="911"/>
      <c r="AS69" s="911"/>
      <c r="AT69" s="911"/>
      <c r="AU69" s="911">
        <v>0</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575</v>
      </c>
      <c r="C70" s="954"/>
      <c r="D70" s="954"/>
      <c r="E70" s="954"/>
      <c r="F70" s="954"/>
      <c r="G70" s="954"/>
      <c r="H70" s="954"/>
      <c r="I70" s="954"/>
      <c r="J70" s="954"/>
      <c r="K70" s="954"/>
      <c r="L70" s="954"/>
      <c r="M70" s="954"/>
      <c r="N70" s="954"/>
      <c r="O70" s="954"/>
      <c r="P70" s="955"/>
      <c r="Q70" s="956">
        <v>9184</v>
      </c>
      <c r="R70" s="911"/>
      <c r="S70" s="911"/>
      <c r="T70" s="911"/>
      <c r="U70" s="911"/>
      <c r="V70" s="911">
        <v>9066</v>
      </c>
      <c r="W70" s="911"/>
      <c r="X70" s="911"/>
      <c r="Y70" s="911"/>
      <c r="Z70" s="911"/>
      <c r="AA70" s="911">
        <v>118</v>
      </c>
      <c r="AB70" s="911"/>
      <c r="AC70" s="911"/>
      <c r="AD70" s="911"/>
      <c r="AE70" s="911"/>
      <c r="AF70" s="911">
        <v>0</v>
      </c>
      <c r="AG70" s="911"/>
      <c r="AH70" s="911"/>
      <c r="AI70" s="911"/>
      <c r="AJ70" s="911"/>
      <c r="AK70" s="911">
        <v>15</v>
      </c>
      <c r="AL70" s="911"/>
      <c r="AM70" s="911"/>
      <c r="AN70" s="911"/>
      <c r="AO70" s="911"/>
      <c r="AP70" s="911">
        <v>0</v>
      </c>
      <c r="AQ70" s="911"/>
      <c r="AR70" s="911"/>
      <c r="AS70" s="911"/>
      <c r="AT70" s="911"/>
      <c r="AU70" s="911">
        <v>0</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t="s">
        <v>576</v>
      </c>
      <c r="C71" s="954"/>
      <c r="D71" s="954"/>
      <c r="E71" s="954"/>
      <c r="F71" s="954"/>
      <c r="G71" s="954"/>
      <c r="H71" s="954"/>
      <c r="I71" s="954"/>
      <c r="J71" s="954"/>
      <c r="K71" s="954"/>
      <c r="L71" s="954"/>
      <c r="M71" s="954"/>
      <c r="N71" s="954"/>
      <c r="O71" s="954"/>
      <c r="P71" s="955"/>
      <c r="Q71" s="956">
        <v>1536</v>
      </c>
      <c r="R71" s="911"/>
      <c r="S71" s="911"/>
      <c r="T71" s="911"/>
      <c r="U71" s="911"/>
      <c r="V71" s="911">
        <v>1535</v>
      </c>
      <c r="W71" s="911"/>
      <c r="X71" s="911"/>
      <c r="Y71" s="911"/>
      <c r="Z71" s="911"/>
      <c r="AA71" s="911">
        <v>1</v>
      </c>
      <c r="AB71" s="911"/>
      <c r="AC71" s="911"/>
      <c r="AD71" s="911"/>
      <c r="AE71" s="911"/>
      <c r="AF71" s="911">
        <v>0</v>
      </c>
      <c r="AG71" s="911"/>
      <c r="AH71" s="911"/>
      <c r="AI71" s="911"/>
      <c r="AJ71" s="911"/>
      <c r="AK71" s="911">
        <v>0</v>
      </c>
      <c r="AL71" s="911"/>
      <c r="AM71" s="911"/>
      <c r="AN71" s="911"/>
      <c r="AO71" s="911"/>
      <c r="AP71" s="911">
        <v>0</v>
      </c>
      <c r="AQ71" s="911"/>
      <c r="AR71" s="911"/>
      <c r="AS71" s="911"/>
      <c r="AT71" s="911"/>
      <c r="AU71" s="911">
        <v>0</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t="s">
        <v>577</v>
      </c>
      <c r="C72" s="954"/>
      <c r="D72" s="954"/>
      <c r="E72" s="954"/>
      <c r="F72" s="954"/>
      <c r="G72" s="954"/>
      <c r="H72" s="954"/>
      <c r="I72" s="954"/>
      <c r="J72" s="954"/>
      <c r="K72" s="954"/>
      <c r="L72" s="954"/>
      <c r="M72" s="954"/>
      <c r="N72" s="954"/>
      <c r="O72" s="954"/>
      <c r="P72" s="955"/>
      <c r="Q72" s="956">
        <v>1</v>
      </c>
      <c r="R72" s="911"/>
      <c r="S72" s="911"/>
      <c r="T72" s="911"/>
      <c r="U72" s="911"/>
      <c r="V72" s="911">
        <v>1</v>
      </c>
      <c r="W72" s="911"/>
      <c r="X72" s="911"/>
      <c r="Y72" s="911"/>
      <c r="Z72" s="911"/>
      <c r="AA72" s="911">
        <v>0</v>
      </c>
      <c r="AB72" s="911"/>
      <c r="AC72" s="911"/>
      <c r="AD72" s="911"/>
      <c r="AE72" s="911"/>
      <c r="AF72" s="911">
        <v>0</v>
      </c>
      <c r="AG72" s="911"/>
      <c r="AH72" s="911"/>
      <c r="AI72" s="911"/>
      <c r="AJ72" s="911"/>
      <c r="AK72" s="911">
        <v>0</v>
      </c>
      <c r="AL72" s="911"/>
      <c r="AM72" s="911"/>
      <c r="AN72" s="911"/>
      <c r="AO72" s="911"/>
      <c r="AP72" s="911">
        <v>0</v>
      </c>
      <c r="AQ72" s="911"/>
      <c r="AR72" s="911"/>
      <c r="AS72" s="911"/>
      <c r="AT72" s="911"/>
      <c r="AU72" s="911">
        <v>0</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t="s">
        <v>578</v>
      </c>
      <c r="C73" s="954"/>
      <c r="D73" s="954"/>
      <c r="E73" s="954"/>
      <c r="F73" s="954"/>
      <c r="G73" s="954"/>
      <c r="H73" s="954"/>
      <c r="I73" s="954"/>
      <c r="J73" s="954"/>
      <c r="K73" s="954"/>
      <c r="L73" s="954"/>
      <c r="M73" s="954"/>
      <c r="N73" s="954"/>
      <c r="O73" s="954"/>
      <c r="P73" s="955"/>
      <c r="Q73" s="956">
        <v>60</v>
      </c>
      <c r="R73" s="911"/>
      <c r="S73" s="911"/>
      <c r="T73" s="911"/>
      <c r="U73" s="911"/>
      <c r="V73" s="911">
        <v>59</v>
      </c>
      <c r="W73" s="911"/>
      <c r="X73" s="911"/>
      <c r="Y73" s="911"/>
      <c r="Z73" s="911"/>
      <c r="AA73" s="911">
        <v>1</v>
      </c>
      <c r="AB73" s="911"/>
      <c r="AC73" s="911"/>
      <c r="AD73" s="911"/>
      <c r="AE73" s="911"/>
      <c r="AF73" s="911">
        <v>0</v>
      </c>
      <c r="AG73" s="911"/>
      <c r="AH73" s="911"/>
      <c r="AI73" s="911"/>
      <c r="AJ73" s="911"/>
      <c r="AK73" s="911">
        <v>24</v>
      </c>
      <c r="AL73" s="911"/>
      <c r="AM73" s="911"/>
      <c r="AN73" s="911"/>
      <c r="AO73" s="911"/>
      <c r="AP73" s="911">
        <v>0</v>
      </c>
      <c r="AQ73" s="911"/>
      <c r="AR73" s="911"/>
      <c r="AS73" s="911"/>
      <c r="AT73" s="911"/>
      <c r="AU73" s="911">
        <v>0</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t="s">
        <v>579</v>
      </c>
      <c r="C74" s="954"/>
      <c r="D74" s="954"/>
      <c r="E74" s="954"/>
      <c r="F74" s="954"/>
      <c r="G74" s="954"/>
      <c r="H74" s="954"/>
      <c r="I74" s="954"/>
      <c r="J74" s="954"/>
      <c r="K74" s="954"/>
      <c r="L74" s="954"/>
      <c r="M74" s="954"/>
      <c r="N74" s="954"/>
      <c r="O74" s="954"/>
      <c r="P74" s="955"/>
      <c r="Q74" s="956">
        <v>39</v>
      </c>
      <c r="R74" s="911"/>
      <c r="S74" s="911"/>
      <c r="T74" s="911"/>
      <c r="U74" s="911"/>
      <c r="V74" s="911">
        <v>37</v>
      </c>
      <c r="W74" s="911"/>
      <c r="X74" s="911"/>
      <c r="Y74" s="911"/>
      <c r="Z74" s="911"/>
      <c r="AA74" s="911">
        <v>2</v>
      </c>
      <c r="AB74" s="911"/>
      <c r="AC74" s="911"/>
      <c r="AD74" s="911"/>
      <c r="AE74" s="911"/>
      <c r="AF74" s="911">
        <v>0</v>
      </c>
      <c r="AG74" s="911"/>
      <c r="AH74" s="911"/>
      <c r="AI74" s="911"/>
      <c r="AJ74" s="911"/>
      <c r="AK74" s="911">
        <v>0</v>
      </c>
      <c r="AL74" s="911"/>
      <c r="AM74" s="911"/>
      <c r="AN74" s="911"/>
      <c r="AO74" s="911"/>
      <c r="AP74" s="911">
        <v>0</v>
      </c>
      <c r="AQ74" s="911"/>
      <c r="AR74" s="911"/>
      <c r="AS74" s="911"/>
      <c r="AT74" s="911"/>
      <c r="AU74" s="911">
        <v>0</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t="s">
        <v>580</v>
      </c>
      <c r="C75" s="954"/>
      <c r="D75" s="954"/>
      <c r="E75" s="954"/>
      <c r="F75" s="954"/>
      <c r="G75" s="954"/>
      <c r="H75" s="954"/>
      <c r="I75" s="954"/>
      <c r="J75" s="954"/>
      <c r="K75" s="954"/>
      <c r="L75" s="954"/>
      <c r="M75" s="954"/>
      <c r="N75" s="954"/>
      <c r="O75" s="954"/>
      <c r="P75" s="955"/>
      <c r="Q75" s="959">
        <v>1174</v>
      </c>
      <c r="R75" s="960"/>
      <c r="S75" s="960"/>
      <c r="T75" s="960"/>
      <c r="U75" s="910"/>
      <c r="V75" s="961">
        <v>1130</v>
      </c>
      <c r="W75" s="960"/>
      <c r="X75" s="960"/>
      <c r="Y75" s="960"/>
      <c r="Z75" s="910"/>
      <c r="AA75" s="961">
        <v>44</v>
      </c>
      <c r="AB75" s="960"/>
      <c r="AC75" s="960"/>
      <c r="AD75" s="960"/>
      <c r="AE75" s="910"/>
      <c r="AF75" s="961">
        <v>44</v>
      </c>
      <c r="AG75" s="960"/>
      <c r="AH75" s="960"/>
      <c r="AI75" s="960"/>
      <c r="AJ75" s="910"/>
      <c r="AK75" s="961">
        <v>0</v>
      </c>
      <c r="AL75" s="960"/>
      <c r="AM75" s="960"/>
      <c r="AN75" s="960"/>
      <c r="AO75" s="910"/>
      <c r="AP75" s="961">
        <v>0</v>
      </c>
      <c r="AQ75" s="960"/>
      <c r="AR75" s="960"/>
      <c r="AS75" s="960"/>
      <c r="AT75" s="910"/>
      <c r="AU75" s="961">
        <v>0</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t="s">
        <v>581</v>
      </c>
      <c r="C76" s="954"/>
      <c r="D76" s="954"/>
      <c r="E76" s="954"/>
      <c r="F76" s="954"/>
      <c r="G76" s="954"/>
      <c r="H76" s="954"/>
      <c r="I76" s="954"/>
      <c r="J76" s="954"/>
      <c r="K76" s="954"/>
      <c r="L76" s="954"/>
      <c r="M76" s="954"/>
      <c r="N76" s="954"/>
      <c r="O76" s="954"/>
      <c r="P76" s="955"/>
      <c r="Q76" s="959">
        <v>250623</v>
      </c>
      <c r="R76" s="960"/>
      <c r="S76" s="960"/>
      <c r="T76" s="960"/>
      <c r="U76" s="910"/>
      <c r="V76" s="961">
        <v>237946</v>
      </c>
      <c r="W76" s="960"/>
      <c r="X76" s="960"/>
      <c r="Y76" s="960"/>
      <c r="Z76" s="910"/>
      <c r="AA76" s="961">
        <v>12677</v>
      </c>
      <c r="AB76" s="960"/>
      <c r="AC76" s="960"/>
      <c r="AD76" s="960"/>
      <c r="AE76" s="910"/>
      <c r="AF76" s="961">
        <v>12677</v>
      </c>
      <c r="AG76" s="960"/>
      <c r="AH76" s="960"/>
      <c r="AI76" s="960"/>
      <c r="AJ76" s="910"/>
      <c r="AK76" s="961">
        <v>923</v>
      </c>
      <c r="AL76" s="960"/>
      <c r="AM76" s="960"/>
      <c r="AN76" s="960"/>
      <c r="AO76" s="910"/>
      <c r="AP76" s="961">
        <v>0</v>
      </c>
      <c r="AQ76" s="960"/>
      <c r="AR76" s="960"/>
      <c r="AS76" s="960"/>
      <c r="AT76" s="910"/>
      <c r="AU76" s="961">
        <v>0</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t="s">
        <v>582</v>
      </c>
      <c r="C77" s="954"/>
      <c r="D77" s="954"/>
      <c r="E77" s="954"/>
      <c r="F77" s="954"/>
      <c r="G77" s="954"/>
      <c r="H77" s="954"/>
      <c r="I77" s="954"/>
      <c r="J77" s="954"/>
      <c r="K77" s="954"/>
      <c r="L77" s="954"/>
      <c r="M77" s="954"/>
      <c r="N77" s="954"/>
      <c r="O77" s="954"/>
      <c r="P77" s="955"/>
      <c r="Q77" s="959">
        <v>21</v>
      </c>
      <c r="R77" s="960"/>
      <c r="S77" s="960"/>
      <c r="T77" s="960"/>
      <c r="U77" s="910"/>
      <c r="V77" s="961">
        <v>20</v>
      </c>
      <c r="W77" s="960"/>
      <c r="X77" s="960"/>
      <c r="Y77" s="960"/>
      <c r="Z77" s="910"/>
      <c r="AA77" s="961">
        <v>1</v>
      </c>
      <c r="AB77" s="960"/>
      <c r="AC77" s="960"/>
      <c r="AD77" s="960"/>
      <c r="AE77" s="910"/>
      <c r="AF77" s="961">
        <v>1</v>
      </c>
      <c r="AG77" s="960"/>
      <c r="AH77" s="960"/>
      <c r="AI77" s="960"/>
      <c r="AJ77" s="910"/>
      <c r="AK77" s="961">
        <v>1</v>
      </c>
      <c r="AL77" s="960"/>
      <c r="AM77" s="960"/>
      <c r="AN77" s="960"/>
      <c r="AO77" s="910"/>
      <c r="AP77" s="961">
        <v>0</v>
      </c>
      <c r="AQ77" s="960"/>
      <c r="AR77" s="960"/>
      <c r="AS77" s="960"/>
      <c r="AT77" s="910"/>
      <c r="AU77" s="961">
        <v>0</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386</v>
      </c>
      <c r="B88" s="870" t="s">
        <v>419</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0" t="s">
        <v>420</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421</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422</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425</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426</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427</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428</v>
      </c>
      <c r="AB109" s="975"/>
      <c r="AC109" s="975"/>
      <c r="AD109" s="975"/>
      <c r="AE109" s="976"/>
      <c r="AF109" s="974" t="s">
        <v>302</v>
      </c>
      <c r="AG109" s="975"/>
      <c r="AH109" s="975"/>
      <c r="AI109" s="975"/>
      <c r="AJ109" s="976"/>
      <c r="AK109" s="974" t="s">
        <v>301</v>
      </c>
      <c r="AL109" s="975"/>
      <c r="AM109" s="975"/>
      <c r="AN109" s="975"/>
      <c r="AO109" s="976"/>
      <c r="AP109" s="974" t="s">
        <v>429</v>
      </c>
      <c r="AQ109" s="975"/>
      <c r="AR109" s="975"/>
      <c r="AS109" s="975"/>
      <c r="AT109" s="977"/>
      <c r="AU109" s="994" t="s">
        <v>427</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428</v>
      </c>
      <c r="BR109" s="975"/>
      <c r="BS109" s="975"/>
      <c r="BT109" s="975"/>
      <c r="BU109" s="976"/>
      <c r="BV109" s="974" t="s">
        <v>302</v>
      </c>
      <c r="BW109" s="975"/>
      <c r="BX109" s="975"/>
      <c r="BY109" s="975"/>
      <c r="BZ109" s="976"/>
      <c r="CA109" s="974" t="s">
        <v>301</v>
      </c>
      <c r="CB109" s="975"/>
      <c r="CC109" s="975"/>
      <c r="CD109" s="975"/>
      <c r="CE109" s="976"/>
      <c r="CF109" s="995" t="s">
        <v>429</v>
      </c>
      <c r="CG109" s="995"/>
      <c r="CH109" s="995"/>
      <c r="CI109" s="995"/>
      <c r="CJ109" s="995"/>
      <c r="CK109" s="974" t="s">
        <v>430</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428</v>
      </c>
      <c r="DH109" s="975"/>
      <c r="DI109" s="975"/>
      <c r="DJ109" s="975"/>
      <c r="DK109" s="976"/>
      <c r="DL109" s="974" t="s">
        <v>302</v>
      </c>
      <c r="DM109" s="975"/>
      <c r="DN109" s="975"/>
      <c r="DO109" s="975"/>
      <c r="DP109" s="976"/>
      <c r="DQ109" s="974" t="s">
        <v>301</v>
      </c>
      <c r="DR109" s="975"/>
      <c r="DS109" s="975"/>
      <c r="DT109" s="975"/>
      <c r="DU109" s="976"/>
      <c r="DV109" s="974" t="s">
        <v>429</v>
      </c>
      <c r="DW109" s="975"/>
      <c r="DX109" s="975"/>
      <c r="DY109" s="975"/>
      <c r="DZ109" s="977"/>
    </row>
    <row r="110" spans="1:131" s="246" customFormat="1" ht="26.25" customHeight="1">
      <c r="A110" s="978" t="s">
        <v>431</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502019</v>
      </c>
      <c r="AB110" s="982"/>
      <c r="AC110" s="982"/>
      <c r="AD110" s="982"/>
      <c r="AE110" s="983"/>
      <c r="AF110" s="984">
        <v>502366</v>
      </c>
      <c r="AG110" s="982"/>
      <c r="AH110" s="982"/>
      <c r="AI110" s="982"/>
      <c r="AJ110" s="983"/>
      <c r="AK110" s="984">
        <v>539519</v>
      </c>
      <c r="AL110" s="982"/>
      <c r="AM110" s="982"/>
      <c r="AN110" s="982"/>
      <c r="AO110" s="983"/>
      <c r="AP110" s="985">
        <v>32.799999999999997</v>
      </c>
      <c r="AQ110" s="986"/>
      <c r="AR110" s="986"/>
      <c r="AS110" s="986"/>
      <c r="AT110" s="987"/>
      <c r="AU110" s="988" t="s">
        <v>73</v>
      </c>
      <c r="AV110" s="989"/>
      <c r="AW110" s="989"/>
      <c r="AX110" s="989"/>
      <c r="AY110" s="989"/>
      <c r="AZ110" s="1030" t="s">
        <v>432</v>
      </c>
      <c r="BA110" s="979"/>
      <c r="BB110" s="979"/>
      <c r="BC110" s="979"/>
      <c r="BD110" s="979"/>
      <c r="BE110" s="979"/>
      <c r="BF110" s="979"/>
      <c r="BG110" s="979"/>
      <c r="BH110" s="979"/>
      <c r="BI110" s="979"/>
      <c r="BJ110" s="979"/>
      <c r="BK110" s="979"/>
      <c r="BL110" s="979"/>
      <c r="BM110" s="979"/>
      <c r="BN110" s="979"/>
      <c r="BO110" s="979"/>
      <c r="BP110" s="980"/>
      <c r="BQ110" s="1016">
        <v>6678888</v>
      </c>
      <c r="BR110" s="1017"/>
      <c r="BS110" s="1017"/>
      <c r="BT110" s="1017"/>
      <c r="BU110" s="1017"/>
      <c r="BV110" s="1017">
        <v>6602571</v>
      </c>
      <c r="BW110" s="1017"/>
      <c r="BX110" s="1017"/>
      <c r="BY110" s="1017"/>
      <c r="BZ110" s="1017"/>
      <c r="CA110" s="1017">
        <v>6551734</v>
      </c>
      <c r="CB110" s="1017"/>
      <c r="CC110" s="1017"/>
      <c r="CD110" s="1017"/>
      <c r="CE110" s="1017"/>
      <c r="CF110" s="1031">
        <v>398.4</v>
      </c>
      <c r="CG110" s="1032"/>
      <c r="CH110" s="1032"/>
      <c r="CI110" s="1032"/>
      <c r="CJ110" s="1032"/>
      <c r="CK110" s="1033" t="s">
        <v>433</v>
      </c>
      <c r="CL110" s="1034"/>
      <c r="CM110" s="1013" t="s">
        <v>434</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388</v>
      </c>
      <c r="DH110" s="1017"/>
      <c r="DI110" s="1017"/>
      <c r="DJ110" s="1017"/>
      <c r="DK110" s="1017"/>
      <c r="DL110" s="1017" t="s">
        <v>388</v>
      </c>
      <c r="DM110" s="1017"/>
      <c r="DN110" s="1017"/>
      <c r="DO110" s="1017"/>
      <c r="DP110" s="1017"/>
      <c r="DQ110" s="1017" t="s">
        <v>384</v>
      </c>
      <c r="DR110" s="1017"/>
      <c r="DS110" s="1017"/>
      <c r="DT110" s="1017"/>
      <c r="DU110" s="1017"/>
      <c r="DV110" s="1018" t="s">
        <v>126</v>
      </c>
      <c r="DW110" s="1018"/>
      <c r="DX110" s="1018"/>
      <c r="DY110" s="1018"/>
      <c r="DZ110" s="1019"/>
    </row>
    <row r="111" spans="1:131" s="246" customFormat="1" ht="26.25" customHeight="1">
      <c r="A111" s="1020" t="s">
        <v>435</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384</v>
      </c>
      <c r="AB111" s="1024"/>
      <c r="AC111" s="1024"/>
      <c r="AD111" s="1024"/>
      <c r="AE111" s="1025"/>
      <c r="AF111" s="1026" t="s">
        <v>126</v>
      </c>
      <c r="AG111" s="1024"/>
      <c r="AH111" s="1024"/>
      <c r="AI111" s="1024"/>
      <c r="AJ111" s="1025"/>
      <c r="AK111" s="1026" t="s">
        <v>126</v>
      </c>
      <c r="AL111" s="1024"/>
      <c r="AM111" s="1024"/>
      <c r="AN111" s="1024"/>
      <c r="AO111" s="1025"/>
      <c r="AP111" s="1027" t="s">
        <v>126</v>
      </c>
      <c r="AQ111" s="1028"/>
      <c r="AR111" s="1028"/>
      <c r="AS111" s="1028"/>
      <c r="AT111" s="1029"/>
      <c r="AU111" s="990"/>
      <c r="AV111" s="991"/>
      <c r="AW111" s="991"/>
      <c r="AX111" s="991"/>
      <c r="AY111" s="991"/>
      <c r="AZ111" s="1039" t="s">
        <v>436</v>
      </c>
      <c r="BA111" s="1040"/>
      <c r="BB111" s="1040"/>
      <c r="BC111" s="1040"/>
      <c r="BD111" s="1040"/>
      <c r="BE111" s="1040"/>
      <c r="BF111" s="1040"/>
      <c r="BG111" s="1040"/>
      <c r="BH111" s="1040"/>
      <c r="BI111" s="1040"/>
      <c r="BJ111" s="1040"/>
      <c r="BK111" s="1040"/>
      <c r="BL111" s="1040"/>
      <c r="BM111" s="1040"/>
      <c r="BN111" s="1040"/>
      <c r="BO111" s="1040"/>
      <c r="BP111" s="1041"/>
      <c r="BQ111" s="1009" t="s">
        <v>384</v>
      </c>
      <c r="BR111" s="1010"/>
      <c r="BS111" s="1010"/>
      <c r="BT111" s="1010"/>
      <c r="BU111" s="1010"/>
      <c r="BV111" s="1010" t="s">
        <v>126</v>
      </c>
      <c r="BW111" s="1010"/>
      <c r="BX111" s="1010"/>
      <c r="BY111" s="1010"/>
      <c r="BZ111" s="1010"/>
      <c r="CA111" s="1010" t="s">
        <v>384</v>
      </c>
      <c r="CB111" s="1010"/>
      <c r="CC111" s="1010"/>
      <c r="CD111" s="1010"/>
      <c r="CE111" s="1010"/>
      <c r="CF111" s="1004" t="s">
        <v>388</v>
      </c>
      <c r="CG111" s="1005"/>
      <c r="CH111" s="1005"/>
      <c r="CI111" s="1005"/>
      <c r="CJ111" s="1005"/>
      <c r="CK111" s="1035"/>
      <c r="CL111" s="1036"/>
      <c r="CM111" s="1006" t="s">
        <v>437</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126</v>
      </c>
      <c r="DH111" s="1010"/>
      <c r="DI111" s="1010"/>
      <c r="DJ111" s="1010"/>
      <c r="DK111" s="1010"/>
      <c r="DL111" s="1010" t="s">
        <v>126</v>
      </c>
      <c r="DM111" s="1010"/>
      <c r="DN111" s="1010"/>
      <c r="DO111" s="1010"/>
      <c r="DP111" s="1010"/>
      <c r="DQ111" s="1010" t="s">
        <v>126</v>
      </c>
      <c r="DR111" s="1010"/>
      <c r="DS111" s="1010"/>
      <c r="DT111" s="1010"/>
      <c r="DU111" s="1010"/>
      <c r="DV111" s="1011" t="s">
        <v>126</v>
      </c>
      <c r="DW111" s="1011"/>
      <c r="DX111" s="1011"/>
      <c r="DY111" s="1011"/>
      <c r="DZ111" s="1012"/>
    </row>
    <row r="112" spans="1:131" s="246" customFormat="1" ht="26.25" customHeight="1">
      <c r="A112" s="1042" t="s">
        <v>438</v>
      </c>
      <c r="B112" s="1043"/>
      <c r="C112" s="1040" t="s">
        <v>439</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384</v>
      </c>
      <c r="AB112" s="1049"/>
      <c r="AC112" s="1049"/>
      <c r="AD112" s="1049"/>
      <c r="AE112" s="1050"/>
      <c r="AF112" s="1051" t="s">
        <v>388</v>
      </c>
      <c r="AG112" s="1049"/>
      <c r="AH112" s="1049"/>
      <c r="AI112" s="1049"/>
      <c r="AJ112" s="1050"/>
      <c r="AK112" s="1051" t="s">
        <v>126</v>
      </c>
      <c r="AL112" s="1049"/>
      <c r="AM112" s="1049"/>
      <c r="AN112" s="1049"/>
      <c r="AO112" s="1050"/>
      <c r="AP112" s="1052" t="s">
        <v>384</v>
      </c>
      <c r="AQ112" s="1053"/>
      <c r="AR112" s="1053"/>
      <c r="AS112" s="1053"/>
      <c r="AT112" s="1054"/>
      <c r="AU112" s="990"/>
      <c r="AV112" s="991"/>
      <c r="AW112" s="991"/>
      <c r="AX112" s="991"/>
      <c r="AY112" s="991"/>
      <c r="AZ112" s="1039" t="s">
        <v>440</v>
      </c>
      <c r="BA112" s="1040"/>
      <c r="BB112" s="1040"/>
      <c r="BC112" s="1040"/>
      <c r="BD112" s="1040"/>
      <c r="BE112" s="1040"/>
      <c r="BF112" s="1040"/>
      <c r="BG112" s="1040"/>
      <c r="BH112" s="1040"/>
      <c r="BI112" s="1040"/>
      <c r="BJ112" s="1040"/>
      <c r="BK112" s="1040"/>
      <c r="BL112" s="1040"/>
      <c r="BM112" s="1040"/>
      <c r="BN112" s="1040"/>
      <c r="BO112" s="1040"/>
      <c r="BP112" s="1041"/>
      <c r="BQ112" s="1009">
        <v>1224394</v>
      </c>
      <c r="BR112" s="1010"/>
      <c r="BS112" s="1010"/>
      <c r="BT112" s="1010"/>
      <c r="BU112" s="1010"/>
      <c r="BV112" s="1010">
        <v>1334411</v>
      </c>
      <c r="BW112" s="1010"/>
      <c r="BX112" s="1010"/>
      <c r="BY112" s="1010"/>
      <c r="BZ112" s="1010"/>
      <c r="CA112" s="1010">
        <v>1284857</v>
      </c>
      <c r="CB112" s="1010"/>
      <c r="CC112" s="1010"/>
      <c r="CD112" s="1010"/>
      <c r="CE112" s="1010"/>
      <c r="CF112" s="1004">
        <v>78.099999999999994</v>
      </c>
      <c r="CG112" s="1005"/>
      <c r="CH112" s="1005"/>
      <c r="CI112" s="1005"/>
      <c r="CJ112" s="1005"/>
      <c r="CK112" s="1035"/>
      <c r="CL112" s="1036"/>
      <c r="CM112" s="1006" t="s">
        <v>441</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126</v>
      </c>
      <c r="DH112" s="1010"/>
      <c r="DI112" s="1010"/>
      <c r="DJ112" s="1010"/>
      <c r="DK112" s="1010"/>
      <c r="DL112" s="1010" t="s">
        <v>126</v>
      </c>
      <c r="DM112" s="1010"/>
      <c r="DN112" s="1010"/>
      <c r="DO112" s="1010"/>
      <c r="DP112" s="1010"/>
      <c r="DQ112" s="1010" t="s">
        <v>384</v>
      </c>
      <c r="DR112" s="1010"/>
      <c r="DS112" s="1010"/>
      <c r="DT112" s="1010"/>
      <c r="DU112" s="1010"/>
      <c r="DV112" s="1011" t="s">
        <v>384</v>
      </c>
      <c r="DW112" s="1011"/>
      <c r="DX112" s="1011"/>
      <c r="DY112" s="1011"/>
      <c r="DZ112" s="1012"/>
    </row>
    <row r="113" spans="1:130" s="246" customFormat="1" ht="26.25" customHeight="1">
      <c r="A113" s="1044"/>
      <c r="B113" s="1045"/>
      <c r="C113" s="1040" t="s">
        <v>442</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99995</v>
      </c>
      <c r="AB113" s="1024"/>
      <c r="AC113" s="1024"/>
      <c r="AD113" s="1024"/>
      <c r="AE113" s="1025"/>
      <c r="AF113" s="1026">
        <v>117687</v>
      </c>
      <c r="AG113" s="1024"/>
      <c r="AH113" s="1024"/>
      <c r="AI113" s="1024"/>
      <c r="AJ113" s="1025"/>
      <c r="AK113" s="1026">
        <v>121121</v>
      </c>
      <c r="AL113" s="1024"/>
      <c r="AM113" s="1024"/>
      <c r="AN113" s="1024"/>
      <c r="AO113" s="1025"/>
      <c r="AP113" s="1027">
        <v>7.4</v>
      </c>
      <c r="AQ113" s="1028"/>
      <c r="AR113" s="1028"/>
      <c r="AS113" s="1028"/>
      <c r="AT113" s="1029"/>
      <c r="AU113" s="990"/>
      <c r="AV113" s="991"/>
      <c r="AW113" s="991"/>
      <c r="AX113" s="991"/>
      <c r="AY113" s="991"/>
      <c r="AZ113" s="1039" t="s">
        <v>443</v>
      </c>
      <c r="BA113" s="1040"/>
      <c r="BB113" s="1040"/>
      <c r="BC113" s="1040"/>
      <c r="BD113" s="1040"/>
      <c r="BE113" s="1040"/>
      <c r="BF113" s="1040"/>
      <c r="BG113" s="1040"/>
      <c r="BH113" s="1040"/>
      <c r="BI113" s="1040"/>
      <c r="BJ113" s="1040"/>
      <c r="BK113" s="1040"/>
      <c r="BL113" s="1040"/>
      <c r="BM113" s="1040"/>
      <c r="BN113" s="1040"/>
      <c r="BO113" s="1040"/>
      <c r="BP113" s="1041"/>
      <c r="BQ113" s="1009">
        <v>119242</v>
      </c>
      <c r="BR113" s="1010"/>
      <c r="BS113" s="1010"/>
      <c r="BT113" s="1010"/>
      <c r="BU113" s="1010"/>
      <c r="BV113" s="1010">
        <v>299207</v>
      </c>
      <c r="BW113" s="1010"/>
      <c r="BX113" s="1010"/>
      <c r="BY113" s="1010"/>
      <c r="BZ113" s="1010"/>
      <c r="CA113" s="1010">
        <v>179576</v>
      </c>
      <c r="CB113" s="1010"/>
      <c r="CC113" s="1010"/>
      <c r="CD113" s="1010"/>
      <c r="CE113" s="1010"/>
      <c r="CF113" s="1004">
        <v>10.9</v>
      </c>
      <c r="CG113" s="1005"/>
      <c r="CH113" s="1005"/>
      <c r="CI113" s="1005"/>
      <c r="CJ113" s="1005"/>
      <c r="CK113" s="1035"/>
      <c r="CL113" s="1036"/>
      <c r="CM113" s="1006" t="s">
        <v>444</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388</v>
      </c>
      <c r="DH113" s="1049"/>
      <c r="DI113" s="1049"/>
      <c r="DJ113" s="1049"/>
      <c r="DK113" s="1050"/>
      <c r="DL113" s="1051" t="s">
        <v>384</v>
      </c>
      <c r="DM113" s="1049"/>
      <c r="DN113" s="1049"/>
      <c r="DO113" s="1049"/>
      <c r="DP113" s="1050"/>
      <c r="DQ113" s="1051" t="s">
        <v>126</v>
      </c>
      <c r="DR113" s="1049"/>
      <c r="DS113" s="1049"/>
      <c r="DT113" s="1049"/>
      <c r="DU113" s="1050"/>
      <c r="DV113" s="1052" t="s">
        <v>126</v>
      </c>
      <c r="DW113" s="1053"/>
      <c r="DX113" s="1053"/>
      <c r="DY113" s="1053"/>
      <c r="DZ113" s="1054"/>
    </row>
    <row r="114" spans="1:130" s="246" customFormat="1" ht="26.25" customHeight="1">
      <c r="A114" s="1044"/>
      <c r="B114" s="1045"/>
      <c r="C114" s="1040" t="s">
        <v>445</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2931</v>
      </c>
      <c r="AB114" s="1049"/>
      <c r="AC114" s="1049"/>
      <c r="AD114" s="1049"/>
      <c r="AE114" s="1050"/>
      <c r="AF114" s="1051">
        <v>1699</v>
      </c>
      <c r="AG114" s="1049"/>
      <c r="AH114" s="1049"/>
      <c r="AI114" s="1049"/>
      <c r="AJ114" s="1050"/>
      <c r="AK114" s="1051">
        <v>2133</v>
      </c>
      <c r="AL114" s="1049"/>
      <c r="AM114" s="1049"/>
      <c r="AN114" s="1049"/>
      <c r="AO114" s="1050"/>
      <c r="AP114" s="1052">
        <v>0.1</v>
      </c>
      <c r="AQ114" s="1053"/>
      <c r="AR114" s="1053"/>
      <c r="AS114" s="1053"/>
      <c r="AT114" s="1054"/>
      <c r="AU114" s="990"/>
      <c r="AV114" s="991"/>
      <c r="AW114" s="991"/>
      <c r="AX114" s="991"/>
      <c r="AY114" s="991"/>
      <c r="AZ114" s="1039" t="s">
        <v>446</v>
      </c>
      <c r="BA114" s="1040"/>
      <c r="BB114" s="1040"/>
      <c r="BC114" s="1040"/>
      <c r="BD114" s="1040"/>
      <c r="BE114" s="1040"/>
      <c r="BF114" s="1040"/>
      <c r="BG114" s="1040"/>
      <c r="BH114" s="1040"/>
      <c r="BI114" s="1040"/>
      <c r="BJ114" s="1040"/>
      <c r="BK114" s="1040"/>
      <c r="BL114" s="1040"/>
      <c r="BM114" s="1040"/>
      <c r="BN114" s="1040"/>
      <c r="BO114" s="1040"/>
      <c r="BP114" s="1041"/>
      <c r="BQ114" s="1009">
        <v>537307</v>
      </c>
      <c r="BR114" s="1010"/>
      <c r="BS114" s="1010"/>
      <c r="BT114" s="1010"/>
      <c r="BU114" s="1010"/>
      <c r="BV114" s="1010">
        <v>444933</v>
      </c>
      <c r="BW114" s="1010"/>
      <c r="BX114" s="1010"/>
      <c r="BY114" s="1010"/>
      <c r="BZ114" s="1010"/>
      <c r="CA114" s="1010">
        <v>435787</v>
      </c>
      <c r="CB114" s="1010"/>
      <c r="CC114" s="1010"/>
      <c r="CD114" s="1010"/>
      <c r="CE114" s="1010"/>
      <c r="CF114" s="1004">
        <v>26.5</v>
      </c>
      <c r="CG114" s="1005"/>
      <c r="CH114" s="1005"/>
      <c r="CI114" s="1005"/>
      <c r="CJ114" s="1005"/>
      <c r="CK114" s="1035"/>
      <c r="CL114" s="1036"/>
      <c r="CM114" s="1006" t="s">
        <v>447</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388</v>
      </c>
      <c r="DH114" s="1049"/>
      <c r="DI114" s="1049"/>
      <c r="DJ114" s="1049"/>
      <c r="DK114" s="1050"/>
      <c r="DL114" s="1051" t="s">
        <v>126</v>
      </c>
      <c r="DM114" s="1049"/>
      <c r="DN114" s="1049"/>
      <c r="DO114" s="1049"/>
      <c r="DP114" s="1050"/>
      <c r="DQ114" s="1051" t="s">
        <v>384</v>
      </c>
      <c r="DR114" s="1049"/>
      <c r="DS114" s="1049"/>
      <c r="DT114" s="1049"/>
      <c r="DU114" s="1050"/>
      <c r="DV114" s="1052" t="s">
        <v>126</v>
      </c>
      <c r="DW114" s="1053"/>
      <c r="DX114" s="1053"/>
      <c r="DY114" s="1053"/>
      <c r="DZ114" s="1054"/>
    </row>
    <row r="115" spans="1:130" s="246" customFormat="1" ht="26.25" customHeight="1">
      <c r="A115" s="1044"/>
      <c r="B115" s="1045"/>
      <c r="C115" s="1040" t="s">
        <v>448</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11571</v>
      </c>
      <c r="AB115" s="1024"/>
      <c r="AC115" s="1024"/>
      <c r="AD115" s="1024"/>
      <c r="AE115" s="1025"/>
      <c r="AF115" s="1026">
        <v>839</v>
      </c>
      <c r="AG115" s="1024"/>
      <c r="AH115" s="1024"/>
      <c r="AI115" s="1024"/>
      <c r="AJ115" s="1025"/>
      <c r="AK115" s="1026">
        <v>898</v>
      </c>
      <c r="AL115" s="1024"/>
      <c r="AM115" s="1024"/>
      <c r="AN115" s="1024"/>
      <c r="AO115" s="1025"/>
      <c r="AP115" s="1027">
        <v>0.1</v>
      </c>
      <c r="AQ115" s="1028"/>
      <c r="AR115" s="1028"/>
      <c r="AS115" s="1028"/>
      <c r="AT115" s="1029"/>
      <c r="AU115" s="990"/>
      <c r="AV115" s="991"/>
      <c r="AW115" s="991"/>
      <c r="AX115" s="991"/>
      <c r="AY115" s="991"/>
      <c r="AZ115" s="1039" t="s">
        <v>449</v>
      </c>
      <c r="BA115" s="1040"/>
      <c r="BB115" s="1040"/>
      <c r="BC115" s="1040"/>
      <c r="BD115" s="1040"/>
      <c r="BE115" s="1040"/>
      <c r="BF115" s="1040"/>
      <c r="BG115" s="1040"/>
      <c r="BH115" s="1040"/>
      <c r="BI115" s="1040"/>
      <c r="BJ115" s="1040"/>
      <c r="BK115" s="1040"/>
      <c r="BL115" s="1040"/>
      <c r="BM115" s="1040"/>
      <c r="BN115" s="1040"/>
      <c r="BO115" s="1040"/>
      <c r="BP115" s="1041"/>
      <c r="BQ115" s="1009" t="s">
        <v>384</v>
      </c>
      <c r="BR115" s="1010"/>
      <c r="BS115" s="1010"/>
      <c r="BT115" s="1010"/>
      <c r="BU115" s="1010"/>
      <c r="BV115" s="1010" t="s">
        <v>126</v>
      </c>
      <c r="BW115" s="1010"/>
      <c r="BX115" s="1010"/>
      <c r="BY115" s="1010"/>
      <c r="BZ115" s="1010"/>
      <c r="CA115" s="1010" t="s">
        <v>126</v>
      </c>
      <c r="CB115" s="1010"/>
      <c r="CC115" s="1010"/>
      <c r="CD115" s="1010"/>
      <c r="CE115" s="1010"/>
      <c r="CF115" s="1004" t="s">
        <v>126</v>
      </c>
      <c r="CG115" s="1005"/>
      <c r="CH115" s="1005"/>
      <c r="CI115" s="1005"/>
      <c r="CJ115" s="1005"/>
      <c r="CK115" s="1035"/>
      <c r="CL115" s="1036"/>
      <c r="CM115" s="1039" t="s">
        <v>450</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388</v>
      </c>
      <c r="DH115" s="1049"/>
      <c r="DI115" s="1049"/>
      <c r="DJ115" s="1049"/>
      <c r="DK115" s="1050"/>
      <c r="DL115" s="1051" t="s">
        <v>384</v>
      </c>
      <c r="DM115" s="1049"/>
      <c r="DN115" s="1049"/>
      <c r="DO115" s="1049"/>
      <c r="DP115" s="1050"/>
      <c r="DQ115" s="1051" t="s">
        <v>388</v>
      </c>
      <c r="DR115" s="1049"/>
      <c r="DS115" s="1049"/>
      <c r="DT115" s="1049"/>
      <c r="DU115" s="1050"/>
      <c r="DV115" s="1052" t="s">
        <v>126</v>
      </c>
      <c r="DW115" s="1053"/>
      <c r="DX115" s="1053"/>
      <c r="DY115" s="1053"/>
      <c r="DZ115" s="1054"/>
    </row>
    <row r="116" spans="1:130" s="246" customFormat="1" ht="26.25" customHeight="1">
      <c r="A116" s="1046"/>
      <c r="B116" s="1047"/>
      <c r="C116" s="1055" t="s">
        <v>451</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12</v>
      </c>
      <c r="AB116" s="1049"/>
      <c r="AC116" s="1049"/>
      <c r="AD116" s="1049"/>
      <c r="AE116" s="1050"/>
      <c r="AF116" s="1051">
        <v>10</v>
      </c>
      <c r="AG116" s="1049"/>
      <c r="AH116" s="1049"/>
      <c r="AI116" s="1049"/>
      <c r="AJ116" s="1050"/>
      <c r="AK116" s="1051">
        <v>36</v>
      </c>
      <c r="AL116" s="1049"/>
      <c r="AM116" s="1049"/>
      <c r="AN116" s="1049"/>
      <c r="AO116" s="1050"/>
      <c r="AP116" s="1052">
        <v>0</v>
      </c>
      <c r="AQ116" s="1053"/>
      <c r="AR116" s="1053"/>
      <c r="AS116" s="1053"/>
      <c r="AT116" s="1054"/>
      <c r="AU116" s="990"/>
      <c r="AV116" s="991"/>
      <c r="AW116" s="991"/>
      <c r="AX116" s="991"/>
      <c r="AY116" s="991"/>
      <c r="AZ116" s="1057" t="s">
        <v>452</v>
      </c>
      <c r="BA116" s="1058"/>
      <c r="BB116" s="1058"/>
      <c r="BC116" s="1058"/>
      <c r="BD116" s="1058"/>
      <c r="BE116" s="1058"/>
      <c r="BF116" s="1058"/>
      <c r="BG116" s="1058"/>
      <c r="BH116" s="1058"/>
      <c r="BI116" s="1058"/>
      <c r="BJ116" s="1058"/>
      <c r="BK116" s="1058"/>
      <c r="BL116" s="1058"/>
      <c r="BM116" s="1058"/>
      <c r="BN116" s="1058"/>
      <c r="BO116" s="1058"/>
      <c r="BP116" s="1059"/>
      <c r="BQ116" s="1009" t="s">
        <v>126</v>
      </c>
      <c r="BR116" s="1010"/>
      <c r="BS116" s="1010"/>
      <c r="BT116" s="1010"/>
      <c r="BU116" s="1010"/>
      <c r="BV116" s="1010" t="s">
        <v>388</v>
      </c>
      <c r="BW116" s="1010"/>
      <c r="BX116" s="1010"/>
      <c r="BY116" s="1010"/>
      <c r="BZ116" s="1010"/>
      <c r="CA116" s="1010" t="s">
        <v>384</v>
      </c>
      <c r="CB116" s="1010"/>
      <c r="CC116" s="1010"/>
      <c r="CD116" s="1010"/>
      <c r="CE116" s="1010"/>
      <c r="CF116" s="1004" t="s">
        <v>384</v>
      </c>
      <c r="CG116" s="1005"/>
      <c r="CH116" s="1005"/>
      <c r="CI116" s="1005"/>
      <c r="CJ116" s="1005"/>
      <c r="CK116" s="1035"/>
      <c r="CL116" s="1036"/>
      <c r="CM116" s="1006" t="s">
        <v>453</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384</v>
      </c>
      <c r="DH116" s="1049"/>
      <c r="DI116" s="1049"/>
      <c r="DJ116" s="1049"/>
      <c r="DK116" s="1050"/>
      <c r="DL116" s="1051" t="s">
        <v>126</v>
      </c>
      <c r="DM116" s="1049"/>
      <c r="DN116" s="1049"/>
      <c r="DO116" s="1049"/>
      <c r="DP116" s="1050"/>
      <c r="DQ116" s="1051" t="s">
        <v>126</v>
      </c>
      <c r="DR116" s="1049"/>
      <c r="DS116" s="1049"/>
      <c r="DT116" s="1049"/>
      <c r="DU116" s="1050"/>
      <c r="DV116" s="1052" t="s">
        <v>126</v>
      </c>
      <c r="DW116" s="1053"/>
      <c r="DX116" s="1053"/>
      <c r="DY116" s="1053"/>
      <c r="DZ116" s="1054"/>
    </row>
    <row r="117" spans="1:130" s="246" customFormat="1" ht="26.25" customHeight="1">
      <c r="A117" s="994" t="s">
        <v>183</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454</v>
      </c>
      <c r="Z117" s="976"/>
      <c r="AA117" s="1066">
        <v>616528</v>
      </c>
      <c r="AB117" s="1067"/>
      <c r="AC117" s="1067"/>
      <c r="AD117" s="1067"/>
      <c r="AE117" s="1068"/>
      <c r="AF117" s="1069">
        <v>622601</v>
      </c>
      <c r="AG117" s="1067"/>
      <c r="AH117" s="1067"/>
      <c r="AI117" s="1067"/>
      <c r="AJ117" s="1068"/>
      <c r="AK117" s="1069">
        <v>663707</v>
      </c>
      <c r="AL117" s="1067"/>
      <c r="AM117" s="1067"/>
      <c r="AN117" s="1067"/>
      <c r="AO117" s="1068"/>
      <c r="AP117" s="1070"/>
      <c r="AQ117" s="1071"/>
      <c r="AR117" s="1071"/>
      <c r="AS117" s="1071"/>
      <c r="AT117" s="1072"/>
      <c r="AU117" s="990"/>
      <c r="AV117" s="991"/>
      <c r="AW117" s="991"/>
      <c r="AX117" s="991"/>
      <c r="AY117" s="991"/>
      <c r="AZ117" s="1057" t="s">
        <v>455</v>
      </c>
      <c r="BA117" s="1058"/>
      <c r="BB117" s="1058"/>
      <c r="BC117" s="1058"/>
      <c r="BD117" s="1058"/>
      <c r="BE117" s="1058"/>
      <c r="BF117" s="1058"/>
      <c r="BG117" s="1058"/>
      <c r="BH117" s="1058"/>
      <c r="BI117" s="1058"/>
      <c r="BJ117" s="1058"/>
      <c r="BK117" s="1058"/>
      <c r="BL117" s="1058"/>
      <c r="BM117" s="1058"/>
      <c r="BN117" s="1058"/>
      <c r="BO117" s="1058"/>
      <c r="BP117" s="1059"/>
      <c r="BQ117" s="1009" t="s">
        <v>388</v>
      </c>
      <c r="BR117" s="1010"/>
      <c r="BS117" s="1010"/>
      <c r="BT117" s="1010"/>
      <c r="BU117" s="1010"/>
      <c r="BV117" s="1010" t="s">
        <v>126</v>
      </c>
      <c r="BW117" s="1010"/>
      <c r="BX117" s="1010"/>
      <c r="BY117" s="1010"/>
      <c r="BZ117" s="1010"/>
      <c r="CA117" s="1010" t="s">
        <v>126</v>
      </c>
      <c r="CB117" s="1010"/>
      <c r="CC117" s="1010"/>
      <c r="CD117" s="1010"/>
      <c r="CE117" s="1010"/>
      <c r="CF117" s="1004" t="s">
        <v>126</v>
      </c>
      <c r="CG117" s="1005"/>
      <c r="CH117" s="1005"/>
      <c r="CI117" s="1005"/>
      <c r="CJ117" s="1005"/>
      <c r="CK117" s="1035"/>
      <c r="CL117" s="1036"/>
      <c r="CM117" s="1006" t="s">
        <v>456</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126</v>
      </c>
      <c r="DH117" s="1049"/>
      <c r="DI117" s="1049"/>
      <c r="DJ117" s="1049"/>
      <c r="DK117" s="1050"/>
      <c r="DL117" s="1051" t="s">
        <v>126</v>
      </c>
      <c r="DM117" s="1049"/>
      <c r="DN117" s="1049"/>
      <c r="DO117" s="1049"/>
      <c r="DP117" s="1050"/>
      <c r="DQ117" s="1051" t="s">
        <v>388</v>
      </c>
      <c r="DR117" s="1049"/>
      <c r="DS117" s="1049"/>
      <c r="DT117" s="1049"/>
      <c r="DU117" s="1050"/>
      <c r="DV117" s="1052" t="s">
        <v>126</v>
      </c>
      <c r="DW117" s="1053"/>
      <c r="DX117" s="1053"/>
      <c r="DY117" s="1053"/>
      <c r="DZ117" s="1054"/>
    </row>
    <row r="118" spans="1:130" s="246" customFormat="1" ht="26.25" customHeight="1">
      <c r="A118" s="994" t="s">
        <v>430</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428</v>
      </c>
      <c r="AB118" s="975"/>
      <c r="AC118" s="975"/>
      <c r="AD118" s="975"/>
      <c r="AE118" s="976"/>
      <c r="AF118" s="974" t="s">
        <v>302</v>
      </c>
      <c r="AG118" s="975"/>
      <c r="AH118" s="975"/>
      <c r="AI118" s="975"/>
      <c r="AJ118" s="976"/>
      <c r="AK118" s="974" t="s">
        <v>301</v>
      </c>
      <c r="AL118" s="975"/>
      <c r="AM118" s="975"/>
      <c r="AN118" s="975"/>
      <c r="AO118" s="976"/>
      <c r="AP118" s="1061" t="s">
        <v>429</v>
      </c>
      <c r="AQ118" s="1062"/>
      <c r="AR118" s="1062"/>
      <c r="AS118" s="1062"/>
      <c r="AT118" s="1063"/>
      <c r="AU118" s="990"/>
      <c r="AV118" s="991"/>
      <c r="AW118" s="991"/>
      <c r="AX118" s="991"/>
      <c r="AY118" s="991"/>
      <c r="AZ118" s="1064" t="s">
        <v>457</v>
      </c>
      <c r="BA118" s="1055"/>
      <c r="BB118" s="1055"/>
      <c r="BC118" s="1055"/>
      <c r="BD118" s="1055"/>
      <c r="BE118" s="1055"/>
      <c r="BF118" s="1055"/>
      <c r="BG118" s="1055"/>
      <c r="BH118" s="1055"/>
      <c r="BI118" s="1055"/>
      <c r="BJ118" s="1055"/>
      <c r="BK118" s="1055"/>
      <c r="BL118" s="1055"/>
      <c r="BM118" s="1055"/>
      <c r="BN118" s="1055"/>
      <c r="BO118" s="1055"/>
      <c r="BP118" s="1056"/>
      <c r="BQ118" s="1087" t="s">
        <v>126</v>
      </c>
      <c r="BR118" s="1088"/>
      <c r="BS118" s="1088"/>
      <c r="BT118" s="1088"/>
      <c r="BU118" s="1088"/>
      <c r="BV118" s="1088" t="s">
        <v>126</v>
      </c>
      <c r="BW118" s="1088"/>
      <c r="BX118" s="1088"/>
      <c r="BY118" s="1088"/>
      <c r="BZ118" s="1088"/>
      <c r="CA118" s="1088" t="s">
        <v>126</v>
      </c>
      <c r="CB118" s="1088"/>
      <c r="CC118" s="1088"/>
      <c r="CD118" s="1088"/>
      <c r="CE118" s="1088"/>
      <c r="CF118" s="1004" t="s">
        <v>126</v>
      </c>
      <c r="CG118" s="1005"/>
      <c r="CH118" s="1005"/>
      <c r="CI118" s="1005"/>
      <c r="CJ118" s="1005"/>
      <c r="CK118" s="1035"/>
      <c r="CL118" s="1036"/>
      <c r="CM118" s="1006" t="s">
        <v>458</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126</v>
      </c>
      <c r="DH118" s="1049"/>
      <c r="DI118" s="1049"/>
      <c r="DJ118" s="1049"/>
      <c r="DK118" s="1050"/>
      <c r="DL118" s="1051" t="s">
        <v>126</v>
      </c>
      <c r="DM118" s="1049"/>
      <c r="DN118" s="1049"/>
      <c r="DO118" s="1049"/>
      <c r="DP118" s="1050"/>
      <c r="DQ118" s="1051" t="s">
        <v>126</v>
      </c>
      <c r="DR118" s="1049"/>
      <c r="DS118" s="1049"/>
      <c r="DT118" s="1049"/>
      <c r="DU118" s="1050"/>
      <c r="DV118" s="1052" t="s">
        <v>126</v>
      </c>
      <c r="DW118" s="1053"/>
      <c r="DX118" s="1053"/>
      <c r="DY118" s="1053"/>
      <c r="DZ118" s="1054"/>
    </row>
    <row r="119" spans="1:130" s="246" customFormat="1" ht="26.25" customHeight="1">
      <c r="A119" s="1148" t="s">
        <v>433</v>
      </c>
      <c r="B119" s="1034"/>
      <c r="C119" s="1013" t="s">
        <v>434</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126</v>
      </c>
      <c r="AB119" s="982"/>
      <c r="AC119" s="982"/>
      <c r="AD119" s="982"/>
      <c r="AE119" s="983"/>
      <c r="AF119" s="984" t="s">
        <v>126</v>
      </c>
      <c r="AG119" s="982"/>
      <c r="AH119" s="982"/>
      <c r="AI119" s="982"/>
      <c r="AJ119" s="983"/>
      <c r="AK119" s="984" t="s">
        <v>126</v>
      </c>
      <c r="AL119" s="982"/>
      <c r="AM119" s="982"/>
      <c r="AN119" s="982"/>
      <c r="AO119" s="983"/>
      <c r="AP119" s="985" t="s">
        <v>126</v>
      </c>
      <c r="AQ119" s="986"/>
      <c r="AR119" s="986"/>
      <c r="AS119" s="986"/>
      <c r="AT119" s="987"/>
      <c r="AU119" s="992"/>
      <c r="AV119" s="993"/>
      <c r="AW119" s="993"/>
      <c r="AX119" s="993"/>
      <c r="AY119" s="993"/>
      <c r="AZ119" s="277" t="s">
        <v>183</v>
      </c>
      <c r="BA119" s="277"/>
      <c r="BB119" s="277"/>
      <c r="BC119" s="277"/>
      <c r="BD119" s="277"/>
      <c r="BE119" s="277"/>
      <c r="BF119" s="277"/>
      <c r="BG119" s="277"/>
      <c r="BH119" s="277"/>
      <c r="BI119" s="277"/>
      <c r="BJ119" s="277"/>
      <c r="BK119" s="277"/>
      <c r="BL119" s="277"/>
      <c r="BM119" s="277"/>
      <c r="BN119" s="277"/>
      <c r="BO119" s="1065" t="s">
        <v>459</v>
      </c>
      <c r="BP119" s="1096"/>
      <c r="BQ119" s="1087">
        <v>8559831</v>
      </c>
      <c r="BR119" s="1088"/>
      <c r="BS119" s="1088"/>
      <c r="BT119" s="1088"/>
      <c r="BU119" s="1088"/>
      <c r="BV119" s="1088">
        <v>8681122</v>
      </c>
      <c r="BW119" s="1088"/>
      <c r="BX119" s="1088"/>
      <c r="BY119" s="1088"/>
      <c r="BZ119" s="1088"/>
      <c r="CA119" s="1088">
        <v>8451954</v>
      </c>
      <c r="CB119" s="1088"/>
      <c r="CC119" s="1088"/>
      <c r="CD119" s="1088"/>
      <c r="CE119" s="1088"/>
      <c r="CF119" s="1089"/>
      <c r="CG119" s="1090"/>
      <c r="CH119" s="1090"/>
      <c r="CI119" s="1090"/>
      <c r="CJ119" s="1091"/>
      <c r="CK119" s="1037"/>
      <c r="CL119" s="1038"/>
      <c r="CM119" s="1092" t="s">
        <v>460</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126</v>
      </c>
      <c r="DH119" s="1074"/>
      <c r="DI119" s="1074"/>
      <c r="DJ119" s="1074"/>
      <c r="DK119" s="1075"/>
      <c r="DL119" s="1073" t="s">
        <v>126</v>
      </c>
      <c r="DM119" s="1074"/>
      <c r="DN119" s="1074"/>
      <c r="DO119" s="1074"/>
      <c r="DP119" s="1075"/>
      <c r="DQ119" s="1073" t="s">
        <v>126</v>
      </c>
      <c r="DR119" s="1074"/>
      <c r="DS119" s="1074"/>
      <c r="DT119" s="1074"/>
      <c r="DU119" s="1075"/>
      <c r="DV119" s="1076" t="s">
        <v>126</v>
      </c>
      <c r="DW119" s="1077"/>
      <c r="DX119" s="1077"/>
      <c r="DY119" s="1077"/>
      <c r="DZ119" s="1078"/>
    </row>
    <row r="120" spans="1:130" s="246" customFormat="1" ht="26.25" customHeight="1">
      <c r="A120" s="1149"/>
      <c r="B120" s="1036"/>
      <c r="C120" s="1006" t="s">
        <v>437</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126</v>
      </c>
      <c r="AB120" s="1049"/>
      <c r="AC120" s="1049"/>
      <c r="AD120" s="1049"/>
      <c r="AE120" s="1050"/>
      <c r="AF120" s="1051" t="s">
        <v>126</v>
      </c>
      <c r="AG120" s="1049"/>
      <c r="AH120" s="1049"/>
      <c r="AI120" s="1049"/>
      <c r="AJ120" s="1050"/>
      <c r="AK120" s="1051" t="s">
        <v>126</v>
      </c>
      <c r="AL120" s="1049"/>
      <c r="AM120" s="1049"/>
      <c r="AN120" s="1049"/>
      <c r="AO120" s="1050"/>
      <c r="AP120" s="1052" t="s">
        <v>388</v>
      </c>
      <c r="AQ120" s="1053"/>
      <c r="AR120" s="1053"/>
      <c r="AS120" s="1053"/>
      <c r="AT120" s="1054"/>
      <c r="AU120" s="1079" t="s">
        <v>461</v>
      </c>
      <c r="AV120" s="1080"/>
      <c r="AW120" s="1080"/>
      <c r="AX120" s="1080"/>
      <c r="AY120" s="1081"/>
      <c r="AZ120" s="1030" t="s">
        <v>462</v>
      </c>
      <c r="BA120" s="979"/>
      <c r="BB120" s="979"/>
      <c r="BC120" s="979"/>
      <c r="BD120" s="979"/>
      <c r="BE120" s="979"/>
      <c r="BF120" s="979"/>
      <c r="BG120" s="979"/>
      <c r="BH120" s="979"/>
      <c r="BI120" s="979"/>
      <c r="BJ120" s="979"/>
      <c r="BK120" s="979"/>
      <c r="BL120" s="979"/>
      <c r="BM120" s="979"/>
      <c r="BN120" s="979"/>
      <c r="BO120" s="979"/>
      <c r="BP120" s="980"/>
      <c r="BQ120" s="1016">
        <v>1265380</v>
      </c>
      <c r="BR120" s="1017"/>
      <c r="BS120" s="1017"/>
      <c r="BT120" s="1017"/>
      <c r="BU120" s="1017"/>
      <c r="BV120" s="1017">
        <v>1222648</v>
      </c>
      <c r="BW120" s="1017"/>
      <c r="BX120" s="1017"/>
      <c r="BY120" s="1017"/>
      <c r="BZ120" s="1017"/>
      <c r="CA120" s="1017">
        <v>1342322</v>
      </c>
      <c r="CB120" s="1017"/>
      <c r="CC120" s="1017"/>
      <c r="CD120" s="1017"/>
      <c r="CE120" s="1017"/>
      <c r="CF120" s="1031">
        <v>81.599999999999994</v>
      </c>
      <c r="CG120" s="1032"/>
      <c r="CH120" s="1032"/>
      <c r="CI120" s="1032"/>
      <c r="CJ120" s="1032"/>
      <c r="CK120" s="1097" t="s">
        <v>463</v>
      </c>
      <c r="CL120" s="1098"/>
      <c r="CM120" s="1098"/>
      <c r="CN120" s="1098"/>
      <c r="CO120" s="1099"/>
      <c r="CP120" s="1105" t="s">
        <v>404</v>
      </c>
      <c r="CQ120" s="1106"/>
      <c r="CR120" s="1106"/>
      <c r="CS120" s="1106"/>
      <c r="CT120" s="1106"/>
      <c r="CU120" s="1106"/>
      <c r="CV120" s="1106"/>
      <c r="CW120" s="1106"/>
      <c r="CX120" s="1106"/>
      <c r="CY120" s="1106"/>
      <c r="CZ120" s="1106"/>
      <c r="DA120" s="1106"/>
      <c r="DB120" s="1106"/>
      <c r="DC120" s="1106"/>
      <c r="DD120" s="1106"/>
      <c r="DE120" s="1106"/>
      <c r="DF120" s="1107"/>
      <c r="DG120" s="1016">
        <v>734901</v>
      </c>
      <c r="DH120" s="1017"/>
      <c r="DI120" s="1017"/>
      <c r="DJ120" s="1017"/>
      <c r="DK120" s="1017"/>
      <c r="DL120" s="1017">
        <v>814869</v>
      </c>
      <c r="DM120" s="1017"/>
      <c r="DN120" s="1017"/>
      <c r="DO120" s="1017"/>
      <c r="DP120" s="1017"/>
      <c r="DQ120" s="1017">
        <v>801418</v>
      </c>
      <c r="DR120" s="1017"/>
      <c r="DS120" s="1017"/>
      <c r="DT120" s="1017"/>
      <c r="DU120" s="1017"/>
      <c r="DV120" s="1018">
        <v>48.7</v>
      </c>
      <c r="DW120" s="1018"/>
      <c r="DX120" s="1018"/>
      <c r="DY120" s="1018"/>
      <c r="DZ120" s="1019"/>
    </row>
    <row r="121" spans="1:130" s="246" customFormat="1" ht="26.25" customHeight="1">
      <c r="A121" s="1149"/>
      <c r="B121" s="1036"/>
      <c r="C121" s="1057" t="s">
        <v>464</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388</v>
      </c>
      <c r="AB121" s="1049"/>
      <c r="AC121" s="1049"/>
      <c r="AD121" s="1049"/>
      <c r="AE121" s="1050"/>
      <c r="AF121" s="1051" t="s">
        <v>388</v>
      </c>
      <c r="AG121" s="1049"/>
      <c r="AH121" s="1049"/>
      <c r="AI121" s="1049"/>
      <c r="AJ121" s="1050"/>
      <c r="AK121" s="1051" t="s">
        <v>126</v>
      </c>
      <c r="AL121" s="1049"/>
      <c r="AM121" s="1049"/>
      <c r="AN121" s="1049"/>
      <c r="AO121" s="1050"/>
      <c r="AP121" s="1052" t="s">
        <v>126</v>
      </c>
      <c r="AQ121" s="1053"/>
      <c r="AR121" s="1053"/>
      <c r="AS121" s="1053"/>
      <c r="AT121" s="1054"/>
      <c r="AU121" s="1082"/>
      <c r="AV121" s="1083"/>
      <c r="AW121" s="1083"/>
      <c r="AX121" s="1083"/>
      <c r="AY121" s="1084"/>
      <c r="AZ121" s="1039" t="s">
        <v>465</v>
      </c>
      <c r="BA121" s="1040"/>
      <c r="BB121" s="1040"/>
      <c r="BC121" s="1040"/>
      <c r="BD121" s="1040"/>
      <c r="BE121" s="1040"/>
      <c r="BF121" s="1040"/>
      <c r="BG121" s="1040"/>
      <c r="BH121" s="1040"/>
      <c r="BI121" s="1040"/>
      <c r="BJ121" s="1040"/>
      <c r="BK121" s="1040"/>
      <c r="BL121" s="1040"/>
      <c r="BM121" s="1040"/>
      <c r="BN121" s="1040"/>
      <c r="BO121" s="1040"/>
      <c r="BP121" s="1041"/>
      <c r="BQ121" s="1009">
        <v>227999</v>
      </c>
      <c r="BR121" s="1010"/>
      <c r="BS121" s="1010"/>
      <c r="BT121" s="1010"/>
      <c r="BU121" s="1010"/>
      <c r="BV121" s="1010">
        <v>191073</v>
      </c>
      <c r="BW121" s="1010"/>
      <c r="BX121" s="1010"/>
      <c r="BY121" s="1010"/>
      <c r="BZ121" s="1010"/>
      <c r="CA121" s="1010">
        <v>19808</v>
      </c>
      <c r="CB121" s="1010"/>
      <c r="CC121" s="1010"/>
      <c r="CD121" s="1010"/>
      <c r="CE121" s="1010"/>
      <c r="CF121" s="1004">
        <v>1.2</v>
      </c>
      <c r="CG121" s="1005"/>
      <c r="CH121" s="1005"/>
      <c r="CI121" s="1005"/>
      <c r="CJ121" s="1005"/>
      <c r="CK121" s="1100"/>
      <c r="CL121" s="1101"/>
      <c r="CM121" s="1101"/>
      <c r="CN121" s="1101"/>
      <c r="CO121" s="1102"/>
      <c r="CP121" s="1110" t="s">
        <v>466</v>
      </c>
      <c r="CQ121" s="1111"/>
      <c r="CR121" s="1111"/>
      <c r="CS121" s="1111"/>
      <c r="CT121" s="1111"/>
      <c r="CU121" s="1111"/>
      <c r="CV121" s="1111"/>
      <c r="CW121" s="1111"/>
      <c r="CX121" s="1111"/>
      <c r="CY121" s="1111"/>
      <c r="CZ121" s="1111"/>
      <c r="DA121" s="1111"/>
      <c r="DB121" s="1111"/>
      <c r="DC121" s="1111"/>
      <c r="DD121" s="1111"/>
      <c r="DE121" s="1111"/>
      <c r="DF121" s="1112"/>
      <c r="DG121" s="1009">
        <v>282004</v>
      </c>
      <c r="DH121" s="1010"/>
      <c r="DI121" s="1010"/>
      <c r="DJ121" s="1010"/>
      <c r="DK121" s="1010"/>
      <c r="DL121" s="1010">
        <v>332318</v>
      </c>
      <c r="DM121" s="1010"/>
      <c r="DN121" s="1010"/>
      <c r="DO121" s="1010"/>
      <c r="DP121" s="1010"/>
      <c r="DQ121" s="1010">
        <v>320710</v>
      </c>
      <c r="DR121" s="1010"/>
      <c r="DS121" s="1010"/>
      <c r="DT121" s="1010"/>
      <c r="DU121" s="1010"/>
      <c r="DV121" s="1011">
        <v>19.5</v>
      </c>
      <c r="DW121" s="1011"/>
      <c r="DX121" s="1011"/>
      <c r="DY121" s="1011"/>
      <c r="DZ121" s="1012"/>
    </row>
    <row r="122" spans="1:130" s="246" customFormat="1" ht="26.25" customHeight="1">
      <c r="A122" s="1149"/>
      <c r="B122" s="1036"/>
      <c r="C122" s="1006" t="s">
        <v>447</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126</v>
      </c>
      <c r="AB122" s="1049"/>
      <c r="AC122" s="1049"/>
      <c r="AD122" s="1049"/>
      <c r="AE122" s="1050"/>
      <c r="AF122" s="1051" t="s">
        <v>126</v>
      </c>
      <c r="AG122" s="1049"/>
      <c r="AH122" s="1049"/>
      <c r="AI122" s="1049"/>
      <c r="AJ122" s="1050"/>
      <c r="AK122" s="1051" t="s">
        <v>384</v>
      </c>
      <c r="AL122" s="1049"/>
      <c r="AM122" s="1049"/>
      <c r="AN122" s="1049"/>
      <c r="AO122" s="1050"/>
      <c r="AP122" s="1052" t="s">
        <v>126</v>
      </c>
      <c r="AQ122" s="1053"/>
      <c r="AR122" s="1053"/>
      <c r="AS122" s="1053"/>
      <c r="AT122" s="1054"/>
      <c r="AU122" s="1082"/>
      <c r="AV122" s="1083"/>
      <c r="AW122" s="1083"/>
      <c r="AX122" s="1083"/>
      <c r="AY122" s="1084"/>
      <c r="AZ122" s="1064" t="s">
        <v>467</v>
      </c>
      <c r="BA122" s="1055"/>
      <c r="BB122" s="1055"/>
      <c r="BC122" s="1055"/>
      <c r="BD122" s="1055"/>
      <c r="BE122" s="1055"/>
      <c r="BF122" s="1055"/>
      <c r="BG122" s="1055"/>
      <c r="BH122" s="1055"/>
      <c r="BI122" s="1055"/>
      <c r="BJ122" s="1055"/>
      <c r="BK122" s="1055"/>
      <c r="BL122" s="1055"/>
      <c r="BM122" s="1055"/>
      <c r="BN122" s="1055"/>
      <c r="BO122" s="1055"/>
      <c r="BP122" s="1056"/>
      <c r="BQ122" s="1087">
        <v>5815648</v>
      </c>
      <c r="BR122" s="1088"/>
      <c r="BS122" s="1088"/>
      <c r="BT122" s="1088"/>
      <c r="BU122" s="1088"/>
      <c r="BV122" s="1088">
        <v>5852365</v>
      </c>
      <c r="BW122" s="1088"/>
      <c r="BX122" s="1088"/>
      <c r="BY122" s="1088"/>
      <c r="BZ122" s="1088"/>
      <c r="CA122" s="1088">
        <v>5742374</v>
      </c>
      <c r="CB122" s="1088"/>
      <c r="CC122" s="1088"/>
      <c r="CD122" s="1088"/>
      <c r="CE122" s="1088"/>
      <c r="CF122" s="1108">
        <v>349.2</v>
      </c>
      <c r="CG122" s="1109"/>
      <c r="CH122" s="1109"/>
      <c r="CI122" s="1109"/>
      <c r="CJ122" s="1109"/>
      <c r="CK122" s="1100"/>
      <c r="CL122" s="1101"/>
      <c r="CM122" s="1101"/>
      <c r="CN122" s="1101"/>
      <c r="CO122" s="1102"/>
      <c r="CP122" s="1110" t="s">
        <v>400</v>
      </c>
      <c r="CQ122" s="1111"/>
      <c r="CR122" s="1111"/>
      <c r="CS122" s="1111"/>
      <c r="CT122" s="1111"/>
      <c r="CU122" s="1111"/>
      <c r="CV122" s="1111"/>
      <c r="CW122" s="1111"/>
      <c r="CX122" s="1111"/>
      <c r="CY122" s="1111"/>
      <c r="CZ122" s="1111"/>
      <c r="DA122" s="1111"/>
      <c r="DB122" s="1111"/>
      <c r="DC122" s="1111"/>
      <c r="DD122" s="1111"/>
      <c r="DE122" s="1111"/>
      <c r="DF122" s="1112"/>
      <c r="DG122" s="1009">
        <v>117625</v>
      </c>
      <c r="DH122" s="1010"/>
      <c r="DI122" s="1010"/>
      <c r="DJ122" s="1010"/>
      <c r="DK122" s="1010"/>
      <c r="DL122" s="1010">
        <v>95845</v>
      </c>
      <c r="DM122" s="1010"/>
      <c r="DN122" s="1010"/>
      <c r="DO122" s="1010"/>
      <c r="DP122" s="1010"/>
      <c r="DQ122" s="1010">
        <v>79812</v>
      </c>
      <c r="DR122" s="1010"/>
      <c r="DS122" s="1010"/>
      <c r="DT122" s="1010"/>
      <c r="DU122" s="1010"/>
      <c r="DV122" s="1011">
        <v>4.9000000000000004</v>
      </c>
      <c r="DW122" s="1011"/>
      <c r="DX122" s="1011"/>
      <c r="DY122" s="1011"/>
      <c r="DZ122" s="1012"/>
    </row>
    <row r="123" spans="1:130" s="246" customFormat="1" ht="26.25" customHeight="1">
      <c r="A123" s="1149"/>
      <c r="B123" s="1036"/>
      <c r="C123" s="1006" t="s">
        <v>453</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126</v>
      </c>
      <c r="AB123" s="1049"/>
      <c r="AC123" s="1049"/>
      <c r="AD123" s="1049"/>
      <c r="AE123" s="1050"/>
      <c r="AF123" s="1051" t="s">
        <v>126</v>
      </c>
      <c r="AG123" s="1049"/>
      <c r="AH123" s="1049"/>
      <c r="AI123" s="1049"/>
      <c r="AJ123" s="1050"/>
      <c r="AK123" s="1051" t="s">
        <v>126</v>
      </c>
      <c r="AL123" s="1049"/>
      <c r="AM123" s="1049"/>
      <c r="AN123" s="1049"/>
      <c r="AO123" s="1050"/>
      <c r="AP123" s="1052" t="s">
        <v>126</v>
      </c>
      <c r="AQ123" s="1053"/>
      <c r="AR123" s="1053"/>
      <c r="AS123" s="1053"/>
      <c r="AT123" s="1054"/>
      <c r="AU123" s="1085"/>
      <c r="AV123" s="1086"/>
      <c r="AW123" s="1086"/>
      <c r="AX123" s="1086"/>
      <c r="AY123" s="1086"/>
      <c r="AZ123" s="277" t="s">
        <v>183</v>
      </c>
      <c r="BA123" s="277"/>
      <c r="BB123" s="277"/>
      <c r="BC123" s="277"/>
      <c r="BD123" s="277"/>
      <c r="BE123" s="277"/>
      <c r="BF123" s="277"/>
      <c r="BG123" s="277"/>
      <c r="BH123" s="277"/>
      <c r="BI123" s="277"/>
      <c r="BJ123" s="277"/>
      <c r="BK123" s="277"/>
      <c r="BL123" s="277"/>
      <c r="BM123" s="277"/>
      <c r="BN123" s="277"/>
      <c r="BO123" s="1065" t="s">
        <v>468</v>
      </c>
      <c r="BP123" s="1096"/>
      <c r="BQ123" s="1155">
        <v>7309027</v>
      </c>
      <c r="BR123" s="1156"/>
      <c r="BS123" s="1156"/>
      <c r="BT123" s="1156"/>
      <c r="BU123" s="1156"/>
      <c r="BV123" s="1156">
        <v>7266086</v>
      </c>
      <c r="BW123" s="1156"/>
      <c r="BX123" s="1156"/>
      <c r="BY123" s="1156"/>
      <c r="BZ123" s="1156"/>
      <c r="CA123" s="1156">
        <v>7104504</v>
      </c>
      <c r="CB123" s="1156"/>
      <c r="CC123" s="1156"/>
      <c r="CD123" s="1156"/>
      <c r="CE123" s="1156"/>
      <c r="CF123" s="1089"/>
      <c r="CG123" s="1090"/>
      <c r="CH123" s="1090"/>
      <c r="CI123" s="1090"/>
      <c r="CJ123" s="1091"/>
      <c r="CK123" s="1100"/>
      <c r="CL123" s="1101"/>
      <c r="CM123" s="1101"/>
      <c r="CN123" s="1101"/>
      <c r="CO123" s="1102"/>
      <c r="CP123" s="1110" t="s">
        <v>469</v>
      </c>
      <c r="CQ123" s="1111"/>
      <c r="CR123" s="1111"/>
      <c r="CS123" s="1111"/>
      <c r="CT123" s="1111"/>
      <c r="CU123" s="1111"/>
      <c r="CV123" s="1111"/>
      <c r="CW123" s="1111"/>
      <c r="CX123" s="1111"/>
      <c r="CY123" s="1111"/>
      <c r="CZ123" s="1111"/>
      <c r="DA123" s="1111"/>
      <c r="DB123" s="1111"/>
      <c r="DC123" s="1111"/>
      <c r="DD123" s="1111"/>
      <c r="DE123" s="1111"/>
      <c r="DF123" s="1112"/>
      <c r="DG123" s="1048">
        <v>74486</v>
      </c>
      <c r="DH123" s="1049"/>
      <c r="DI123" s="1049"/>
      <c r="DJ123" s="1049"/>
      <c r="DK123" s="1050"/>
      <c r="DL123" s="1051">
        <v>77552</v>
      </c>
      <c r="DM123" s="1049"/>
      <c r="DN123" s="1049"/>
      <c r="DO123" s="1049"/>
      <c r="DP123" s="1050"/>
      <c r="DQ123" s="1051">
        <v>70586</v>
      </c>
      <c r="DR123" s="1049"/>
      <c r="DS123" s="1049"/>
      <c r="DT123" s="1049"/>
      <c r="DU123" s="1050"/>
      <c r="DV123" s="1052">
        <v>4.3</v>
      </c>
      <c r="DW123" s="1053"/>
      <c r="DX123" s="1053"/>
      <c r="DY123" s="1053"/>
      <c r="DZ123" s="1054"/>
    </row>
    <row r="124" spans="1:130" s="246" customFormat="1" ht="26.25" customHeight="1" thickBot="1">
      <c r="A124" s="1149"/>
      <c r="B124" s="1036"/>
      <c r="C124" s="1006" t="s">
        <v>456</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388</v>
      </c>
      <c r="AB124" s="1049"/>
      <c r="AC124" s="1049"/>
      <c r="AD124" s="1049"/>
      <c r="AE124" s="1050"/>
      <c r="AF124" s="1051" t="s">
        <v>388</v>
      </c>
      <c r="AG124" s="1049"/>
      <c r="AH124" s="1049"/>
      <c r="AI124" s="1049"/>
      <c r="AJ124" s="1050"/>
      <c r="AK124" s="1051" t="s">
        <v>388</v>
      </c>
      <c r="AL124" s="1049"/>
      <c r="AM124" s="1049"/>
      <c r="AN124" s="1049"/>
      <c r="AO124" s="1050"/>
      <c r="AP124" s="1052" t="s">
        <v>388</v>
      </c>
      <c r="AQ124" s="1053"/>
      <c r="AR124" s="1053"/>
      <c r="AS124" s="1053"/>
      <c r="AT124" s="1054"/>
      <c r="AU124" s="1151" t="s">
        <v>470</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75.599999999999994</v>
      </c>
      <c r="BR124" s="1118"/>
      <c r="BS124" s="1118"/>
      <c r="BT124" s="1118"/>
      <c r="BU124" s="1118"/>
      <c r="BV124" s="1118">
        <v>86.2</v>
      </c>
      <c r="BW124" s="1118"/>
      <c r="BX124" s="1118"/>
      <c r="BY124" s="1118"/>
      <c r="BZ124" s="1118"/>
      <c r="CA124" s="1118">
        <v>81.900000000000006</v>
      </c>
      <c r="CB124" s="1118"/>
      <c r="CC124" s="1118"/>
      <c r="CD124" s="1118"/>
      <c r="CE124" s="1118"/>
      <c r="CF124" s="1119"/>
      <c r="CG124" s="1120"/>
      <c r="CH124" s="1120"/>
      <c r="CI124" s="1120"/>
      <c r="CJ124" s="1121"/>
      <c r="CK124" s="1103"/>
      <c r="CL124" s="1103"/>
      <c r="CM124" s="1103"/>
      <c r="CN124" s="1103"/>
      <c r="CO124" s="1104"/>
      <c r="CP124" s="1110" t="s">
        <v>471</v>
      </c>
      <c r="CQ124" s="1111"/>
      <c r="CR124" s="1111"/>
      <c r="CS124" s="1111"/>
      <c r="CT124" s="1111"/>
      <c r="CU124" s="1111"/>
      <c r="CV124" s="1111"/>
      <c r="CW124" s="1111"/>
      <c r="CX124" s="1111"/>
      <c r="CY124" s="1111"/>
      <c r="CZ124" s="1111"/>
      <c r="DA124" s="1111"/>
      <c r="DB124" s="1111"/>
      <c r="DC124" s="1111"/>
      <c r="DD124" s="1111"/>
      <c r="DE124" s="1111"/>
      <c r="DF124" s="1112"/>
      <c r="DG124" s="1095">
        <v>15378</v>
      </c>
      <c r="DH124" s="1074"/>
      <c r="DI124" s="1074"/>
      <c r="DJ124" s="1074"/>
      <c r="DK124" s="1075"/>
      <c r="DL124" s="1073">
        <v>13827</v>
      </c>
      <c r="DM124" s="1074"/>
      <c r="DN124" s="1074"/>
      <c r="DO124" s="1074"/>
      <c r="DP124" s="1075"/>
      <c r="DQ124" s="1073">
        <v>12331</v>
      </c>
      <c r="DR124" s="1074"/>
      <c r="DS124" s="1074"/>
      <c r="DT124" s="1074"/>
      <c r="DU124" s="1075"/>
      <c r="DV124" s="1076">
        <v>0.7</v>
      </c>
      <c r="DW124" s="1077"/>
      <c r="DX124" s="1077"/>
      <c r="DY124" s="1077"/>
      <c r="DZ124" s="1078"/>
    </row>
    <row r="125" spans="1:130" s="246" customFormat="1" ht="26.25" customHeight="1">
      <c r="A125" s="1149"/>
      <c r="B125" s="1036"/>
      <c r="C125" s="1006" t="s">
        <v>458</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126</v>
      </c>
      <c r="AB125" s="1049"/>
      <c r="AC125" s="1049"/>
      <c r="AD125" s="1049"/>
      <c r="AE125" s="1050"/>
      <c r="AF125" s="1051" t="s">
        <v>126</v>
      </c>
      <c r="AG125" s="1049"/>
      <c r="AH125" s="1049"/>
      <c r="AI125" s="1049"/>
      <c r="AJ125" s="1050"/>
      <c r="AK125" s="1051" t="s">
        <v>126</v>
      </c>
      <c r="AL125" s="1049"/>
      <c r="AM125" s="1049"/>
      <c r="AN125" s="1049"/>
      <c r="AO125" s="1050"/>
      <c r="AP125" s="1052" t="s">
        <v>126</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472</v>
      </c>
      <c r="CL125" s="1098"/>
      <c r="CM125" s="1098"/>
      <c r="CN125" s="1098"/>
      <c r="CO125" s="1099"/>
      <c r="CP125" s="1030" t="s">
        <v>473</v>
      </c>
      <c r="CQ125" s="979"/>
      <c r="CR125" s="979"/>
      <c r="CS125" s="979"/>
      <c r="CT125" s="979"/>
      <c r="CU125" s="979"/>
      <c r="CV125" s="979"/>
      <c r="CW125" s="979"/>
      <c r="CX125" s="979"/>
      <c r="CY125" s="979"/>
      <c r="CZ125" s="979"/>
      <c r="DA125" s="979"/>
      <c r="DB125" s="979"/>
      <c r="DC125" s="979"/>
      <c r="DD125" s="979"/>
      <c r="DE125" s="979"/>
      <c r="DF125" s="980"/>
      <c r="DG125" s="1016" t="s">
        <v>126</v>
      </c>
      <c r="DH125" s="1017"/>
      <c r="DI125" s="1017"/>
      <c r="DJ125" s="1017"/>
      <c r="DK125" s="1017"/>
      <c r="DL125" s="1017" t="s">
        <v>126</v>
      </c>
      <c r="DM125" s="1017"/>
      <c r="DN125" s="1017"/>
      <c r="DO125" s="1017"/>
      <c r="DP125" s="1017"/>
      <c r="DQ125" s="1017" t="s">
        <v>384</v>
      </c>
      <c r="DR125" s="1017"/>
      <c r="DS125" s="1017"/>
      <c r="DT125" s="1017"/>
      <c r="DU125" s="1017"/>
      <c r="DV125" s="1018" t="s">
        <v>126</v>
      </c>
      <c r="DW125" s="1018"/>
      <c r="DX125" s="1018"/>
      <c r="DY125" s="1018"/>
      <c r="DZ125" s="1019"/>
    </row>
    <row r="126" spans="1:130" s="246" customFormat="1" ht="26.25" customHeight="1" thickBot="1">
      <c r="A126" s="1149"/>
      <c r="B126" s="1036"/>
      <c r="C126" s="1006" t="s">
        <v>460</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10632</v>
      </c>
      <c r="AB126" s="1049"/>
      <c r="AC126" s="1049"/>
      <c r="AD126" s="1049"/>
      <c r="AE126" s="1050"/>
      <c r="AF126" s="1051" t="s">
        <v>126</v>
      </c>
      <c r="AG126" s="1049"/>
      <c r="AH126" s="1049"/>
      <c r="AI126" s="1049"/>
      <c r="AJ126" s="1050"/>
      <c r="AK126" s="1051" t="s">
        <v>126</v>
      </c>
      <c r="AL126" s="1049"/>
      <c r="AM126" s="1049"/>
      <c r="AN126" s="1049"/>
      <c r="AO126" s="1050"/>
      <c r="AP126" s="1052" t="s">
        <v>126</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474</v>
      </c>
      <c r="CQ126" s="1040"/>
      <c r="CR126" s="1040"/>
      <c r="CS126" s="1040"/>
      <c r="CT126" s="1040"/>
      <c r="CU126" s="1040"/>
      <c r="CV126" s="1040"/>
      <c r="CW126" s="1040"/>
      <c r="CX126" s="1040"/>
      <c r="CY126" s="1040"/>
      <c r="CZ126" s="1040"/>
      <c r="DA126" s="1040"/>
      <c r="DB126" s="1040"/>
      <c r="DC126" s="1040"/>
      <c r="DD126" s="1040"/>
      <c r="DE126" s="1040"/>
      <c r="DF126" s="1041"/>
      <c r="DG126" s="1009" t="s">
        <v>126</v>
      </c>
      <c r="DH126" s="1010"/>
      <c r="DI126" s="1010"/>
      <c r="DJ126" s="1010"/>
      <c r="DK126" s="1010"/>
      <c r="DL126" s="1010" t="s">
        <v>126</v>
      </c>
      <c r="DM126" s="1010"/>
      <c r="DN126" s="1010"/>
      <c r="DO126" s="1010"/>
      <c r="DP126" s="1010"/>
      <c r="DQ126" s="1010" t="s">
        <v>126</v>
      </c>
      <c r="DR126" s="1010"/>
      <c r="DS126" s="1010"/>
      <c r="DT126" s="1010"/>
      <c r="DU126" s="1010"/>
      <c r="DV126" s="1011" t="s">
        <v>126</v>
      </c>
      <c r="DW126" s="1011"/>
      <c r="DX126" s="1011"/>
      <c r="DY126" s="1011"/>
      <c r="DZ126" s="1012"/>
    </row>
    <row r="127" spans="1:130" s="246" customFormat="1" ht="26.25" customHeight="1">
      <c r="A127" s="1150"/>
      <c r="B127" s="1038"/>
      <c r="C127" s="1092" t="s">
        <v>475</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939</v>
      </c>
      <c r="AB127" s="1049"/>
      <c r="AC127" s="1049"/>
      <c r="AD127" s="1049"/>
      <c r="AE127" s="1050"/>
      <c r="AF127" s="1051">
        <v>839</v>
      </c>
      <c r="AG127" s="1049"/>
      <c r="AH127" s="1049"/>
      <c r="AI127" s="1049"/>
      <c r="AJ127" s="1050"/>
      <c r="AK127" s="1051">
        <v>898</v>
      </c>
      <c r="AL127" s="1049"/>
      <c r="AM127" s="1049"/>
      <c r="AN127" s="1049"/>
      <c r="AO127" s="1050"/>
      <c r="AP127" s="1052">
        <v>0.1</v>
      </c>
      <c r="AQ127" s="1053"/>
      <c r="AR127" s="1053"/>
      <c r="AS127" s="1053"/>
      <c r="AT127" s="1054"/>
      <c r="AU127" s="282"/>
      <c r="AV127" s="282"/>
      <c r="AW127" s="282"/>
      <c r="AX127" s="1122" t="s">
        <v>476</v>
      </c>
      <c r="AY127" s="1123"/>
      <c r="AZ127" s="1123"/>
      <c r="BA127" s="1123"/>
      <c r="BB127" s="1123"/>
      <c r="BC127" s="1123"/>
      <c r="BD127" s="1123"/>
      <c r="BE127" s="1124"/>
      <c r="BF127" s="1125" t="s">
        <v>477</v>
      </c>
      <c r="BG127" s="1123"/>
      <c r="BH127" s="1123"/>
      <c r="BI127" s="1123"/>
      <c r="BJ127" s="1123"/>
      <c r="BK127" s="1123"/>
      <c r="BL127" s="1124"/>
      <c r="BM127" s="1125" t="s">
        <v>478</v>
      </c>
      <c r="BN127" s="1123"/>
      <c r="BO127" s="1123"/>
      <c r="BP127" s="1123"/>
      <c r="BQ127" s="1123"/>
      <c r="BR127" s="1123"/>
      <c r="BS127" s="1124"/>
      <c r="BT127" s="1125" t="s">
        <v>479</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480</v>
      </c>
      <c r="CQ127" s="1040"/>
      <c r="CR127" s="1040"/>
      <c r="CS127" s="1040"/>
      <c r="CT127" s="1040"/>
      <c r="CU127" s="1040"/>
      <c r="CV127" s="1040"/>
      <c r="CW127" s="1040"/>
      <c r="CX127" s="1040"/>
      <c r="CY127" s="1040"/>
      <c r="CZ127" s="1040"/>
      <c r="DA127" s="1040"/>
      <c r="DB127" s="1040"/>
      <c r="DC127" s="1040"/>
      <c r="DD127" s="1040"/>
      <c r="DE127" s="1040"/>
      <c r="DF127" s="1041"/>
      <c r="DG127" s="1009" t="s">
        <v>126</v>
      </c>
      <c r="DH127" s="1010"/>
      <c r="DI127" s="1010"/>
      <c r="DJ127" s="1010"/>
      <c r="DK127" s="1010"/>
      <c r="DL127" s="1010" t="s">
        <v>126</v>
      </c>
      <c r="DM127" s="1010"/>
      <c r="DN127" s="1010"/>
      <c r="DO127" s="1010"/>
      <c r="DP127" s="1010"/>
      <c r="DQ127" s="1010" t="s">
        <v>126</v>
      </c>
      <c r="DR127" s="1010"/>
      <c r="DS127" s="1010"/>
      <c r="DT127" s="1010"/>
      <c r="DU127" s="1010"/>
      <c r="DV127" s="1011" t="s">
        <v>126</v>
      </c>
      <c r="DW127" s="1011"/>
      <c r="DX127" s="1011"/>
      <c r="DY127" s="1011"/>
      <c r="DZ127" s="1012"/>
    </row>
    <row r="128" spans="1:130" s="246" customFormat="1" ht="26.25" customHeight="1" thickBot="1">
      <c r="A128" s="1133" t="s">
        <v>481</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482</v>
      </c>
      <c r="X128" s="1135"/>
      <c r="Y128" s="1135"/>
      <c r="Z128" s="1136"/>
      <c r="AA128" s="1137">
        <v>8582</v>
      </c>
      <c r="AB128" s="1138"/>
      <c r="AC128" s="1138"/>
      <c r="AD128" s="1138"/>
      <c r="AE128" s="1139"/>
      <c r="AF128" s="1140">
        <v>8582</v>
      </c>
      <c r="AG128" s="1138"/>
      <c r="AH128" s="1138"/>
      <c r="AI128" s="1138"/>
      <c r="AJ128" s="1139"/>
      <c r="AK128" s="1140">
        <v>6832</v>
      </c>
      <c r="AL128" s="1138"/>
      <c r="AM128" s="1138"/>
      <c r="AN128" s="1138"/>
      <c r="AO128" s="1139"/>
      <c r="AP128" s="1141"/>
      <c r="AQ128" s="1142"/>
      <c r="AR128" s="1142"/>
      <c r="AS128" s="1142"/>
      <c r="AT128" s="1143"/>
      <c r="AU128" s="282"/>
      <c r="AV128" s="282"/>
      <c r="AW128" s="282"/>
      <c r="AX128" s="978" t="s">
        <v>483</v>
      </c>
      <c r="AY128" s="979"/>
      <c r="AZ128" s="979"/>
      <c r="BA128" s="979"/>
      <c r="BB128" s="979"/>
      <c r="BC128" s="979"/>
      <c r="BD128" s="979"/>
      <c r="BE128" s="980"/>
      <c r="BF128" s="1144" t="s">
        <v>484</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485</v>
      </c>
      <c r="CQ128" s="1127"/>
      <c r="CR128" s="1127"/>
      <c r="CS128" s="1127"/>
      <c r="CT128" s="1127"/>
      <c r="CU128" s="1127"/>
      <c r="CV128" s="1127"/>
      <c r="CW128" s="1127"/>
      <c r="CX128" s="1127"/>
      <c r="CY128" s="1127"/>
      <c r="CZ128" s="1127"/>
      <c r="DA128" s="1127"/>
      <c r="DB128" s="1127"/>
      <c r="DC128" s="1127"/>
      <c r="DD128" s="1127"/>
      <c r="DE128" s="1127"/>
      <c r="DF128" s="1128"/>
      <c r="DG128" s="1129" t="s">
        <v>126</v>
      </c>
      <c r="DH128" s="1130"/>
      <c r="DI128" s="1130"/>
      <c r="DJ128" s="1130"/>
      <c r="DK128" s="1130"/>
      <c r="DL128" s="1130" t="s">
        <v>126</v>
      </c>
      <c r="DM128" s="1130"/>
      <c r="DN128" s="1130"/>
      <c r="DO128" s="1130"/>
      <c r="DP128" s="1130"/>
      <c r="DQ128" s="1130" t="s">
        <v>126</v>
      </c>
      <c r="DR128" s="1130"/>
      <c r="DS128" s="1130"/>
      <c r="DT128" s="1130"/>
      <c r="DU128" s="1130"/>
      <c r="DV128" s="1131" t="s">
        <v>126</v>
      </c>
      <c r="DW128" s="1131"/>
      <c r="DX128" s="1131"/>
      <c r="DY128" s="1131"/>
      <c r="DZ128" s="1132"/>
    </row>
    <row r="129" spans="1:131" s="246" customFormat="1" ht="26.25" customHeight="1">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486</v>
      </c>
      <c r="X129" s="1164"/>
      <c r="Y129" s="1164"/>
      <c r="Z129" s="1165"/>
      <c r="AA129" s="1048">
        <v>2152722</v>
      </c>
      <c r="AB129" s="1049"/>
      <c r="AC129" s="1049"/>
      <c r="AD129" s="1049"/>
      <c r="AE129" s="1050"/>
      <c r="AF129" s="1051">
        <v>2121757</v>
      </c>
      <c r="AG129" s="1049"/>
      <c r="AH129" s="1049"/>
      <c r="AI129" s="1049"/>
      <c r="AJ129" s="1050"/>
      <c r="AK129" s="1051">
        <v>2149695</v>
      </c>
      <c r="AL129" s="1049"/>
      <c r="AM129" s="1049"/>
      <c r="AN129" s="1049"/>
      <c r="AO129" s="1050"/>
      <c r="AP129" s="1166"/>
      <c r="AQ129" s="1167"/>
      <c r="AR129" s="1167"/>
      <c r="AS129" s="1167"/>
      <c r="AT129" s="1168"/>
      <c r="AU129" s="284"/>
      <c r="AV129" s="284"/>
      <c r="AW129" s="284"/>
      <c r="AX129" s="1157" t="s">
        <v>487</v>
      </c>
      <c r="AY129" s="1040"/>
      <c r="AZ129" s="1040"/>
      <c r="BA129" s="1040"/>
      <c r="BB129" s="1040"/>
      <c r="BC129" s="1040"/>
      <c r="BD129" s="1040"/>
      <c r="BE129" s="1041"/>
      <c r="BF129" s="1158" t="s">
        <v>126</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488</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489</v>
      </c>
      <c r="X130" s="1164"/>
      <c r="Y130" s="1164"/>
      <c r="Z130" s="1165"/>
      <c r="AA130" s="1048">
        <v>499909</v>
      </c>
      <c r="AB130" s="1049"/>
      <c r="AC130" s="1049"/>
      <c r="AD130" s="1049"/>
      <c r="AE130" s="1050"/>
      <c r="AF130" s="1051">
        <v>480745</v>
      </c>
      <c r="AG130" s="1049"/>
      <c r="AH130" s="1049"/>
      <c r="AI130" s="1049"/>
      <c r="AJ130" s="1050"/>
      <c r="AK130" s="1051">
        <v>505156</v>
      </c>
      <c r="AL130" s="1049"/>
      <c r="AM130" s="1049"/>
      <c r="AN130" s="1049"/>
      <c r="AO130" s="1050"/>
      <c r="AP130" s="1166"/>
      <c r="AQ130" s="1167"/>
      <c r="AR130" s="1167"/>
      <c r="AS130" s="1167"/>
      <c r="AT130" s="1168"/>
      <c r="AU130" s="284"/>
      <c r="AV130" s="284"/>
      <c r="AW130" s="284"/>
      <c r="AX130" s="1157" t="s">
        <v>490</v>
      </c>
      <c r="AY130" s="1040"/>
      <c r="AZ130" s="1040"/>
      <c r="BA130" s="1040"/>
      <c r="BB130" s="1040"/>
      <c r="BC130" s="1040"/>
      <c r="BD130" s="1040"/>
      <c r="BE130" s="1041"/>
      <c r="BF130" s="1194">
        <v>7.9</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491</v>
      </c>
      <c r="X131" s="1202"/>
      <c r="Y131" s="1202"/>
      <c r="Z131" s="1203"/>
      <c r="AA131" s="1095">
        <v>1652813</v>
      </c>
      <c r="AB131" s="1074"/>
      <c r="AC131" s="1074"/>
      <c r="AD131" s="1074"/>
      <c r="AE131" s="1075"/>
      <c r="AF131" s="1073">
        <v>1641012</v>
      </c>
      <c r="AG131" s="1074"/>
      <c r="AH131" s="1074"/>
      <c r="AI131" s="1074"/>
      <c r="AJ131" s="1075"/>
      <c r="AK131" s="1073">
        <v>1644539</v>
      </c>
      <c r="AL131" s="1074"/>
      <c r="AM131" s="1074"/>
      <c r="AN131" s="1074"/>
      <c r="AO131" s="1075"/>
      <c r="AP131" s="1204"/>
      <c r="AQ131" s="1205"/>
      <c r="AR131" s="1205"/>
      <c r="AS131" s="1205"/>
      <c r="AT131" s="1206"/>
      <c r="AU131" s="284"/>
      <c r="AV131" s="284"/>
      <c r="AW131" s="284"/>
      <c r="AX131" s="1176" t="s">
        <v>492</v>
      </c>
      <c r="AY131" s="1127"/>
      <c r="AZ131" s="1127"/>
      <c r="BA131" s="1127"/>
      <c r="BB131" s="1127"/>
      <c r="BC131" s="1127"/>
      <c r="BD131" s="1127"/>
      <c r="BE131" s="1128"/>
      <c r="BF131" s="1177">
        <v>81.900000000000006</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493</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494</v>
      </c>
      <c r="W132" s="1187"/>
      <c r="X132" s="1187"/>
      <c r="Y132" s="1187"/>
      <c r="Z132" s="1188"/>
      <c r="AA132" s="1189">
        <v>6.5365531370000003</v>
      </c>
      <c r="AB132" s="1190"/>
      <c r="AC132" s="1190"/>
      <c r="AD132" s="1190"/>
      <c r="AE132" s="1191"/>
      <c r="AF132" s="1192">
        <v>8.1214518850000008</v>
      </c>
      <c r="AG132" s="1190"/>
      <c r="AH132" s="1190"/>
      <c r="AI132" s="1190"/>
      <c r="AJ132" s="1191"/>
      <c r="AK132" s="1192">
        <v>9.2256249320000006</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495</v>
      </c>
      <c r="W133" s="1170"/>
      <c r="X133" s="1170"/>
      <c r="Y133" s="1170"/>
      <c r="Z133" s="1171"/>
      <c r="AA133" s="1172">
        <v>4.4000000000000004</v>
      </c>
      <c r="AB133" s="1173"/>
      <c r="AC133" s="1173"/>
      <c r="AD133" s="1173"/>
      <c r="AE133" s="1174"/>
      <c r="AF133" s="1172">
        <v>6.1</v>
      </c>
      <c r="AG133" s="1173"/>
      <c r="AH133" s="1173"/>
      <c r="AI133" s="1173"/>
      <c r="AJ133" s="1174"/>
      <c r="AK133" s="1172">
        <v>7.9</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vbw19yypEIhADANhI6G9tSt72WVa5XwP8e8OWgTi1HnUtzzOB6V1xRmMkK5L1hMM6gl6ZCzOhecmMzWTDDWNEQ==" saltValue="U5oGO74ghaNsJtKFJVVFj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496</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UOG1uX+/4Mji5V59yyFA31MyFI1v6l6Dl/4dGcoTqxV/yP1XL9gGIW5A7piWw+MTboLx/k7JnDOdzM0oN3zybA==" saltValue="4ycJQOi/FCFypaPuCrrP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90" zoomScaleNormal="9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uLqPEsO8IiqqsOlMc3nHLsKJb+/YLU2sZ0SKwDK20pNEd+QtVecwyT9tUVkV2vds3f7muuR8PnFNbt8DNU9ATA==" saltValue="+NU4/tIl5ZLptNH4Jpe6l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499</v>
      </c>
      <c r="AP7" s="303"/>
      <c r="AQ7" s="304" t="s">
        <v>500</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501</v>
      </c>
      <c r="AQ8" s="310" t="s">
        <v>502</v>
      </c>
      <c r="AR8" s="311" t="s">
        <v>503</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504</v>
      </c>
      <c r="AL9" s="1213"/>
      <c r="AM9" s="1213"/>
      <c r="AN9" s="1214"/>
      <c r="AO9" s="312">
        <v>650244</v>
      </c>
      <c r="AP9" s="312">
        <v>185678</v>
      </c>
      <c r="AQ9" s="313">
        <v>168530</v>
      </c>
      <c r="AR9" s="314">
        <v>10.199999999999999</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505</v>
      </c>
      <c r="AL10" s="1213"/>
      <c r="AM10" s="1213"/>
      <c r="AN10" s="1214"/>
      <c r="AO10" s="315">
        <v>134783</v>
      </c>
      <c r="AP10" s="315">
        <v>38487</v>
      </c>
      <c r="AQ10" s="316">
        <v>21048</v>
      </c>
      <c r="AR10" s="317">
        <v>82.9</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506</v>
      </c>
      <c r="AL11" s="1213"/>
      <c r="AM11" s="1213"/>
      <c r="AN11" s="1214"/>
      <c r="AO11" s="315">
        <v>76103</v>
      </c>
      <c r="AP11" s="315">
        <v>21731</v>
      </c>
      <c r="AQ11" s="316">
        <v>26640</v>
      </c>
      <c r="AR11" s="317">
        <v>-18.399999999999999</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507</v>
      </c>
      <c r="AL12" s="1213"/>
      <c r="AM12" s="1213"/>
      <c r="AN12" s="1214"/>
      <c r="AO12" s="315" t="s">
        <v>508</v>
      </c>
      <c r="AP12" s="315" t="s">
        <v>508</v>
      </c>
      <c r="AQ12" s="316">
        <v>1878</v>
      </c>
      <c r="AR12" s="317" t="s">
        <v>508</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509</v>
      </c>
      <c r="AL13" s="1213"/>
      <c r="AM13" s="1213"/>
      <c r="AN13" s="1214"/>
      <c r="AO13" s="315" t="s">
        <v>508</v>
      </c>
      <c r="AP13" s="315" t="s">
        <v>508</v>
      </c>
      <c r="AQ13" s="316" t="s">
        <v>508</v>
      </c>
      <c r="AR13" s="317" t="s">
        <v>508</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510</v>
      </c>
      <c r="AL14" s="1213"/>
      <c r="AM14" s="1213"/>
      <c r="AN14" s="1214"/>
      <c r="AO14" s="315">
        <v>28918</v>
      </c>
      <c r="AP14" s="315">
        <v>8258</v>
      </c>
      <c r="AQ14" s="316">
        <v>7469</v>
      </c>
      <c r="AR14" s="317">
        <v>10.6</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511</v>
      </c>
      <c r="AL15" s="1213"/>
      <c r="AM15" s="1213"/>
      <c r="AN15" s="1214"/>
      <c r="AO15" s="315">
        <v>36357</v>
      </c>
      <c r="AP15" s="315">
        <v>10382</v>
      </c>
      <c r="AQ15" s="316">
        <v>4705</v>
      </c>
      <c r="AR15" s="317">
        <v>120.7</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512</v>
      </c>
      <c r="AL16" s="1216"/>
      <c r="AM16" s="1216"/>
      <c r="AN16" s="1217"/>
      <c r="AO16" s="315">
        <v>-69313</v>
      </c>
      <c r="AP16" s="315">
        <v>-19792</v>
      </c>
      <c r="AQ16" s="316">
        <v>-16375</v>
      </c>
      <c r="AR16" s="317">
        <v>20.9</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183</v>
      </c>
      <c r="AL17" s="1216"/>
      <c r="AM17" s="1216"/>
      <c r="AN17" s="1217"/>
      <c r="AO17" s="315">
        <v>857092</v>
      </c>
      <c r="AP17" s="315">
        <v>244744</v>
      </c>
      <c r="AQ17" s="316">
        <v>213894</v>
      </c>
      <c r="AR17" s="317">
        <v>14.4</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517</v>
      </c>
      <c r="AL21" s="1208"/>
      <c r="AM21" s="1208"/>
      <c r="AN21" s="1209"/>
      <c r="AO21" s="327">
        <v>20.85</v>
      </c>
      <c r="AP21" s="328">
        <v>19.28</v>
      </c>
      <c r="AQ21" s="329">
        <v>1.57</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518</v>
      </c>
      <c r="AL22" s="1208"/>
      <c r="AM22" s="1208"/>
      <c r="AN22" s="1209"/>
      <c r="AO22" s="332">
        <v>96.6</v>
      </c>
      <c r="AP22" s="333">
        <v>95</v>
      </c>
      <c r="AQ22" s="334">
        <v>1.6</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499</v>
      </c>
      <c r="AP30" s="303"/>
      <c r="AQ30" s="304" t="s">
        <v>500</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501</v>
      </c>
      <c r="AQ31" s="310" t="s">
        <v>502</v>
      </c>
      <c r="AR31" s="311" t="s">
        <v>503</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522</v>
      </c>
      <c r="AL32" s="1224"/>
      <c r="AM32" s="1224"/>
      <c r="AN32" s="1225"/>
      <c r="AO32" s="342">
        <v>539519</v>
      </c>
      <c r="AP32" s="342">
        <v>154060</v>
      </c>
      <c r="AQ32" s="343">
        <v>102582</v>
      </c>
      <c r="AR32" s="344">
        <v>50.2</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523</v>
      </c>
      <c r="AL33" s="1224"/>
      <c r="AM33" s="1224"/>
      <c r="AN33" s="1225"/>
      <c r="AO33" s="342" t="s">
        <v>508</v>
      </c>
      <c r="AP33" s="342" t="s">
        <v>508</v>
      </c>
      <c r="AQ33" s="343" t="s">
        <v>508</v>
      </c>
      <c r="AR33" s="344" t="s">
        <v>508</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524</v>
      </c>
      <c r="AL34" s="1224"/>
      <c r="AM34" s="1224"/>
      <c r="AN34" s="1225"/>
      <c r="AO34" s="342" t="s">
        <v>508</v>
      </c>
      <c r="AP34" s="342" t="s">
        <v>508</v>
      </c>
      <c r="AQ34" s="343" t="s">
        <v>508</v>
      </c>
      <c r="AR34" s="344" t="s">
        <v>508</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525</v>
      </c>
      <c r="AL35" s="1224"/>
      <c r="AM35" s="1224"/>
      <c r="AN35" s="1225"/>
      <c r="AO35" s="342">
        <v>121121</v>
      </c>
      <c r="AP35" s="342">
        <v>34586</v>
      </c>
      <c r="AQ35" s="343">
        <v>28843</v>
      </c>
      <c r="AR35" s="344">
        <v>19.899999999999999</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526</v>
      </c>
      <c r="AL36" s="1224"/>
      <c r="AM36" s="1224"/>
      <c r="AN36" s="1225"/>
      <c r="AO36" s="342">
        <v>2133</v>
      </c>
      <c r="AP36" s="342">
        <v>609</v>
      </c>
      <c r="AQ36" s="343">
        <v>2374</v>
      </c>
      <c r="AR36" s="344">
        <v>-74.3</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527</v>
      </c>
      <c r="AL37" s="1224"/>
      <c r="AM37" s="1224"/>
      <c r="AN37" s="1225"/>
      <c r="AO37" s="342">
        <v>898</v>
      </c>
      <c r="AP37" s="342">
        <v>256</v>
      </c>
      <c r="AQ37" s="343">
        <v>1030</v>
      </c>
      <c r="AR37" s="344">
        <v>-75.099999999999994</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528</v>
      </c>
      <c r="AL38" s="1227"/>
      <c r="AM38" s="1227"/>
      <c r="AN38" s="1228"/>
      <c r="AO38" s="345">
        <v>36</v>
      </c>
      <c r="AP38" s="345">
        <v>10</v>
      </c>
      <c r="AQ38" s="346">
        <v>19</v>
      </c>
      <c r="AR38" s="334">
        <v>-47.4</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529</v>
      </c>
      <c r="AL39" s="1227"/>
      <c r="AM39" s="1227"/>
      <c r="AN39" s="1228"/>
      <c r="AO39" s="342">
        <v>-6832</v>
      </c>
      <c r="AP39" s="342">
        <v>-1951</v>
      </c>
      <c r="AQ39" s="343">
        <v>-3618</v>
      </c>
      <c r="AR39" s="344">
        <v>-46.1</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530</v>
      </c>
      <c r="AL40" s="1224"/>
      <c r="AM40" s="1224"/>
      <c r="AN40" s="1225"/>
      <c r="AO40" s="342">
        <v>-505156</v>
      </c>
      <c r="AP40" s="342">
        <v>-144248</v>
      </c>
      <c r="AQ40" s="343">
        <v>-102150</v>
      </c>
      <c r="AR40" s="344">
        <v>41.2</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296</v>
      </c>
      <c r="AL41" s="1230"/>
      <c r="AM41" s="1230"/>
      <c r="AN41" s="1231"/>
      <c r="AO41" s="342">
        <v>151719</v>
      </c>
      <c r="AP41" s="342">
        <v>43324</v>
      </c>
      <c r="AQ41" s="343">
        <v>29081</v>
      </c>
      <c r="AR41" s="344">
        <v>49</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499</v>
      </c>
      <c r="AN49" s="1220" t="s">
        <v>534</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535</v>
      </c>
      <c r="AO50" s="359" t="s">
        <v>536</v>
      </c>
      <c r="AP50" s="360" t="s">
        <v>537</v>
      </c>
      <c r="AQ50" s="361" t="s">
        <v>538</v>
      </c>
      <c r="AR50" s="362" t="s">
        <v>539</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1175031</v>
      </c>
      <c r="AN51" s="364">
        <v>318264</v>
      </c>
      <c r="AO51" s="365">
        <v>26.4</v>
      </c>
      <c r="AP51" s="366">
        <v>272886</v>
      </c>
      <c r="AQ51" s="367">
        <v>3.7</v>
      </c>
      <c r="AR51" s="368">
        <v>22.7</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460804</v>
      </c>
      <c r="AN52" s="372">
        <v>124811</v>
      </c>
      <c r="AO52" s="373">
        <v>36.9</v>
      </c>
      <c r="AP52" s="374">
        <v>125724</v>
      </c>
      <c r="AQ52" s="375">
        <v>21.9</v>
      </c>
      <c r="AR52" s="376">
        <v>15</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2747726</v>
      </c>
      <c r="AN53" s="364">
        <v>757575</v>
      </c>
      <c r="AO53" s="365">
        <v>138</v>
      </c>
      <c r="AP53" s="366">
        <v>245039</v>
      </c>
      <c r="AQ53" s="367">
        <v>-10.199999999999999</v>
      </c>
      <c r="AR53" s="368">
        <v>148.19999999999999</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344424</v>
      </c>
      <c r="AN54" s="372">
        <v>94961</v>
      </c>
      <c r="AO54" s="373">
        <v>-23.9</v>
      </c>
      <c r="AP54" s="374">
        <v>108922</v>
      </c>
      <c r="AQ54" s="375">
        <v>-13.4</v>
      </c>
      <c r="AR54" s="376">
        <v>-10.5</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848398</v>
      </c>
      <c r="AN55" s="364">
        <v>235928</v>
      </c>
      <c r="AO55" s="365">
        <v>-68.900000000000006</v>
      </c>
      <c r="AP55" s="366">
        <v>237994</v>
      </c>
      <c r="AQ55" s="367">
        <v>-2.9</v>
      </c>
      <c r="AR55" s="368">
        <v>-66</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419568</v>
      </c>
      <c r="AN56" s="372">
        <v>116676</v>
      </c>
      <c r="AO56" s="373">
        <v>22.9</v>
      </c>
      <c r="AP56" s="374">
        <v>110361</v>
      </c>
      <c r="AQ56" s="375">
        <v>1.3</v>
      </c>
      <c r="AR56" s="376">
        <v>21.6</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780557</v>
      </c>
      <c r="AN57" s="364">
        <v>220933</v>
      </c>
      <c r="AO57" s="365">
        <v>-6.4</v>
      </c>
      <c r="AP57" s="366">
        <v>267911</v>
      </c>
      <c r="AQ57" s="367">
        <v>12.6</v>
      </c>
      <c r="AR57" s="368">
        <v>-19</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329895</v>
      </c>
      <c r="AN58" s="372">
        <v>93375</v>
      </c>
      <c r="AO58" s="373">
        <v>-20</v>
      </c>
      <c r="AP58" s="374">
        <v>106425</v>
      </c>
      <c r="AQ58" s="375">
        <v>-3.6</v>
      </c>
      <c r="AR58" s="376">
        <v>-16.399999999999999</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638095</v>
      </c>
      <c r="AN59" s="364">
        <v>182209</v>
      </c>
      <c r="AO59" s="365">
        <v>-17.5</v>
      </c>
      <c r="AP59" s="366">
        <v>228215</v>
      </c>
      <c r="AQ59" s="367">
        <v>-14.8</v>
      </c>
      <c r="AR59" s="368">
        <v>-2.7</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148171</v>
      </c>
      <c r="AN60" s="372">
        <v>42310</v>
      </c>
      <c r="AO60" s="373">
        <v>-54.7</v>
      </c>
      <c r="AP60" s="374">
        <v>117571</v>
      </c>
      <c r="AQ60" s="375">
        <v>10.5</v>
      </c>
      <c r="AR60" s="376">
        <v>-65.2</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1237961</v>
      </c>
      <c r="AN61" s="379">
        <v>342982</v>
      </c>
      <c r="AO61" s="380">
        <v>14.3</v>
      </c>
      <c r="AP61" s="381">
        <v>250409</v>
      </c>
      <c r="AQ61" s="382">
        <v>-2.2999999999999998</v>
      </c>
      <c r="AR61" s="368">
        <v>16.600000000000001</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340572</v>
      </c>
      <c r="AN62" s="372">
        <v>94427</v>
      </c>
      <c r="AO62" s="373">
        <v>-7.8</v>
      </c>
      <c r="AP62" s="374">
        <v>113801</v>
      </c>
      <c r="AQ62" s="375">
        <v>3.3</v>
      </c>
      <c r="AR62" s="376">
        <v>-11.1</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QLOXHVHPf45hGK2BdaNplssK8Etzb57qwUI4Uv1YL3tV24kuV6LQTi0kX50YMTMWe5IBq8BtycKJcuJE07l/BQ==" saltValue="71UU5LLsKPFXBtG0Gm7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548</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3QK1yFE2cPnqyamXZjHiuizg96kM5kAnrdvioSA81qvGazb3dV6IIjoo0Bgg61rp+D+ZOWiwCWFtYpDYuWMFnQ==" saltValue="JxcEzmgjPzHWD6nf+a5mI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kEH12UjrpEowpvDlgM2vIObP+hopheYxNTQ5ssbOM0ESlKgug2iF5al6D4dpnaoYmX6SNR1yRv8Ahd7QLNcSQ==" saltValue="WWkeih5bHsFCNgNkVx1DS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232" t="s">
        <v>3</v>
      </c>
      <c r="D47" s="1232"/>
      <c r="E47" s="1233"/>
      <c r="F47" s="11">
        <v>36.11</v>
      </c>
      <c r="G47" s="12">
        <v>33.4</v>
      </c>
      <c r="H47" s="12">
        <v>32.9</v>
      </c>
      <c r="I47" s="12">
        <v>30.37</v>
      </c>
      <c r="J47" s="13">
        <v>38.979999999999997</v>
      </c>
    </row>
    <row r="48" spans="2:10" ht="57.75" customHeight="1">
      <c r="B48" s="14"/>
      <c r="C48" s="1234" t="s">
        <v>4</v>
      </c>
      <c r="D48" s="1234"/>
      <c r="E48" s="1235"/>
      <c r="F48" s="15">
        <v>9.65</v>
      </c>
      <c r="G48" s="16">
        <v>8.75</v>
      </c>
      <c r="H48" s="16">
        <v>6.22</v>
      </c>
      <c r="I48" s="16">
        <v>6.53</v>
      </c>
      <c r="J48" s="17">
        <v>5.31</v>
      </c>
    </row>
    <row r="49" spans="2:10" ht="57.75" customHeight="1" thickBot="1">
      <c r="B49" s="18"/>
      <c r="C49" s="1236" t="s">
        <v>5</v>
      </c>
      <c r="D49" s="1236"/>
      <c r="E49" s="1237"/>
      <c r="F49" s="19">
        <v>0.37</v>
      </c>
      <c r="G49" s="20" t="s">
        <v>555</v>
      </c>
      <c r="H49" s="20" t="s">
        <v>556</v>
      </c>
      <c r="I49" s="20" t="s">
        <v>557</v>
      </c>
      <c r="J49" s="21">
        <v>7.86</v>
      </c>
    </row>
    <row r="50" spans="2:10" ht="13.5" customHeight="1"/>
    <row r="51" spans="2:10" ht="13.5" hidden="1" customHeight="1"/>
    <row r="52" spans="2:10" ht="13.5" hidden="1" customHeight="1"/>
    <row r="53" spans="2:10" ht="13.5" hidden="1" customHeight="1"/>
  </sheetData>
  <sheetProtection algorithmName="SHA-512" hashValue="rh37Y711fE20n9uisSG+DYmljQkrZS9WTjAfM0Xm/XiQmd41PlK5fF05cvQ5bbCB+xwra+D9EbbQ9eLsHvB3sw==" saltValue="zEvo71bJNUCVYJdV+NqE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