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29"/>
  <workbookPr/>
  <mc:AlternateContent xmlns:mc="http://schemas.openxmlformats.org/markup-compatibility/2006">
    <mc:Choice Requires="x15">
      <x15ac:absPath xmlns:x15ac="http://schemas.microsoft.com/office/spreadsheetml/2010/11/ac" url="C:\Users\honcho11.IF\Desktop\"/>
    </mc:Choice>
  </mc:AlternateContent>
  <xr:revisionPtr revIDLastSave="0" documentId="13_ncr:1_{74039B5C-2773-493A-8A54-08D47BB7FE5F}" xr6:coauthVersionLast="43" xr6:coauthVersionMax="43" xr10:uidLastSave="{00000000-0000-0000-0000-000000000000}"/>
  <bookViews>
    <workbookView xWindow="-108" yWindow="-108" windowWidth="23256" windowHeight="12576"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8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CO35" i="10"/>
  <c r="BE35" i="10"/>
  <c r="C35" i="10"/>
  <c r="U34" i="10"/>
  <c r="U35" i="10" s="1"/>
  <c r="U36" i="10" s="1"/>
  <c r="U37" i="10" s="1"/>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 r="BW41" i="10" s="1"/>
  <c r="BW42" i="10" s="1"/>
  <c r="CO34" i="10" l="1"/>
</calcChain>
</file>

<file path=xl/sharedStrings.xml><?xml version="1.0" encoding="utf-8"?>
<sst xmlns="http://schemas.openxmlformats.org/spreadsheetml/2006/main" count="1106" uniqueCount="605">
  <si>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</si>
  <si>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</si>
  <si>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</si>
  <si>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</si>
  <si>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</si>
  <si>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</si>
  <si>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</si>
  <si>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</si>
  <si>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</si>
  <si>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</si>
  <si>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</si>
  <si>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</si>
  <si>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</si>
  <si>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</si>
  <si>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</si>
  <si>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</si>
  <si>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</si>
  <si>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</si>
  <si>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</si>
  <si>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</si>
  <si>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</si>
  <si>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</si>
  <si>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</si>
  <si>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</si>
  <si>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</si>
  <si>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</si>
  <si>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</si>
  <si>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</si>
  <si>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</si>
  <si>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</si>
  <si>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</si>
  <si>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</si>
  <si>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</si>
  <si>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</si>
  <si>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</si>
  <si>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</si>
  <si>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</si>
  <si>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</si>
  <si>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</si>
  <si>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</si>
  <si>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</si>
  <si>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</si>
  <si>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</si>
  <si>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</si>
  <si>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</si>
  <si>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</si>
  <si>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</si>
  <si>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</si>
  <si>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</si>
  <si>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</si>
  <si>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</si>
  <si>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</si>
  <si>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</si>
  <si>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</si>
  <si>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</si>
  <si>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</si>
  <si>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</si>
  <si>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</si>
  <si>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</si>
  <si>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</si>
  <si>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</si>
  <si>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</si>
  <si>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</si>
  <si>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</si>
  <si>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</si>
  <si>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</si>
  <si>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</si>
  <si>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</si>
  <si>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</si>
  <si>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</si>
  <si>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</si>
  <si>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</si>
  <si>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</si>
  <si>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</si>
  <si>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</si>
  <si>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</si>
  <si>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</si>
  <si>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</si>
  <si>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</si>
  <si>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</si>
  <si>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</si>
  <si>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</si>
  <si>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</si>
  <si>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</si>
  <si>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</si>
  <si>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</si>
  <si>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</si>
  <si>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</si>
  <si>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</si>
  <si>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</si>
  <si>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</si>
  <si>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</si>
  <si>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泉崎村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</si>
  <si>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</si>
  <si>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</si>
  <si>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</si>
  <si>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</si>
  <si>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</si>
  <si>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</si>
  <si>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</si>
  <si>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</si>
  <si>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</si>
  <si>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</si>
  <si>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</si>
  <si>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</si>
  <si>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</si>
  <si>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</si>
  <si>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</si>
  <si>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</si>
  <si>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</si>
  <si>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</si>
  <si>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</si>
  <si>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</si>
  <si>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</si>
  <si>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</si>
  <si>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</si>
  <si>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</si>
  <si>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</si>
  <si>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</si>
  <si>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</si>
  <si>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</si>
  <si>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</si>
  <si>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</si>
  <si>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</si>
  <si>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</si>
  <si>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</si>
  <si>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</si>
  <si>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</si>
  <si>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</si>
  <si>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</si>
  <si>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</si>
  <si>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</si>
  <si>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</si>
  <si>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</si>
  <si>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</si>
  <si>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</si>
  <si>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</si>
  <si>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</si>
  <si>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</si>
  <si>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</si>
  <si>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</si>
  <si>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</si>
  <si>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</si>
  <si>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</si>
  <si>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</si>
  <si>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</si>
  <si>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</si>
  <si>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0"/>
  </si>
  <si>
    <t>うち日本人(％)</t>
    <phoneticPr fontId="5"/>
  </si>
  <si>
    <t>-1.4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</si>
  <si>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</si>
  <si>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</si>
  <si>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</si>
  <si>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</si>
  <si>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</si>
  <si>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</si>
  <si>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</si>
  <si>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</si>
  <si>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</si>
  <si>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</si>
  <si>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</si>
  <si>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</si>
  <si>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</si>
  <si>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</si>
  <si>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</si>
  <si>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</si>
  <si>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</si>
  <si>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</si>
  <si>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</si>
  <si>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</si>
  <si>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</si>
  <si>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</si>
  <si>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</si>
  <si>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</si>
  <si>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</si>
  <si>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</si>
  <si>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</si>
  <si>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</si>
  <si>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</si>
  <si>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</si>
  <si>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</si>
  <si>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</si>
  <si>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</si>
  <si>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</si>
  <si>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</si>
  <si>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</si>
  <si>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</si>
  <si>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</si>
  <si>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</si>
  <si>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</si>
  <si>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</si>
  <si>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</si>
  <si>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</si>
  <si>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</si>
  <si>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</si>
  <si>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</si>
  <si>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</si>
  <si>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</si>
  <si>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</si>
  <si>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</si>
  <si>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</si>
  <si>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</si>
  <si>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</si>
  <si>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</si>
  <si>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</si>
  <si>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</si>
  <si>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</si>
  <si>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</si>
  <si>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</si>
  <si>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福島県泉崎村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</si>
  <si>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</si>
  <si>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</si>
  <si>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</si>
  <si>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</si>
  <si>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</si>
  <si>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</si>
  <si>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</si>
  <si>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</si>
  <si>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</si>
  <si>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</si>
  <si>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</si>
  <si>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</si>
  <si>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</si>
  <si>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</si>
  <si>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</si>
  <si>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</si>
  <si>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</si>
  <si>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</si>
  <si>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</si>
  <si>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</si>
  <si>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</si>
  <si>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</si>
  <si>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</si>
  <si>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</si>
  <si>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</si>
  <si>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</si>
  <si>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</si>
  <si>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</si>
  <si>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</si>
  <si>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</si>
  <si>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</si>
  <si>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</si>
  <si>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</si>
  <si>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</si>
  <si>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</si>
  <si>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</si>
  <si>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</si>
  <si>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</si>
  <si>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</si>
  <si>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</si>
  <si>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</si>
  <si>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</si>
  <si>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</si>
  <si>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</si>
  <si>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</si>
  <si>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</si>
  <si>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</si>
  <si>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</si>
  <si>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</si>
  <si>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</si>
  <si>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</si>
  <si>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</si>
  <si>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</si>
  <si>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</si>
  <si>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</si>
  <si>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</si>
  <si>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</si>
  <si>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</si>
  <si>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</si>
  <si>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</si>
  <si>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</si>
  <si>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</si>
  <si>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</si>
  <si>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</si>
  <si>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</si>
  <si>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</si>
  <si>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</si>
  <si>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</si>
  <si>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</si>
  <si>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</si>
  <si>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</si>
  <si>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</si>
  <si>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</si>
  <si>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</si>
  <si>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</si>
  <si>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</si>
  <si>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</si>
  <si>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</si>
  <si>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</si>
  <si>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</si>
  <si>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</si>
  <si>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</si>
  <si>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</si>
  <si>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</si>
  <si>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</si>
  <si>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</si>
  <si>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</si>
  <si>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</si>
  <si>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</si>
  <si>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</si>
  <si>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</si>
  <si>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</si>
  <si>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</si>
  <si>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</si>
  <si>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</si>
  <si>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</si>
  <si>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</si>
  <si>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</si>
  <si>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</si>
  <si>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</si>
  <si>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</si>
  <si>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</si>
  <si>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</si>
  <si>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</si>
  <si>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</si>
  <si>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</si>
  <si>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</si>
  <si>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</si>
  <si>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</si>
  <si>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</si>
  <si>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</si>
  <si>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</si>
  <si>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</si>
  <si>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</si>
  <si>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</si>
  <si>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</si>
  <si>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</si>
  <si>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</si>
  <si>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</si>
  <si>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</si>
  <si>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</si>
  <si>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</si>
  <si>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</si>
  <si>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宅地造成</t>
    <phoneticPr fontId="5"/>
  </si>
  <si>
    <t>被保険者数(人)</t>
  </si>
  <si>
    <t>　繰出金</t>
    <phoneticPr fontId="5"/>
  </si>
  <si>
    <t>病院</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</si>
  <si>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</si>
  <si>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</si>
  <si>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</si>
  <si>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</si>
  <si>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</si>
  <si>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</si>
  <si>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</si>
  <si>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</si>
  <si>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</si>
  <si>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</si>
  <si>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</si>
  <si>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</si>
  <si>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</si>
  <si>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</si>
  <si>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</si>
  <si>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</si>
  <si>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</si>
  <si>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</si>
  <si>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</si>
  <si>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</si>
  <si>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</si>
  <si>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</si>
  <si>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福島県泉崎村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</si>
  <si>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</si>
  <si>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</si>
  <si>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</si>
  <si>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</si>
  <si>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</si>
  <si>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</si>
  <si>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</si>
  <si>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</si>
  <si>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</si>
  <si>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</si>
  <si>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</si>
  <si>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</si>
  <si>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</si>
  <si>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</si>
  <si>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</si>
  <si>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</si>
  <si>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</si>
  <si>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</si>
  <si>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</si>
  <si>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</si>
  <si>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</si>
  <si>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</si>
  <si>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</si>
  <si>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</si>
  <si>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</si>
  <si>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</si>
  <si>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</si>
  <si>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</si>
  <si>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</si>
  <si>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</si>
  <si>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</si>
  <si>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</si>
  <si>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</si>
  <si>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</si>
  <si>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</si>
  <si>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</si>
  <si>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</si>
  <si>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介護老人保健施設特別会計</t>
    <phoneticPr fontId="5"/>
  </si>
  <si>
    <t>水道事業会計</t>
    <phoneticPr fontId="5"/>
  </si>
  <si>
    <t>法適用企業</t>
    <phoneticPr fontId="5"/>
  </si>
  <si>
    <t>工業用地造成事業会計</t>
    <phoneticPr fontId="5"/>
  </si>
  <si>
    <t>法適用企業</t>
    <phoneticPr fontId="5"/>
  </si>
  <si>
    <t>住宅用地造成事業会計</t>
    <phoneticPr fontId="5"/>
  </si>
  <si>
    <t>法適用企業</t>
    <phoneticPr fontId="5"/>
  </si>
  <si>
    <t>農業集落排水処理事業特別会計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</si>
  <si>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</si>
  <si>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</si>
  <si>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</si>
  <si>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</si>
  <si>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</si>
  <si>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</si>
  <si>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</si>
  <si>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</si>
  <si>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</si>
  <si>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</si>
  <si>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</si>
  <si>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</si>
  <si>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</si>
  <si>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</si>
  <si>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</si>
  <si>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</si>
  <si>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</si>
  <si>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</si>
  <si>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</si>
  <si>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</si>
  <si>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</si>
  <si>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</si>
  <si>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</si>
  <si>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</si>
  <si>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</si>
  <si>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</si>
  <si>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</si>
  <si>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</si>
  <si>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</si>
  <si>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</si>
  <si>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</si>
  <si>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</si>
  <si>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</si>
  <si>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</si>
  <si>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</si>
  <si>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</si>
  <si>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</si>
  <si>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</si>
  <si>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</si>
  <si>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</si>
  <si>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</si>
  <si>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</si>
  <si>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</si>
  <si>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</si>
  <si>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</si>
  <si>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</si>
  <si>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</si>
  <si>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</si>
  <si>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</si>
  <si>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</si>
  <si>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</si>
  <si>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</si>
  <si>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</si>
  <si>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</si>
  <si>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</si>
  <si>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</si>
  <si>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</si>
  <si>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</si>
  <si>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</si>
  <si>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</si>
  <si>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</si>
  <si>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</si>
  <si>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</si>
  <si>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</si>
  <si>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</si>
  <si>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</si>
  <si>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</si>
  <si>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</si>
  <si>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</si>
  <si>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</si>
  <si>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</si>
  <si>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</si>
  <si>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</si>
  <si>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(Ｆ)</t>
    <phoneticPr fontId="5"/>
  </si>
  <si>
    <t>介護老人保健施設特別会計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</si>
  <si>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</si>
  <si>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</si>
  <si>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</si>
  <si>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</si>
  <si>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</si>
  <si>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</si>
  <si>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</si>
  <si>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</si>
  <si>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</si>
  <si>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</si>
  <si>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</si>
  <si>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</si>
  <si>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</si>
  <si>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</si>
  <si>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</si>
  <si>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</si>
  <si>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</si>
  <si>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</si>
  <si>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</si>
  <si>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</si>
  <si>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</si>
  <si>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</si>
  <si>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</si>
  <si>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</si>
  <si>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</si>
  <si>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</si>
  <si>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</si>
  <si>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</si>
  <si>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</si>
  <si>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</si>
  <si>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</si>
  <si>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</si>
  <si>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</si>
  <si>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</si>
  <si>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</si>
  <si>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</si>
  <si>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</si>
  <si>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</si>
  <si>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</si>
  <si>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</si>
  <si>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</si>
  <si>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</si>
  <si>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</si>
  <si>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</si>
  <si>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</si>
  <si>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</si>
  <si>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</si>
  <si>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</si>
  <si>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</si>
  <si>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</si>
  <si>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</si>
  <si>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</si>
  <si>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</si>
  <si>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</si>
  <si>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</si>
  <si>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</si>
  <si>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</si>
  <si>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</si>
  <si>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</si>
  <si>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</si>
  <si>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</si>
  <si>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</si>
  <si>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</si>
  <si>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</si>
  <si>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</si>
  <si>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</si>
  <si>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</si>
  <si>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</si>
  <si>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</si>
  <si>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</si>
  <si>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</si>
  <si>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</si>
  <si>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</si>
  <si>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</si>
  <si>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</si>
  <si>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</si>
  <si>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</si>
  <si>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</si>
  <si>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</si>
  <si>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</si>
  <si>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</si>
  <si>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</si>
  <si>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</si>
  <si>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</si>
  <si>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</si>
  <si>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1.50</t>
  </si>
  <si>
    <t>一般会計</t>
  </si>
  <si>
    <t>住宅用地造成事業会計</t>
  </si>
  <si>
    <t>水道事業会計</t>
  </si>
  <si>
    <t>工業用地造成事業会計</t>
  </si>
  <si>
    <t>介護保険特別会計</t>
  </si>
  <si>
    <t>国民健康保険特別会計</t>
  </si>
  <si>
    <t>農業集落排水処理事業特別会計</t>
  </si>
  <si>
    <t>後期高齢者医療特別会計</t>
  </si>
  <si>
    <t>その他会計（赤字）</t>
  </si>
  <si>
    <t>その他会計（黒字）</t>
  </si>
  <si>
    <t>白河地方広域市町村圏整備組合　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5"/>
  </si>
  <si>
    <t>白河地方広域市町村圏整備組合　水道用水供給事業会計</t>
    <rPh sb="15" eb="17">
      <t>スイドウ</t>
    </rPh>
    <rPh sb="17" eb="19">
      <t>ヨウスイ</t>
    </rPh>
    <rPh sb="19" eb="21">
      <t>キョウキュウ</t>
    </rPh>
    <rPh sb="21" eb="23">
      <t>ジギョウ</t>
    </rPh>
    <rPh sb="23" eb="25">
      <t>カイケイ</t>
    </rPh>
    <phoneticPr fontId="5"/>
  </si>
  <si>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5"/>
  </si>
  <si>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</si>
  <si>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5"/>
  </si>
  <si>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8">
      <t>ホショウトウ</t>
    </rPh>
    <rPh sb="18" eb="20">
      <t>トクベツ</t>
    </rPh>
    <rPh sb="20" eb="22">
      <t>カイケイ</t>
    </rPh>
    <phoneticPr fontId="5"/>
  </si>
  <si>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5"/>
  </si>
  <si>
    <t>福島県市町村総合事務組合　非常勤職員公務災害補償特別会計</t>
    <rPh sb="0" eb="3">
      <t>フクシマケン</t>
    </rPh>
    <rPh sb="3" eb="6">
      <t>シチョウソン</t>
    </rPh>
    <rPh sb="6" eb="12">
      <t>ソウゴウジムクミアイ</t>
    </rPh>
    <rPh sb="13" eb="16">
      <t>ヒジョウキン</t>
    </rPh>
    <rPh sb="16" eb="18">
      <t>ショクイン</t>
    </rPh>
    <rPh sb="18" eb="20">
      <t>コウム</t>
    </rPh>
    <rPh sb="20" eb="22">
      <t>サイガイ</t>
    </rPh>
    <rPh sb="22" eb="24">
      <t>ホショウ</t>
    </rPh>
    <rPh sb="24" eb="26">
      <t>トクベツ</t>
    </rPh>
    <rPh sb="26" eb="28">
      <t>カイケイ</t>
    </rPh>
    <phoneticPr fontId="5"/>
  </si>
  <si>
    <t>福島県市町村総合事務組合　自治会館管理特別会計</t>
    <rPh sb="0" eb="3">
      <t>フクシマケン</t>
    </rPh>
    <rPh sb="3" eb="6">
      <t>シチョウソン</t>
    </rPh>
    <rPh sb="6" eb="12">
      <t>ソウゴウジムクミアイ</t>
    </rPh>
    <rPh sb="13" eb="15">
      <t>ジチ</t>
    </rPh>
    <rPh sb="15" eb="17">
      <t>カイカン</t>
    </rPh>
    <rPh sb="17" eb="19">
      <t>カンリ</t>
    </rPh>
    <rPh sb="19" eb="21">
      <t>トクベツ</t>
    </rPh>
    <rPh sb="21" eb="23">
      <t>カイケイ</t>
    </rPh>
    <phoneticPr fontId="5"/>
  </si>
  <si>
    <t>－</t>
  </si>
  <si>
    <t>法適用企業</t>
    <rPh sb="0" eb="1">
      <t>ホウ</t>
    </rPh>
    <rPh sb="1" eb="3">
      <t>テキヨウ</t>
    </rPh>
    <rPh sb="3" eb="5">
      <t>キギョウ</t>
    </rPh>
    <phoneticPr fontId="2"/>
  </si>
  <si>
    <t>泉崎観光株式会社</t>
    <rPh sb="0" eb="2">
      <t>イズミザキ</t>
    </rPh>
    <rPh sb="2" eb="4">
      <t>カンコウ</t>
    </rPh>
    <rPh sb="4" eb="6">
      <t>カブシキ</t>
    </rPh>
    <rPh sb="6" eb="8">
      <t>カイシャ</t>
    </rPh>
    <phoneticPr fontId="30"/>
  </si>
  <si>
    <t>泉崎駅東口開発事業基金</t>
    <phoneticPr fontId="11"/>
  </si>
  <si>
    <t>愛郷基金</t>
    <phoneticPr fontId="2"/>
  </si>
  <si>
    <t>地域福祉基金</t>
    <rPh sb="0" eb="2">
      <t>チイキ</t>
    </rPh>
    <rPh sb="2" eb="4">
      <t>フクシ</t>
    </rPh>
    <rPh sb="4" eb="6">
      <t>キキン</t>
    </rPh>
    <phoneticPr fontId="2"/>
  </si>
  <si>
    <t>東日本大震災復興基金</t>
    <rPh sb="0" eb="10">
      <t>ヒガシニホンダイシンサイフッコウキキン</t>
    </rPh>
    <phoneticPr fontId="2"/>
  </si>
  <si>
    <t>教育振興基金</t>
    <rPh sb="0" eb="2">
      <t>キョウイク</t>
    </rPh>
    <rPh sb="2" eb="4">
      <t>シンコウ</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</si>
  <si>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</si>
  <si>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</si>
  <si>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</si>
  <si>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公営企業等繰入見込額が減ったことと、充当可能基金が増えたことで、Ｈ29年度将来負担比率には現れなかった。一方で、有形固定資産減価償却率は、類似団体より高い水準にあり、経過年数も長く、資産価値が減少している状況であるので、施設の統廃合等を含め、修繕や更新に必要な財源の積立てを計画的に行っていく必要がある。</t>
    <rPh sb="1" eb="3">
      <t>コウエイ</t>
    </rPh>
    <rPh sb="3" eb="5">
      <t>キギョウ</t>
    </rPh>
    <rPh sb="5" eb="6">
      <t>トウ</t>
    </rPh>
    <rPh sb="6" eb="8">
      <t>クリイレ</t>
    </rPh>
    <rPh sb="8" eb="10">
      <t>ミコミ</t>
    </rPh>
    <rPh sb="10" eb="11">
      <t>ガク</t>
    </rPh>
    <rPh sb="12" eb="13">
      <t>ヘ</t>
    </rPh>
    <rPh sb="19" eb="21">
      <t>ジュウトウ</t>
    </rPh>
    <rPh sb="21" eb="23">
      <t>カノウ</t>
    </rPh>
    <rPh sb="23" eb="25">
      <t>キキン</t>
    </rPh>
    <rPh sb="26" eb="27">
      <t>フ</t>
    </rPh>
    <rPh sb="36" eb="38">
      <t>ネンド</t>
    </rPh>
    <rPh sb="38" eb="40">
      <t>ショウライ</t>
    </rPh>
    <rPh sb="40" eb="42">
      <t>フタン</t>
    </rPh>
    <rPh sb="42" eb="44">
      <t>ヒリツ</t>
    </rPh>
    <rPh sb="46" eb="47">
      <t>アラワ</t>
    </rPh>
    <rPh sb="53" eb="55">
      <t>イッポウ</t>
    </rPh>
    <rPh sb="57" eb="59">
      <t>ユウケイ</t>
    </rPh>
    <rPh sb="59" eb="61">
      <t>コテイ</t>
    </rPh>
    <rPh sb="61" eb="63">
      <t>シサン</t>
    </rPh>
    <rPh sb="63" eb="67">
      <t>ゲンカショウキャク</t>
    </rPh>
    <rPh sb="67" eb="68">
      <t>リツ</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</si>
  <si>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</si>
  <si>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</si>
  <si>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</si>
  <si>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</si>
  <si>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</si>
  <si>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</si>
  <si>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公営企業等繰入見込額が減ったことと、充当可能基金が増えたことで、比率には現れなかった。実質公債費比率の平成29年度は、平成28年度と比較して公営企業繰出金が減ったことと、標準税収入額等が増えたことが要因と考えられるが、類似団体と比較すると高い水準にあるので、これまで以上に公債費の適正化に取り組んでいく必要がある。</t>
    <rPh sb="1" eb="3">
      <t>ショウライ</t>
    </rPh>
    <rPh sb="3" eb="5">
      <t>フタン</t>
    </rPh>
    <rPh sb="5" eb="7">
      <t>ヒリツ</t>
    </rPh>
    <rPh sb="52" eb="54">
      <t>ジッシツ</t>
    </rPh>
    <rPh sb="54" eb="57">
      <t>コウサイヒ</t>
    </rPh>
    <rPh sb="57" eb="59">
      <t>ヒリツ</t>
    </rPh>
    <rPh sb="60" eb="62">
      <t>ヘイセイ</t>
    </rPh>
    <rPh sb="64" eb="66">
      <t>ネンド</t>
    </rPh>
    <rPh sb="68" eb="70">
      <t>ヘイセイ</t>
    </rPh>
    <rPh sb="72" eb="74">
      <t>ネンド</t>
    </rPh>
    <rPh sb="75" eb="77">
      <t>ヒカク</t>
    </rPh>
    <rPh sb="79" eb="81">
      <t>コウエイ</t>
    </rPh>
    <rPh sb="81" eb="83">
      <t>キギョウ</t>
    </rPh>
    <rPh sb="83" eb="85">
      <t>クリダ</t>
    </rPh>
    <rPh sb="85" eb="86">
      <t>キン</t>
    </rPh>
    <rPh sb="87" eb="88">
      <t>ヘ</t>
    </rPh>
    <rPh sb="94" eb="96">
      <t>ヒョウジュン</t>
    </rPh>
    <rPh sb="96" eb="97">
      <t>ゼイ</t>
    </rPh>
    <rPh sb="97" eb="99">
      <t>シュウニュウ</t>
    </rPh>
    <rPh sb="99" eb="100">
      <t>ガク</t>
    </rPh>
    <rPh sb="100" eb="101">
      <t>トウ</t>
    </rPh>
    <rPh sb="102" eb="103">
      <t>フ</t>
    </rPh>
    <rPh sb="108" eb="110">
      <t>ヨウイン</t>
    </rPh>
    <rPh sb="111" eb="112">
      <t>カンガ</t>
    </rPh>
    <rPh sb="118" eb="120">
      <t>ルイジ</t>
    </rPh>
    <rPh sb="120" eb="122">
      <t>ダンタイ</t>
    </rPh>
    <rPh sb="123" eb="125">
      <t>ヒカク</t>
    </rPh>
    <rPh sb="128" eb="129">
      <t>タカ</t>
    </rPh>
    <rPh sb="130" eb="132">
      <t>スイジュン</t>
    </rPh>
    <rPh sb="142" eb="144">
      <t>イジョウ</t>
    </rPh>
    <rPh sb="145" eb="148">
      <t>コウサイヒ</t>
    </rPh>
    <rPh sb="149" eb="152">
      <t>テキセイカ</t>
    </rPh>
    <rPh sb="153" eb="154">
      <t>ト</t>
    </rPh>
    <rPh sb="155" eb="156">
      <t>ク</t>
    </rPh>
    <rPh sb="160" eb="162">
      <t>ヒツヨウ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</si>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</sst>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5"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Border="1" applyAlignment="1">
      <alignment horizontal="center" vertical="center" wrapText="1"/>
    </xf>
    <xf numFmtId="177" fontId="8" fillId="0" borderId="5" xfId="5" applyNumberFormat="1" applyFont="1" applyBorder="1" applyAlignment="1">
      <alignment horizontal="right" vertical="center" shrinkToFit="1"/>
    </xf>
    <xf numFmtId="177" fontId="8" fillId="0" borderId="10" xfId="5" applyNumberFormat="1" applyFont="1" applyBorder="1" applyAlignment="1">
      <alignment horizontal="right" vertical="center" shrinkToFit="1"/>
    </xf>
    <xf numFmtId="0" fontId="8" fillId="0" borderId="11" xfId="1" applyFont="1" applyBorder="1" applyAlignment="1">
      <alignment horizontal="center" vertical="center" wrapText="1"/>
    </xf>
    <xf numFmtId="177" fontId="8" fillId="0" borderId="15" xfId="5" applyNumberFormat="1" applyFont="1" applyBorder="1" applyAlignment="1">
      <alignment horizontal="right" vertical="center" shrinkToFit="1"/>
    </xf>
    <xf numFmtId="177" fontId="8" fillId="0" borderId="16" xfId="5" applyNumberFormat="1" applyFont="1" applyBorder="1" applyAlignment="1">
      <alignment horizontal="right" vertical="center" shrinkToFit="1"/>
    </xf>
    <xf numFmtId="177" fontId="8" fillId="0" borderId="34" xfId="5" applyNumberFormat="1" applyFont="1" applyBorder="1" applyAlignment="1">
      <alignment horizontal="right" vertical="center" shrinkToFit="1"/>
    </xf>
    <xf numFmtId="177" fontId="8" fillId="0" borderId="35" xfId="5" applyNumberFormat="1" applyFont="1" applyBorder="1" applyAlignment="1">
      <alignment horizontal="right" vertical="center" shrinkToFit="1"/>
    </xf>
    <xf numFmtId="0" fontId="8" fillId="0" borderId="47" xfId="1" applyFont="1" applyBorder="1" applyAlignment="1">
      <alignment horizontal="center" vertical="center"/>
    </xf>
    <xf numFmtId="177" fontId="8" fillId="0" borderId="34" xfId="5" applyNumberFormat="1" applyFont="1" applyBorder="1" applyAlignment="1" applyProtection="1">
      <alignment horizontal="right" vertical="center" shrinkToFit="1"/>
      <protection locked="0"/>
    </xf>
    <xf numFmtId="177" fontId="8" fillId="0" borderId="35" xfId="5" applyNumberFormat="1" applyFont="1" applyBorder="1" applyAlignment="1" applyProtection="1">
      <alignment horizontal="right" vertical="center" shrinkToFit="1"/>
      <protection locked="0"/>
    </xf>
    <xf numFmtId="0" fontId="8" fillId="0" borderId="48" xfId="1" applyFont="1" applyBorder="1" applyAlignment="1">
      <alignment horizontal="center" vertical="center"/>
    </xf>
    <xf numFmtId="177" fontId="8" fillId="0" borderId="21" xfId="5" applyNumberFormat="1" applyFont="1" applyBorder="1" applyAlignment="1" applyProtection="1">
      <alignment horizontal="right" vertical="center" shrinkToFit="1"/>
      <protection locked="0"/>
    </xf>
    <xf numFmtId="177" fontId="8" fillId="0" borderId="22" xfId="5" applyNumberFormat="1" applyFont="1" applyBorder="1" applyAlignment="1" applyProtection="1">
      <alignment horizontal="right" vertical="center" shrinkToFit="1"/>
      <protection locked="0"/>
    </xf>
    <xf numFmtId="0" fontId="8" fillId="0" borderId="1" xfId="1" applyFont="1" applyBorder="1" applyAlignment="1">
      <alignment horizontal="center" vertical="center"/>
    </xf>
    <xf numFmtId="177" fontId="8" fillId="0" borderId="49" xfId="5" applyNumberFormat="1" applyFont="1" applyBorder="1" applyAlignment="1">
      <alignment horizontal="right" vertical="center" shrinkToFit="1"/>
    </xf>
    <xf numFmtId="177" fontId="8" fillId="0" borderId="6" xfId="5" applyNumberFormat="1" applyFont="1" applyBorder="1" applyAlignment="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54" xfId="6" applyNumberFormat="1" applyFont="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Border="1" applyAlignment="1">
      <alignment vertical="center"/>
    </xf>
    <xf numFmtId="179" fontId="13" fillId="0" borderId="57" xfId="6" applyNumberFormat="1" applyFont="1" applyBorder="1" applyAlignment="1">
      <alignment vertical="center"/>
    </xf>
    <xf numFmtId="180" fontId="13" fillId="0" borderId="55" xfId="6" applyNumberFormat="1" applyFont="1" applyBorder="1" applyAlignment="1">
      <alignment vertical="center"/>
    </xf>
    <xf numFmtId="179" fontId="13" fillId="0" borderId="58" xfId="6" applyNumberFormat="1" applyFont="1" applyBorder="1" applyAlignment="1">
      <alignment vertical="center"/>
    </xf>
    <xf numFmtId="180" fontId="13" fillId="0" borderId="59" xfId="6" applyNumberFormat="1" applyFont="1" applyBorder="1" applyAlignment="1">
      <alignment vertical="center"/>
    </xf>
    <xf numFmtId="180" fontId="13" fillId="0" borderId="56" xfId="6" applyNumberFormat="1" applyFont="1" applyBorder="1" applyAlignment="1">
      <alignment vertical="center"/>
    </xf>
    <xf numFmtId="179" fontId="13" fillId="0" borderId="56" xfId="6" applyNumberFormat="1" applyFont="1" applyBorder="1" applyAlignment="1">
      <alignment vertical="center" wrapText="1"/>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lignment vertical="center"/>
    </xf>
    <xf numFmtId="49" fontId="15" fillId="0" borderId="0" xfId="8" applyNumberFormat="1" applyFont="1">
      <alignment vertical="center"/>
    </xf>
    <xf numFmtId="0" fontId="17" fillId="0" borderId="0" xfId="8" applyFont="1">
      <alignment vertical="center"/>
    </xf>
    <xf numFmtId="0" fontId="18" fillId="0" borderId="0" xfId="8" applyFont="1">
      <alignment vertical="center"/>
    </xf>
    <xf numFmtId="0" fontId="15" fillId="0" borderId="36" xfId="8" applyFont="1" applyBorder="1" applyAlignment="1">
      <alignment horizontal="left" vertical="center"/>
    </xf>
    <xf numFmtId="0" fontId="15" fillId="0" borderId="8" xfId="8" applyFont="1" applyBorder="1" applyAlignment="1">
      <alignment horizontal="left" vertical="center"/>
    </xf>
    <xf numFmtId="0" fontId="15" fillId="0" borderId="9" xfId="8" applyFont="1" applyBorder="1" applyAlignment="1">
      <alignment horizontal="left" vertical="center"/>
    </xf>
    <xf numFmtId="184" fontId="15" fillId="0" borderId="36" xfId="8" applyNumberFormat="1" applyFont="1" applyBorder="1" applyAlignment="1">
      <alignment horizontal="right" vertical="center" shrinkToFit="1"/>
    </xf>
    <xf numFmtId="184" fontId="15" fillId="0" borderId="8" xfId="8" applyNumberFormat="1" applyFont="1" applyBorder="1" applyAlignment="1">
      <alignment horizontal="right" vertical="center" shrinkToFit="1"/>
    </xf>
    <xf numFmtId="184" fontId="15" fillId="0" borderId="9" xfId="8" applyNumberFormat="1" applyFont="1" applyBorder="1" applyAlignment="1">
      <alignment horizontal="right" vertical="center" shrinkToFit="1"/>
    </xf>
    <xf numFmtId="0" fontId="19" fillId="0" borderId="45" xfId="9" applyFont="1" applyBorder="1">
      <alignment vertical="center"/>
    </xf>
    <xf numFmtId="184" fontId="15" fillId="0" borderId="36" xfId="8" applyNumberFormat="1" applyFont="1" applyBorder="1" applyAlignment="1">
      <alignment vertical="center" shrinkToFit="1"/>
    </xf>
    <xf numFmtId="184" fontId="15" fillId="0" borderId="8" xfId="8" applyNumberFormat="1" applyFont="1" applyBorder="1" applyAlignment="1">
      <alignment vertical="center" shrinkToFit="1"/>
    </xf>
    <xf numFmtId="184" fontId="15" fillId="0" borderId="9" xfId="8" applyNumberFormat="1" applyFont="1" applyBorder="1" applyAlignment="1">
      <alignment vertical="center" shrinkToFit="1"/>
    </xf>
    <xf numFmtId="0" fontId="15" fillId="0" borderId="7" xfId="8" applyFont="1" applyBorder="1" applyAlignment="1">
      <alignment horizontal="left" vertical="center"/>
    </xf>
    <xf numFmtId="0" fontId="19" fillId="0" borderId="69" xfId="9" applyFont="1" applyBorder="1" applyAlignment="1">
      <alignment horizontal="center" vertical="center"/>
    </xf>
    <xf numFmtId="0" fontId="15" fillId="0" borderId="7" xfId="8" applyFont="1" applyBorder="1" applyAlignment="1">
      <alignment horizontal="center" vertical="center"/>
    </xf>
    <xf numFmtId="0" fontId="15" fillId="0" borderId="72" xfId="8" applyFont="1" applyBorder="1" applyAlignment="1">
      <alignment horizontal="center" vertical="center"/>
    </xf>
    <xf numFmtId="0" fontId="21" fillId="0" borderId="73" xfId="8" applyFont="1" applyBorder="1" applyAlignment="1">
      <alignment vertical="center" wrapText="1"/>
    </xf>
    <xf numFmtId="0" fontId="21" fillId="0" borderId="74" xfId="8" applyFont="1" applyBorder="1" applyAlignment="1">
      <alignment vertical="center" wrapText="1"/>
    </xf>
    <xf numFmtId="181" fontId="15" fillId="0" borderId="72" xfId="8" applyNumberFormat="1" applyFont="1" applyBorder="1">
      <alignment vertical="center"/>
    </xf>
    <xf numFmtId="181" fontId="15" fillId="0" borderId="73" xfId="8" applyNumberFormat="1" applyFont="1" applyBorder="1">
      <alignment vertical="center"/>
    </xf>
    <xf numFmtId="181" fontId="15" fillId="0" borderId="74" xfId="8" applyNumberFormat="1" applyFont="1" applyBorder="1">
      <alignment vertical="center"/>
    </xf>
    <xf numFmtId="0" fontId="15" fillId="0" borderId="7" xfId="8" applyFont="1" applyBorder="1">
      <alignment vertical="center"/>
    </xf>
    <xf numFmtId="0" fontId="15" fillId="0" borderId="64" xfId="8" applyFont="1" applyBorder="1">
      <alignment vertical="center"/>
    </xf>
    <xf numFmtId="49" fontId="15" fillId="0" borderId="7" xfId="8" applyNumberFormat="1" applyFont="1" applyBorder="1">
      <alignment vertical="center"/>
    </xf>
    <xf numFmtId="0" fontId="15" fillId="0" borderId="0" xfId="8" applyFont="1" applyAlignment="1">
      <alignment horizontal="center" vertical="center"/>
    </xf>
    <xf numFmtId="49" fontId="15" fillId="0" borderId="0" xfId="8" applyNumberFormat="1" applyFont="1" applyAlignment="1">
      <alignment horizontal="center" vertical="center"/>
    </xf>
    <xf numFmtId="0" fontId="15" fillId="0" borderId="64" xfId="8" applyFont="1" applyBorder="1" applyAlignment="1">
      <alignment horizontal="center" vertical="center"/>
    </xf>
    <xf numFmtId="0" fontId="15" fillId="0" borderId="72" xfId="8" applyFont="1" applyBorder="1">
      <alignment vertical="center"/>
    </xf>
    <xf numFmtId="0" fontId="15" fillId="0" borderId="73" xfId="8" applyFont="1" applyBorder="1">
      <alignment vertical="center"/>
    </xf>
    <xf numFmtId="0" fontId="15" fillId="0" borderId="74" xfId="8" applyFont="1" applyBorder="1">
      <alignment vertical="center"/>
    </xf>
    <xf numFmtId="0" fontId="15" fillId="0" borderId="0" xfId="10">
      <alignment vertical="center"/>
    </xf>
    <xf numFmtId="49" fontId="25" fillId="0" borderId="0" xfId="11" applyNumberFormat="1" applyFont="1">
      <alignment vertical="center"/>
    </xf>
    <xf numFmtId="49" fontId="15" fillId="0" borderId="0" xfId="11" applyNumberFormat="1" applyFont="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Alignment="1">
      <alignment horizontal="center" vertical="center" wrapText="1"/>
    </xf>
    <xf numFmtId="0" fontId="15" fillId="0" borderId="52" xfId="11" applyFont="1" applyBorder="1" applyAlignment="1">
      <alignment horizontal="center" vertical="center" wrapText="1"/>
    </xf>
    <xf numFmtId="0" fontId="15" fillId="0" borderId="0" xfId="11" applyFont="1" applyAlignment="1">
      <alignment horizontal="center"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lignment vertical="center"/>
    </xf>
    <xf numFmtId="0" fontId="15" fillId="6" borderId="0" xfId="12" applyFont="1" applyFill="1">
      <alignment vertical="center"/>
    </xf>
    <xf numFmtId="0" fontId="15" fillId="6" borderId="73" xfId="12" applyFont="1" applyFill="1" applyBorder="1">
      <alignment vertical="center"/>
    </xf>
    <xf numFmtId="0" fontId="1" fillId="6" borderId="0" xfId="13" applyFill="1">
      <alignment vertical="center"/>
    </xf>
    <xf numFmtId="0" fontId="1" fillId="0" borderId="0" xfId="13">
      <alignment vertical="center"/>
    </xf>
    <xf numFmtId="0" fontId="27" fillId="6" borderId="0" xfId="12" applyFont="1" applyFill="1">
      <alignment vertical="center"/>
    </xf>
    <xf numFmtId="0" fontId="29" fillId="6" borderId="0" xfId="12" applyFont="1" applyFill="1">
      <alignment vertical="center"/>
    </xf>
    <xf numFmtId="0" fontId="30" fillId="6" borderId="0" xfId="12" applyFont="1" applyFill="1">
      <alignment vertical="center"/>
    </xf>
    <xf numFmtId="0" fontId="30" fillId="6" borderId="0" xfId="13" applyFont="1" applyFill="1">
      <alignment vertical="center"/>
    </xf>
    <xf numFmtId="0" fontId="30" fillId="0" borderId="0" xfId="13" applyFont="1">
      <alignment vertical="center"/>
    </xf>
    <xf numFmtId="0" fontId="29" fillId="0" borderId="97" xfId="12" applyFont="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29" fillId="0" borderId="144" xfId="12" applyFont="1" applyBorder="1" applyAlignment="1" applyProtection="1">
      <alignment horizontal="center" vertical="center" shrinkToFit="1"/>
      <protection locked="0"/>
    </xf>
    <xf numFmtId="0" fontId="29" fillId="6" borderId="0" xfId="12" applyFont="1" applyFill="1" applyAlignment="1">
      <alignment horizontal="center" vertical="center" shrinkToFit="1"/>
    </xf>
    <xf numFmtId="0" fontId="29" fillId="6" borderId="0" xfId="12" applyFont="1" applyFill="1" applyAlignment="1">
      <alignment horizontal="left" vertical="center" shrinkToFit="1"/>
    </xf>
    <xf numFmtId="177" fontId="29" fillId="6" borderId="0" xfId="12" applyNumberFormat="1" applyFont="1" applyFill="1" applyAlignment="1">
      <alignment horizontal="right" vertical="center" shrinkToFit="1"/>
    </xf>
    <xf numFmtId="177" fontId="29" fillId="6" borderId="0" xfId="12" applyNumberFormat="1" applyFont="1" applyFill="1" applyAlignment="1">
      <alignment horizontal="left" vertical="center" shrinkToFit="1"/>
    </xf>
    <xf numFmtId="0" fontId="29" fillId="6" borderId="73" xfId="12" applyFont="1" applyFill="1" applyBorder="1">
      <alignment vertical="center"/>
    </xf>
    <xf numFmtId="0" fontId="29" fillId="6" borderId="73" xfId="12" applyFont="1" applyFill="1" applyBorder="1" applyAlignment="1">
      <alignment horizontal="center" vertical="center"/>
    </xf>
    <xf numFmtId="0" fontId="29" fillId="6" borderId="31" xfId="12" applyFont="1" applyFill="1" applyBorder="1">
      <alignment vertical="center"/>
    </xf>
    <xf numFmtId="0" fontId="29" fillId="6" borderId="11" xfId="12" applyFont="1" applyFill="1" applyBorder="1">
      <alignment vertical="center"/>
    </xf>
    <xf numFmtId="0" fontId="29" fillId="6" borderId="12" xfId="12" applyFont="1" applyFill="1" applyBorder="1">
      <alignment vertical="center"/>
    </xf>
    <xf numFmtId="0" fontId="29" fillId="6" borderId="64" xfId="12" applyFont="1" applyFill="1" applyBorder="1">
      <alignment vertical="center"/>
    </xf>
    <xf numFmtId="0" fontId="29" fillId="6" borderId="0" xfId="12" applyFont="1" applyFill="1" applyAlignment="1">
      <alignment horizontal="center" vertical="center"/>
    </xf>
    <xf numFmtId="0" fontId="30" fillId="6" borderId="0" xfId="12" applyFont="1" applyFill="1" applyAlignment="1">
      <alignment horizontal="center" vertical="center"/>
    </xf>
    <xf numFmtId="0" fontId="30" fillId="6" borderId="7" xfId="12" applyFont="1" applyFill="1" applyBorder="1">
      <alignment vertical="center"/>
    </xf>
    <xf numFmtId="0" fontId="32" fillId="6" borderId="0" xfId="13" applyFont="1" applyFill="1">
      <alignment vertical="center"/>
    </xf>
    <xf numFmtId="0" fontId="12" fillId="6" borderId="0" xfId="6" applyFill="1" applyProtection="1">
      <protection hidden="1"/>
    </xf>
    <xf numFmtId="0" fontId="12" fillId="6" borderId="0" xfId="6" applyFill="1"/>
    <xf numFmtId="0" fontId="1" fillId="0" borderId="0" xfId="16" applyFont="1">
      <alignment vertical="center"/>
    </xf>
    <xf numFmtId="0" fontId="29" fillId="0" borderId="41" xfId="16" applyFont="1" applyBorder="1">
      <alignment vertical="center"/>
    </xf>
    <xf numFmtId="0" fontId="1" fillId="0" borderId="12" xfId="16" applyFont="1" applyBorder="1">
      <alignment vertical="center"/>
    </xf>
    <xf numFmtId="0" fontId="1" fillId="0" borderId="46" xfId="16" applyFont="1" applyBorder="1">
      <alignment vertical="center"/>
    </xf>
    <xf numFmtId="0" fontId="1" fillId="0" borderId="62"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0"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2" xfId="16" applyNumberFormat="1" applyFont="1" applyBorder="1">
      <alignment vertical="center"/>
    </xf>
    <xf numFmtId="190" fontId="13" fillId="0" borderId="34" xfId="16" applyNumberFormat="1" applyFont="1" applyBorder="1" applyAlignment="1">
      <alignment horizontal="right" vertical="center" shrinkToFit="1"/>
    </xf>
    <xf numFmtId="190" fontId="13" fillId="0" borderId="186" xfId="16" applyNumberFormat="1" applyFont="1" applyBorder="1" applyAlignment="1">
      <alignment horizontal="right" vertical="center" shrinkToFit="1"/>
    </xf>
    <xf numFmtId="190" fontId="3" fillId="0" borderId="50" xfId="16" applyNumberFormat="1" applyFont="1" applyBorder="1" applyAlignment="1">
      <alignment horizontal="right" vertical="center" shrinkToFit="1"/>
    </xf>
    <xf numFmtId="178" fontId="3" fillId="0" borderId="38" xfId="16" applyNumberFormat="1" applyFont="1" applyBorder="1">
      <alignment vertical="center"/>
    </xf>
    <xf numFmtId="187" fontId="13" fillId="0" borderId="34" xfId="16" applyNumberFormat="1" applyFont="1" applyBorder="1" applyAlignment="1">
      <alignment horizontal="right" vertical="center" shrinkToFit="1"/>
    </xf>
    <xf numFmtId="187" fontId="13" fillId="0" borderId="186" xfId="16" applyNumberFormat="1" applyFont="1" applyBorder="1" applyAlignment="1">
      <alignment horizontal="right" vertical="center" shrinkToFit="1"/>
    </xf>
    <xf numFmtId="187" fontId="3" fillId="0" borderId="50"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2" xfId="16" applyNumberFormat="1" applyFont="1" applyBorder="1">
      <alignment vertical="center"/>
    </xf>
    <xf numFmtId="189" fontId="3" fillId="0" borderId="52"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6"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2" xfId="16" applyFont="1" applyBorder="1">
      <alignment vertical="center"/>
    </xf>
    <xf numFmtId="0" fontId="29" fillId="0" borderId="62" xfId="16" applyFont="1" applyBorder="1">
      <alignment vertical="center"/>
    </xf>
    <xf numFmtId="0" fontId="1" fillId="0" borderId="52" xfId="17" applyFont="1" applyBorder="1">
      <alignment vertical="center"/>
    </xf>
    <xf numFmtId="189" fontId="3" fillId="0" borderId="52" xfId="17" applyNumberFormat="1" applyFont="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54" xfId="19" applyNumberFormat="1" applyFont="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Border="1" applyAlignment="1">
      <alignment horizontal="right" vertical="center" shrinkToFit="1"/>
    </xf>
    <xf numFmtId="177" fontId="13" fillId="0" borderId="57" xfId="19" applyNumberFormat="1" applyFont="1" applyBorder="1" applyAlignment="1">
      <alignment horizontal="right" vertical="center" shrinkToFit="1"/>
    </xf>
    <xf numFmtId="187" fontId="13" fillId="0" borderId="55" xfId="19" applyNumberFormat="1" applyFont="1" applyBorder="1" applyAlignment="1">
      <alignment horizontal="right" vertical="center" shrinkToFit="1"/>
    </xf>
    <xf numFmtId="177" fontId="13" fillId="0" borderId="58" xfId="19" applyNumberFormat="1" applyFont="1" applyBorder="1" applyAlignment="1">
      <alignment horizontal="right" vertical="center" shrinkToFit="1"/>
    </xf>
    <xf numFmtId="187" fontId="13" fillId="0" borderId="59" xfId="19" applyNumberFormat="1" applyFont="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87" fontId="13"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15" fillId="0" borderId="36" xfId="8" applyFont="1" applyBorder="1" applyAlignment="1">
      <alignment horizontal="center" vertical="center"/>
    </xf>
    <xf numFmtId="0" fontId="15" fillId="0" borderId="8" xfId="8" applyFont="1" applyBorder="1" applyAlignment="1">
      <alignment horizontal="center" vertical="center"/>
    </xf>
    <xf numFmtId="0" fontId="15" fillId="0" borderId="9" xfId="8" applyFont="1" applyBorder="1" applyAlignment="1">
      <alignment horizontal="center" vertical="center"/>
    </xf>
    <xf numFmtId="0" fontId="19" fillId="0" borderId="36" xfId="7" applyFont="1" applyBorder="1" applyAlignment="1">
      <alignment horizontal="left" vertical="center"/>
    </xf>
    <xf numFmtId="0" fontId="19" fillId="0" borderId="8" xfId="7" applyFont="1" applyBorder="1" applyAlignment="1">
      <alignment horizontal="left" vertical="center"/>
    </xf>
    <xf numFmtId="0" fontId="19" fillId="0" borderId="9" xfId="7" applyFont="1" applyBorder="1" applyAlignment="1">
      <alignment horizontal="left" vertical="center"/>
    </xf>
    <xf numFmtId="178" fontId="15" fillId="0" borderId="36" xfId="8" applyNumberFormat="1" applyFont="1" applyBorder="1" applyAlignment="1">
      <alignment horizontal="right" vertical="center" shrinkToFit="1"/>
    </xf>
    <xf numFmtId="178" fontId="15" fillId="0" borderId="8" xfId="8" applyNumberFormat="1" applyFont="1" applyBorder="1" applyAlignment="1">
      <alignment horizontal="right" vertical="center" shrinkToFit="1"/>
    </xf>
    <xf numFmtId="178" fontId="15" fillId="0" borderId="9" xfId="8" applyNumberFormat="1" applyFont="1" applyBorder="1" applyAlignment="1">
      <alignment horizontal="right" vertical="center" shrinkToFit="1"/>
    </xf>
    <xf numFmtId="0" fontId="15" fillId="0" borderId="36" xfId="8" applyFont="1" applyBorder="1" applyAlignment="1">
      <alignment horizontal="left" vertical="center"/>
    </xf>
    <xf numFmtId="0" fontId="15" fillId="0" borderId="8" xfId="8" applyFont="1" applyBorder="1" applyAlignment="1">
      <alignment horizontal="left" vertical="center"/>
    </xf>
    <xf numFmtId="0" fontId="15" fillId="0" borderId="9" xfId="8" applyFont="1" applyBorder="1" applyAlignment="1">
      <alignment horizontal="left" vertical="center"/>
    </xf>
    <xf numFmtId="181" fontId="15" fillId="0" borderId="36" xfId="8" applyNumberFormat="1" applyFont="1" applyBorder="1" applyAlignment="1">
      <alignment horizontal="right" vertical="center" shrinkToFit="1"/>
    </xf>
    <xf numFmtId="181" fontId="15" fillId="0" borderId="8" xfId="8" applyNumberFormat="1" applyFont="1" applyBorder="1" applyAlignment="1">
      <alignment horizontal="right" vertical="center" shrinkToFit="1"/>
    </xf>
    <xf numFmtId="181" fontId="15" fillId="0" borderId="9" xfId="8" applyNumberFormat="1" applyFont="1" applyBorder="1" applyAlignment="1">
      <alignment horizontal="right" vertical="center" shrinkToFit="1"/>
    </xf>
    <xf numFmtId="49" fontId="16" fillId="0" borderId="0" xfId="8" applyNumberFormat="1" applyFont="1" applyAlignment="1">
      <alignment horizontal="center" vertical="center"/>
    </xf>
    <xf numFmtId="0" fontId="15" fillId="0" borderId="4" xfId="8" applyFont="1" applyBorder="1" applyAlignment="1">
      <alignment horizontal="center" vertical="center"/>
    </xf>
    <xf numFmtId="0" fontId="15" fillId="0" borderId="23" xfId="8" applyFont="1" applyBorder="1" applyAlignment="1">
      <alignment horizontal="center" vertical="center"/>
    </xf>
    <xf numFmtId="0" fontId="15" fillId="0" borderId="5" xfId="8" applyFont="1" applyBorder="1" applyAlignment="1">
      <alignment horizontal="center" vertical="center"/>
    </xf>
    <xf numFmtId="0" fontId="15" fillId="0" borderId="47" xfId="8" applyFont="1" applyBorder="1" applyAlignment="1">
      <alignment horizontal="center" vertical="center"/>
    </xf>
    <xf numFmtId="0" fontId="15" fillId="0" borderId="38" xfId="8" applyFont="1" applyBorder="1" applyAlignment="1">
      <alignment horizontal="center" vertical="center"/>
    </xf>
    <xf numFmtId="0" fontId="15" fillId="0" borderId="61" xfId="8" applyFont="1" applyBorder="1" applyAlignment="1">
      <alignment horizontal="center" vertical="center"/>
    </xf>
    <xf numFmtId="0" fontId="15" fillId="0" borderId="66" xfId="8" applyFont="1" applyBorder="1" applyAlignment="1">
      <alignment horizontal="center" vertical="center"/>
    </xf>
    <xf numFmtId="0" fontId="15" fillId="0" borderId="40" xfId="8" applyFont="1" applyBorder="1" applyAlignment="1">
      <alignment horizontal="center" vertical="center"/>
    </xf>
    <xf numFmtId="0" fontId="15" fillId="0" borderId="45" xfId="8" applyFont="1" applyBorder="1" applyAlignment="1">
      <alignment horizontal="center" vertical="center"/>
    </xf>
    <xf numFmtId="0" fontId="15" fillId="0" borderId="60" xfId="8" applyFont="1" applyBorder="1" applyAlignment="1">
      <alignment horizontal="center" vertical="center"/>
    </xf>
    <xf numFmtId="0" fontId="15" fillId="0" borderId="10" xfId="8" applyFont="1" applyBorder="1" applyAlignment="1">
      <alignment horizontal="center" vertical="center"/>
    </xf>
    <xf numFmtId="0" fontId="15" fillId="0" borderId="62" xfId="8" applyFont="1" applyBorder="1" applyAlignment="1">
      <alignment horizontal="center" vertical="center"/>
    </xf>
    <xf numFmtId="0" fontId="15" fillId="0" borderId="63" xfId="8" applyFont="1" applyBorder="1" applyAlignment="1">
      <alignment horizontal="center" vertical="center"/>
    </xf>
    <xf numFmtId="0" fontId="15" fillId="0" borderId="37" xfId="8" applyFont="1" applyBorder="1" applyAlignment="1">
      <alignment horizontal="center" vertical="center"/>
    </xf>
    <xf numFmtId="0" fontId="15" fillId="0" borderId="67" xfId="8" applyFont="1" applyBorder="1" applyAlignment="1">
      <alignment horizontal="center" vertical="center"/>
    </xf>
    <xf numFmtId="0" fontId="15" fillId="0" borderId="7" xfId="8" applyFont="1" applyBorder="1" applyAlignment="1">
      <alignment horizontal="center" vertical="center"/>
    </xf>
    <xf numFmtId="0" fontId="15" fillId="0" borderId="0" xfId="8" applyFont="1" applyAlignment="1">
      <alignment horizontal="center" vertical="center"/>
    </xf>
    <xf numFmtId="0" fontId="15" fillId="0" borderId="24" xfId="8" applyFont="1" applyBorder="1" applyAlignment="1">
      <alignment horizontal="center" vertical="center"/>
    </xf>
    <xf numFmtId="0" fontId="15" fillId="0" borderId="52" xfId="8" applyFont="1" applyBorder="1" applyAlignment="1">
      <alignment horizontal="center" vertical="center"/>
    </xf>
    <xf numFmtId="0" fontId="15" fillId="0" borderId="64" xfId="8" applyFont="1" applyBorder="1" applyAlignment="1">
      <alignment horizontal="center" vertical="center"/>
    </xf>
    <xf numFmtId="0" fontId="15" fillId="0" borderId="65" xfId="8" applyFont="1" applyBorder="1" applyAlignment="1">
      <alignment horizontal="center" vertical="center"/>
    </xf>
    <xf numFmtId="0" fontId="15" fillId="0" borderId="1" xfId="8" applyFont="1" applyBorder="1" applyAlignment="1">
      <alignment horizontal="center" vertical="center"/>
    </xf>
    <xf numFmtId="0" fontId="15" fillId="0" borderId="2" xfId="8" applyFont="1" applyBorder="1" applyAlignment="1">
      <alignment horizontal="center" vertical="center"/>
    </xf>
    <xf numFmtId="0" fontId="15" fillId="0" borderId="3" xfId="8" applyFont="1" applyBorder="1" applyAlignment="1">
      <alignment horizontal="center" vertical="center"/>
    </xf>
    <xf numFmtId="181" fontId="15" fillId="0" borderId="7" xfId="8" applyNumberFormat="1" applyFont="1" applyBorder="1" applyAlignment="1">
      <alignment horizontal="right" vertical="center" shrinkToFit="1"/>
    </xf>
    <xf numFmtId="181" fontId="15" fillId="0" borderId="0" xfId="8" applyNumberFormat="1" applyFont="1" applyAlignment="1">
      <alignment horizontal="right" vertical="center" shrinkToFit="1"/>
    </xf>
    <xf numFmtId="181" fontId="15" fillId="0" borderId="64" xfId="8" applyNumberFormat="1" applyFont="1" applyBorder="1" applyAlignment="1">
      <alignment horizontal="right" vertical="center" shrinkToFit="1"/>
    </xf>
    <xf numFmtId="178" fontId="15" fillId="0" borderId="7" xfId="8" applyNumberFormat="1" applyFont="1" applyBorder="1" applyAlignment="1">
      <alignment horizontal="right" vertical="center" shrinkToFit="1"/>
    </xf>
    <xf numFmtId="178" fontId="15" fillId="0" borderId="0" xfId="8" applyNumberFormat="1" applyFont="1" applyAlignment="1">
      <alignment horizontal="right" vertical="center" shrinkToFit="1"/>
    </xf>
    <xf numFmtId="178" fontId="15" fillId="0" borderId="64" xfId="8" applyNumberFormat="1" applyFont="1" applyBorder="1" applyAlignment="1">
      <alignment horizontal="right" vertical="center" shrinkToFit="1"/>
    </xf>
    <xf numFmtId="0" fontId="15" fillId="0" borderId="7" xfId="8" applyFont="1" applyBorder="1" applyAlignment="1">
      <alignment horizontal="left" vertical="center"/>
    </xf>
    <xf numFmtId="0" fontId="15" fillId="0" borderId="0" xfId="8" applyFont="1" applyAlignment="1">
      <alignment horizontal="left" vertical="center"/>
    </xf>
    <xf numFmtId="0" fontId="15" fillId="0" borderId="64" xfId="8" applyFont="1" applyBorder="1" applyAlignment="1">
      <alignment horizontal="left" vertical="center"/>
    </xf>
    <xf numFmtId="0" fontId="15" fillId="0" borderId="14" xfId="8" applyFont="1" applyBorder="1" applyAlignment="1">
      <alignment horizontal="center" vertical="center"/>
    </xf>
    <xf numFmtId="0" fontId="15" fillId="0" borderId="46" xfId="8" applyFont="1" applyBorder="1" applyAlignment="1">
      <alignment horizontal="center" vertical="center"/>
    </xf>
    <xf numFmtId="0" fontId="15" fillId="0" borderId="15" xfId="8" applyFont="1" applyBorder="1" applyAlignment="1">
      <alignment horizontal="center" vertical="center"/>
    </xf>
    <xf numFmtId="0" fontId="15" fillId="0" borderId="48" xfId="8" applyFont="1" applyBorder="1" applyAlignment="1">
      <alignment horizontal="center" vertical="center"/>
    </xf>
    <xf numFmtId="0" fontId="15" fillId="0" borderId="68" xfId="8" applyFont="1" applyBorder="1" applyAlignment="1">
      <alignment horizontal="center" vertical="center"/>
    </xf>
    <xf numFmtId="0" fontId="15" fillId="0" borderId="69" xfId="8" applyFont="1" applyBorder="1" applyAlignment="1">
      <alignment horizontal="center" vertical="center"/>
    </xf>
    <xf numFmtId="0" fontId="15" fillId="0" borderId="41" xfId="8" applyFont="1" applyBorder="1" applyAlignment="1">
      <alignment horizontal="center" vertical="center"/>
    </xf>
    <xf numFmtId="0" fontId="15" fillId="0" borderId="16" xfId="8" applyFont="1" applyBorder="1" applyAlignment="1">
      <alignment horizontal="center" vertical="center"/>
    </xf>
    <xf numFmtId="0" fontId="15" fillId="0" borderId="70" xfId="8" applyFont="1" applyBorder="1" applyAlignment="1">
      <alignment horizontal="center" vertical="center"/>
    </xf>
    <xf numFmtId="0" fontId="15" fillId="0" borderId="71" xfId="8" applyFont="1" applyBorder="1" applyAlignment="1">
      <alignment horizontal="center" vertical="center"/>
    </xf>
    <xf numFmtId="0" fontId="15" fillId="0" borderId="11" xfId="8" applyFont="1" applyBorder="1" applyAlignment="1">
      <alignment horizontal="center" vertical="center"/>
    </xf>
    <xf numFmtId="0" fontId="15" fillId="0" borderId="12" xfId="8" applyFont="1" applyBorder="1" applyAlignment="1">
      <alignment horizontal="center" vertical="center"/>
    </xf>
    <xf numFmtId="0" fontId="15" fillId="0" borderId="72" xfId="8" applyFont="1" applyBorder="1" applyAlignment="1">
      <alignment horizontal="center" vertical="center"/>
    </xf>
    <xf numFmtId="0" fontId="15" fillId="0" borderId="73" xfId="8" applyFont="1" applyBorder="1" applyAlignment="1">
      <alignment horizontal="center" vertical="center"/>
    </xf>
    <xf numFmtId="49" fontId="15" fillId="0" borderId="41" xfId="8" applyNumberFormat="1" applyFont="1" applyBorder="1" applyAlignment="1">
      <alignment horizontal="center" vertical="center"/>
    </xf>
    <xf numFmtId="49" fontId="15" fillId="0" borderId="12" xfId="8" applyNumberFormat="1" applyFont="1" applyBorder="1" applyAlignment="1">
      <alignment horizontal="center" vertical="center"/>
    </xf>
    <xf numFmtId="49" fontId="15" fillId="0" borderId="13" xfId="8" applyNumberFormat="1" applyFont="1" applyBorder="1" applyAlignment="1">
      <alignment horizontal="center" vertical="center"/>
    </xf>
    <xf numFmtId="49" fontId="15" fillId="0" borderId="62" xfId="8" applyNumberFormat="1" applyFont="1" applyBorder="1" applyAlignment="1">
      <alignment horizontal="center" vertical="center"/>
    </xf>
    <xf numFmtId="49" fontId="15" fillId="0" borderId="0" xfId="8" applyNumberFormat="1" applyFont="1" applyAlignment="1">
      <alignment horizontal="center" vertical="center"/>
    </xf>
    <xf numFmtId="49" fontId="15" fillId="0" borderId="64" xfId="8" applyNumberFormat="1" applyFont="1" applyBorder="1" applyAlignment="1">
      <alignment horizontal="center" vertical="center"/>
    </xf>
    <xf numFmtId="49" fontId="15" fillId="0" borderId="70" xfId="8" applyNumberFormat="1" applyFont="1" applyBorder="1" applyAlignment="1">
      <alignment horizontal="center" vertical="center"/>
    </xf>
    <xf numFmtId="49" fontId="15" fillId="0" borderId="73" xfId="8" applyNumberFormat="1" applyFont="1" applyBorder="1" applyAlignment="1">
      <alignment horizontal="center" vertical="center"/>
    </xf>
    <xf numFmtId="49" fontId="15" fillId="0" borderId="74" xfId="8" applyNumberFormat="1" applyFont="1" applyBorder="1" applyAlignment="1">
      <alignment horizontal="center" vertical="center"/>
    </xf>
    <xf numFmtId="0" fontId="15" fillId="0" borderId="30" xfId="8" applyFont="1" applyBorder="1">
      <alignment vertical="center"/>
    </xf>
    <xf numFmtId="0" fontId="15" fillId="0" borderId="31" xfId="8" applyFont="1" applyBorder="1">
      <alignment vertical="center"/>
    </xf>
    <xf numFmtId="0" fontId="15" fillId="0" borderId="42" xfId="8" applyFont="1" applyBorder="1">
      <alignment vertical="center"/>
    </xf>
    <xf numFmtId="0" fontId="15" fillId="0" borderId="39" xfId="8" applyFont="1" applyBorder="1" applyAlignment="1">
      <alignment horizontal="center" vertical="center"/>
    </xf>
    <xf numFmtId="0" fontId="15" fillId="0" borderId="31" xfId="8" applyFont="1" applyBorder="1" applyAlignment="1">
      <alignment horizontal="center" vertical="center"/>
    </xf>
    <xf numFmtId="0" fontId="19" fillId="0" borderId="7" xfId="7" applyFont="1" applyBorder="1" applyAlignment="1">
      <alignment horizontal="left" vertical="center"/>
    </xf>
    <xf numFmtId="0" fontId="19" fillId="0" borderId="0" xfId="7" applyFont="1" applyAlignment="1">
      <alignment horizontal="left" vertical="center"/>
    </xf>
    <xf numFmtId="0" fontId="19" fillId="0" borderId="64" xfId="7" applyFont="1" applyBorder="1" applyAlignment="1">
      <alignment horizontal="left" vertical="center"/>
    </xf>
    <xf numFmtId="182" fontId="15" fillId="0" borderId="7" xfId="8" applyNumberFormat="1" applyFont="1" applyBorder="1" applyAlignment="1">
      <alignment horizontal="right" vertical="center" shrinkToFit="1"/>
    </xf>
    <xf numFmtId="182" fontId="15" fillId="0" borderId="0" xfId="8" applyNumberFormat="1" applyFont="1" applyAlignment="1">
      <alignment horizontal="right" vertical="center" shrinkToFit="1"/>
    </xf>
    <xf numFmtId="182" fontId="15" fillId="0" borderId="64" xfId="8" applyNumberFormat="1" applyFont="1" applyBorder="1" applyAlignment="1">
      <alignment horizontal="right" vertical="center" shrinkToFit="1"/>
    </xf>
    <xf numFmtId="183" fontId="15" fillId="0" borderId="7" xfId="8" applyNumberFormat="1" applyFont="1" applyBorder="1" applyAlignment="1">
      <alignment horizontal="right" vertical="center" shrinkToFit="1"/>
    </xf>
    <xf numFmtId="183" fontId="15" fillId="0" borderId="0" xfId="8" applyNumberFormat="1" applyFont="1" applyAlignment="1">
      <alignment horizontal="right" vertical="center" shrinkToFit="1"/>
    </xf>
    <xf numFmtId="183" fontId="15" fillId="0" borderId="64" xfId="8" applyNumberFormat="1" applyFont="1" applyBorder="1" applyAlignment="1">
      <alignment horizontal="right" vertical="center" shrinkToFit="1"/>
    </xf>
    <xf numFmtId="0" fontId="15" fillId="0" borderId="75" xfId="8" applyFont="1" applyBorder="1" applyAlignment="1">
      <alignment horizontal="center" vertical="center"/>
    </xf>
    <xf numFmtId="0" fontId="15" fillId="0" borderId="76" xfId="8" applyFont="1" applyBorder="1">
      <alignment vertical="center"/>
    </xf>
    <xf numFmtId="0" fontId="15" fillId="0" borderId="25" xfId="8" applyFont="1" applyBorder="1">
      <alignment vertical="center"/>
    </xf>
    <xf numFmtId="0" fontId="15" fillId="0" borderId="77" xfId="8" applyFont="1" applyBorder="1">
      <alignment vertical="center"/>
    </xf>
    <xf numFmtId="178" fontId="15" fillId="0" borderId="76" xfId="8" applyNumberFormat="1" applyFont="1" applyBorder="1" applyAlignment="1">
      <alignment horizontal="right" vertical="center" shrinkToFit="1"/>
    </xf>
    <xf numFmtId="178" fontId="15" fillId="0" borderId="25" xfId="8" applyNumberFormat="1" applyFont="1" applyBorder="1" applyAlignment="1">
      <alignment horizontal="right" vertical="center" shrinkToFit="1"/>
    </xf>
    <xf numFmtId="178" fontId="15" fillId="0" borderId="26" xfId="8" applyNumberFormat="1" applyFont="1" applyBorder="1" applyAlignment="1">
      <alignment horizontal="right" vertical="center" shrinkToFit="1"/>
    </xf>
    <xf numFmtId="0" fontId="15" fillId="0" borderId="39" xfId="8" applyFont="1" applyBorder="1">
      <alignment vertical="center"/>
    </xf>
    <xf numFmtId="178" fontId="15" fillId="0" borderId="39" xfId="8" applyNumberFormat="1" applyFont="1" applyBorder="1" applyAlignment="1">
      <alignment horizontal="right" vertical="center" shrinkToFit="1"/>
    </xf>
    <xf numFmtId="178" fontId="15" fillId="0" borderId="31" xfId="8" applyNumberFormat="1" applyFont="1" applyBorder="1" applyAlignment="1">
      <alignment horizontal="right" vertical="center" shrinkToFit="1"/>
    </xf>
    <xf numFmtId="178" fontId="15" fillId="0" borderId="32" xfId="8" applyNumberFormat="1" applyFont="1" applyBorder="1" applyAlignment="1">
      <alignment horizontal="right" vertical="center" shrinkToFit="1"/>
    </xf>
    <xf numFmtId="0" fontId="15" fillId="0" borderId="44" xfId="8" applyFont="1" applyBorder="1">
      <alignment vertical="center"/>
    </xf>
    <xf numFmtId="0" fontId="15" fillId="0" borderId="18" xfId="8" applyFont="1" applyBorder="1">
      <alignment vertical="center"/>
    </xf>
    <xf numFmtId="0" fontId="15" fillId="0" borderId="43" xfId="8" applyFont="1" applyBorder="1">
      <alignment vertical="center"/>
    </xf>
    <xf numFmtId="185" fontId="15" fillId="0" borderId="44" xfId="8" applyNumberFormat="1" applyFont="1" applyBorder="1" applyAlignment="1">
      <alignment horizontal="right" vertical="center" shrinkToFit="1"/>
    </xf>
    <xf numFmtId="185" fontId="15" fillId="0" borderId="18" xfId="8" applyNumberFormat="1" applyFont="1" applyBorder="1" applyAlignment="1">
      <alignment horizontal="right" vertical="center" shrinkToFit="1"/>
    </xf>
    <xf numFmtId="185" fontId="15" fillId="0" borderId="19" xfId="8" applyNumberFormat="1" applyFont="1" applyBorder="1" applyAlignment="1">
      <alignment horizontal="right" vertical="center" shrinkToFit="1"/>
    </xf>
    <xf numFmtId="0" fontId="15" fillId="0" borderId="36" xfId="8" applyFont="1" applyBorder="1" applyAlignment="1">
      <alignment horizontal="center" vertical="center" wrapText="1"/>
    </xf>
    <xf numFmtId="0" fontId="15" fillId="0" borderId="8" xfId="8" applyFont="1" applyBorder="1" applyAlignment="1">
      <alignment horizontal="center" vertical="center" wrapText="1"/>
    </xf>
    <xf numFmtId="0" fontId="15" fillId="0" borderId="23" xfId="8" applyFont="1" applyBorder="1" applyAlignment="1">
      <alignment horizontal="center" vertical="center" wrapText="1"/>
    </xf>
    <xf numFmtId="0" fontId="15" fillId="0" borderId="7" xfId="8" applyFont="1" applyBorder="1" applyAlignment="1">
      <alignment horizontal="center" vertical="center" wrapText="1"/>
    </xf>
    <xf numFmtId="0" fontId="15" fillId="0" borderId="0" xfId="8" applyFont="1" applyAlignment="1">
      <alignment horizontal="center" vertical="center" wrapText="1"/>
    </xf>
    <xf numFmtId="0" fontId="15" fillId="0" borderId="38" xfId="8" applyFont="1" applyBorder="1" applyAlignment="1">
      <alignment horizontal="center" vertical="center" wrapText="1"/>
    </xf>
    <xf numFmtId="0" fontId="15" fillId="0" borderId="72" xfId="8" applyFont="1" applyBorder="1" applyAlignment="1">
      <alignment horizontal="center" vertical="center" wrapText="1"/>
    </xf>
    <xf numFmtId="0" fontId="15" fillId="0" borderId="73" xfId="8" applyFont="1" applyBorder="1" applyAlignment="1">
      <alignment horizontal="center" vertical="center" wrapText="1"/>
    </xf>
    <xf numFmtId="0" fontId="15" fillId="0" borderId="68" xfId="8" applyFont="1" applyBorder="1" applyAlignment="1">
      <alignment horizontal="center" vertical="center" wrapText="1"/>
    </xf>
    <xf numFmtId="0" fontId="19" fillId="0" borderId="60" xfId="8" applyFont="1" applyBorder="1">
      <alignment vertical="center"/>
    </xf>
    <xf numFmtId="0" fontId="19" fillId="0" borderId="25" xfId="8" applyFont="1" applyBorder="1">
      <alignment vertical="center"/>
    </xf>
    <xf numFmtId="0" fontId="19" fillId="0" borderId="77" xfId="8" applyFont="1" applyBorder="1">
      <alignment vertical="center"/>
    </xf>
    <xf numFmtId="178" fontId="19" fillId="0" borderId="60" xfId="8" applyNumberFormat="1" applyFont="1" applyBorder="1" applyAlignment="1">
      <alignment horizontal="right" vertical="center" shrinkToFit="1"/>
    </xf>
    <xf numFmtId="178" fontId="19" fillId="0" borderId="8" xfId="8" applyNumberFormat="1" applyFont="1" applyBorder="1" applyAlignment="1">
      <alignment horizontal="right" vertical="center" shrinkToFit="1"/>
    </xf>
    <xf numFmtId="178" fontId="19" fillId="0" borderId="9" xfId="8" applyNumberFormat="1" applyFont="1" applyBorder="1" applyAlignment="1">
      <alignment horizontal="right" vertical="center" shrinkToFit="1"/>
    </xf>
    <xf numFmtId="0" fontId="15" fillId="0" borderId="30" xfId="8" applyFont="1" applyBorder="1" applyAlignment="1">
      <alignment horizontal="center" vertical="center"/>
    </xf>
    <xf numFmtId="0" fontId="15" fillId="0" borderId="42" xfId="8" applyFont="1" applyBorder="1" applyAlignment="1">
      <alignment horizontal="center" vertical="center"/>
    </xf>
    <xf numFmtId="0" fontId="15" fillId="0" borderId="32" xfId="8" applyFont="1" applyBorder="1" applyAlignment="1">
      <alignment horizontal="center" vertical="center"/>
    </xf>
    <xf numFmtId="0" fontId="19" fillId="0" borderId="41" xfId="8" applyFont="1" applyBorder="1">
      <alignment vertical="center"/>
    </xf>
    <xf numFmtId="0" fontId="19" fillId="0" borderId="31" xfId="8" applyFont="1" applyBorder="1">
      <alignment vertical="center"/>
    </xf>
    <xf numFmtId="0" fontId="19" fillId="0" borderId="42" xfId="8" applyFont="1" applyBorder="1">
      <alignment vertical="center"/>
    </xf>
    <xf numFmtId="178" fontId="19" fillId="0" borderId="39" xfId="8" applyNumberFormat="1" applyFont="1" applyBorder="1" applyAlignment="1">
      <alignment horizontal="right" vertical="center" shrinkToFit="1"/>
    </xf>
    <xf numFmtId="178" fontId="19" fillId="0" borderId="31" xfId="8" applyNumberFormat="1" applyFont="1" applyBorder="1" applyAlignment="1">
      <alignment horizontal="right" vertical="center" shrinkToFit="1"/>
    </xf>
    <xf numFmtId="178" fontId="19" fillId="0" borderId="32" xfId="8" applyNumberFormat="1" applyFont="1" applyBorder="1" applyAlignment="1">
      <alignment horizontal="right" vertical="center" shrinkToFit="1"/>
    </xf>
    <xf numFmtId="181" fontId="15" fillId="0" borderId="39" xfId="8" applyNumberFormat="1" applyFont="1" applyBorder="1" applyAlignment="1">
      <alignment horizontal="right" vertical="center" shrinkToFit="1"/>
    </xf>
    <xf numFmtId="181" fontId="15" fillId="0" borderId="31" xfId="8" applyNumberFormat="1" applyFont="1" applyBorder="1" applyAlignment="1">
      <alignment horizontal="right" vertical="center" shrinkToFit="1"/>
    </xf>
    <xf numFmtId="181" fontId="15" fillId="0" borderId="42" xfId="8" applyNumberFormat="1" applyFont="1" applyBorder="1" applyAlignment="1">
      <alignment horizontal="right" vertical="center" shrinkToFit="1"/>
    </xf>
    <xf numFmtId="181" fontId="15" fillId="0" borderId="32" xfId="8" applyNumberFormat="1" applyFont="1" applyBorder="1" applyAlignment="1">
      <alignment horizontal="right" vertical="center" shrinkToFit="1"/>
    </xf>
    <xf numFmtId="0" fontId="19" fillId="0" borderId="41" xfId="9" applyFont="1" applyBorder="1" applyAlignment="1">
      <alignment horizontal="center" vertical="center" shrinkToFit="1"/>
    </xf>
    <xf numFmtId="0" fontId="19" fillId="0" borderId="12" xfId="9" applyFont="1" applyBorder="1" applyAlignment="1">
      <alignment horizontal="center" vertical="center" shrinkToFit="1"/>
    </xf>
    <xf numFmtId="0" fontId="19" fillId="0" borderId="46" xfId="9" applyFont="1" applyBorder="1" applyAlignment="1">
      <alignment horizontal="center" vertical="center" shrinkToFit="1"/>
    </xf>
    <xf numFmtId="178" fontId="15" fillId="0" borderId="42" xfId="8" applyNumberFormat="1" applyFont="1" applyBorder="1" applyAlignment="1">
      <alignment horizontal="right" vertical="center" shrinkToFit="1"/>
    </xf>
    <xf numFmtId="0" fontId="15" fillId="0" borderId="72" xfId="8" applyFont="1" applyBorder="1" applyAlignment="1">
      <alignment horizontal="left" vertical="center"/>
    </xf>
    <xf numFmtId="0" fontId="15" fillId="0" borderId="73" xfId="8" applyFont="1" applyBorder="1" applyAlignment="1">
      <alignment horizontal="left" vertical="center"/>
    </xf>
    <xf numFmtId="0" fontId="15" fillId="0" borderId="74" xfId="8" applyFont="1" applyBorder="1" applyAlignment="1">
      <alignment horizontal="left" vertical="center"/>
    </xf>
    <xf numFmtId="181" fontId="15" fillId="0" borderId="72" xfId="8" applyNumberFormat="1" applyFont="1" applyBorder="1" applyAlignment="1">
      <alignment horizontal="right" vertical="center" shrinkToFit="1"/>
    </xf>
    <xf numFmtId="181" fontId="15" fillId="0" borderId="73" xfId="8" applyNumberFormat="1" applyFont="1" applyBorder="1" applyAlignment="1">
      <alignment horizontal="right" vertical="center" shrinkToFit="1"/>
    </xf>
    <xf numFmtId="181" fontId="15" fillId="0" borderId="74" xfId="8" applyNumberFormat="1" applyFont="1" applyBorder="1" applyAlignment="1">
      <alignment horizontal="right" vertical="center" shrinkToFit="1"/>
    </xf>
    <xf numFmtId="0" fontId="15" fillId="0" borderId="36" xfId="10" applyBorder="1" applyAlignment="1">
      <alignment horizontal="left" vertical="center"/>
    </xf>
    <xf numFmtId="0" fontId="15" fillId="0" borderId="8" xfId="10" applyBorder="1" applyAlignment="1">
      <alignment horizontal="left" vertical="center"/>
    </xf>
    <xf numFmtId="0" fontId="15" fillId="0" borderId="9" xfId="10" applyBorder="1" applyAlignment="1">
      <alignment horizontal="left" vertical="center"/>
    </xf>
    <xf numFmtId="185" fontId="19" fillId="0" borderId="41" xfId="8" applyNumberFormat="1" applyFont="1" applyBorder="1" applyAlignment="1">
      <alignment horizontal="right" vertical="center" shrinkToFit="1"/>
    </xf>
    <xf numFmtId="185" fontId="19" fillId="0" borderId="12" xfId="8" applyNumberFormat="1" applyFont="1" applyBorder="1" applyAlignment="1">
      <alignment horizontal="right" vertical="center" shrinkToFit="1"/>
    </xf>
    <xf numFmtId="185" fontId="19" fillId="0" borderId="13" xfId="8" applyNumberFormat="1" applyFont="1" applyBorder="1" applyAlignment="1">
      <alignment horizontal="right" vertical="center" shrinkToFit="1"/>
    </xf>
    <xf numFmtId="0" fontId="19" fillId="0" borderId="44" xfId="9" applyFont="1" applyBorder="1" applyAlignment="1">
      <alignment horizontal="center" vertical="center" shrinkToFit="1"/>
    </xf>
    <xf numFmtId="0" fontId="19" fillId="0" borderId="18" xfId="9" applyFont="1" applyBorder="1" applyAlignment="1">
      <alignment horizontal="center" vertical="center" shrinkToFit="1"/>
    </xf>
    <xf numFmtId="0" fontId="19" fillId="0" borderId="43" xfId="9" applyFont="1" applyBorder="1" applyAlignment="1">
      <alignment horizontal="center" vertical="center" shrinkToFit="1"/>
    </xf>
    <xf numFmtId="0" fontId="21" fillId="0" borderId="0" xfId="8" applyFont="1" applyAlignment="1">
      <alignment horizontal="left" vertical="center" wrapText="1"/>
    </xf>
    <xf numFmtId="0" fontId="21" fillId="0" borderId="64" xfId="8" applyFont="1" applyBorder="1" applyAlignment="1">
      <alignment horizontal="left" vertical="center" wrapText="1"/>
    </xf>
    <xf numFmtId="0" fontId="19" fillId="0" borderId="12" xfId="8" applyFont="1" applyBorder="1">
      <alignment vertical="center"/>
    </xf>
    <xf numFmtId="0" fontId="19" fillId="0" borderId="46" xfId="8" applyFont="1" applyBorder="1">
      <alignment vertical="center"/>
    </xf>
    <xf numFmtId="0" fontId="15" fillId="0" borderId="78" xfId="8" applyFont="1" applyBorder="1" applyAlignment="1">
      <alignment horizontal="center" vertical="center"/>
    </xf>
    <xf numFmtId="0" fontId="15" fillId="0" borderId="49" xfId="8" applyFont="1" applyBorder="1" applyAlignment="1">
      <alignment horizontal="center" vertical="center"/>
    </xf>
    <xf numFmtId="183" fontId="15" fillId="0" borderId="49" xfId="8" applyNumberFormat="1" applyFont="1" applyBorder="1" applyAlignment="1">
      <alignment horizontal="right" vertical="center" shrinkToFit="1"/>
    </xf>
    <xf numFmtId="183" fontId="15" fillId="0" borderId="79" xfId="8" applyNumberFormat="1" applyFont="1" applyBorder="1" applyAlignment="1">
      <alignment horizontal="right" vertical="center" shrinkToFit="1"/>
    </xf>
    <xf numFmtId="183" fontId="15" fillId="0" borderId="6" xfId="8" applyNumberFormat="1" applyFont="1" applyBorder="1" applyAlignment="1">
      <alignment horizontal="right" vertical="center" shrinkToFit="1"/>
    </xf>
    <xf numFmtId="181" fontId="15" fillId="0" borderId="44" xfId="8" applyNumberFormat="1" applyFont="1" applyBorder="1" applyAlignment="1">
      <alignment horizontal="right" vertical="center" shrinkToFit="1"/>
    </xf>
    <xf numFmtId="181" fontId="15" fillId="0" borderId="18" xfId="8" applyNumberFormat="1" applyFont="1" applyBorder="1" applyAlignment="1">
      <alignment horizontal="right" vertical="center" shrinkToFit="1"/>
    </xf>
    <xf numFmtId="181" fontId="15" fillId="0" borderId="43" xfId="8" applyNumberFormat="1" applyFont="1" applyBorder="1" applyAlignment="1">
      <alignment horizontal="right" vertical="center" shrinkToFit="1"/>
    </xf>
    <xf numFmtId="181" fontId="15" fillId="0" borderId="19" xfId="8" applyNumberFormat="1" applyFont="1" applyBorder="1" applyAlignment="1">
      <alignment horizontal="right" vertical="center" shrinkToFit="1"/>
    </xf>
    <xf numFmtId="178" fontId="15" fillId="0" borderId="49" xfId="8" applyNumberFormat="1" applyFont="1" applyBorder="1" applyAlignment="1">
      <alignment horizontal="right" vertical="center" shrinkToFit="1"/>
    </xf>
    <xf numFmtId="178" fontId="15" fillId="0" borderId="79" xfId="8" applyNumberFormat="1" applyFont="1" applyBorder="1" applyAlignment="1">
      <alignment horizontal="right" vertical="center" shrinkToFit="1"/>
    </xf>
    <xf numFmtId="178" fontId="15" fillId="0" borderId="6" xfId="8" applyNumberFormat="1" applyFont="1" applyBorder="1" applyAlignment="1">
      <alignment horizontal="right" vertical="center" shrinkToFit="1"/>
    </xf>
    <xf numFmtId="181" fontId="15" fillId="0" borderId="73" xfId="8" applyNumberFormat="1" applyFont="1" applyBorder="1" applyAlignment="1">
      <alignment horizontal="right" vertical="center"/>
    </xf>
    <xf numFmtId="181" fontId="15" fillId="0" borderId="74" xfId="8" applyNumberFormat="1" applyFont="1" applyBorder="1" applyAlignment="1">
      <alignment horizontal="right" vertical="center"/>
    </xf>
    <xf numFmtId="0" fontId="15" fillId="0" borderId="17" xfId="8" applyFont="1" applyBorder="1">
      <alignment vertical="center"/>
    </xf>
    <xf numFmtId="0" fontId="15" fillId="0" borderId="22" xfId="8" applyFont="1" applyBorder="1" applyAlignment="1">
      <alignment horizontal="center" vertical="center"/>
    </xf>
    <xf numFmtId="0" fontId="15" fillId="0" borderId="19" xfId="8" applyFont="1" applyBorder="1" applyAlignment="1">
      <alignment horizontal="center" vertical="center"/>
    </xf>
    <xf numFmtId="0" fontId="15" fillId="0" borderId="80" xfId="8" applyFont="1" applyBorder="1" applyAlignment="1">
      <alignment horizontal="center" vertical="center"/>
    </xf>
    <xf numFmtId="178" fontId="15" fillId="0" borderId="8" xfId="8" applyNumberFormat="1" applyFont="1" applyBorder="1" applyAlignment="1">
      <alignment horizontal="right" vertical="center"/>
    </xf>
    <xf numFmtId="178" fontId="15" fillId="0" borderId="9" xfId="8" applyNumberFormat="1" applyFont="1" applyBorder="1" applyAlignment="1">
      <alignment horizontal="right" vertical="center"/>
    </xf>
    <xf numFmtId="0" fontId="15" fillId="0" borderId="81" xfId="8" applyFont="1" applyBorder="1" applyAlignment="1">
      <alignment horizontal="center" vertical="center"/>
    </xf>
    <xf numFmtId="0" fontId="15" fillId="0" borderId="25" xfId="8" applyFont="1" applyBorder="1" applyAlignment="1">
      <alignment horizontal="center" vertical="center"/>
    </xf>
    <xf numFmtId="0" fontId="15" fillId="0" borderId="26" xfId="8" applyFont="1" applyBorder="1" applyAlignment="1">
      <alignment horizontal="center" vertical="center"/>
    </xf>
    <xf numFmtId="0" fontId="15" fillId="0" borderId="11" xfId="8" applyFont="1" applyBorder="1" applyAlignment="1">
      <alignment horizontal="center" vertical="center" textRotation="255"/>
    </xf>
    <xf numFmtId="0" fontId="15" fillId="0" borderId="12" xfId="8" applyFont="1" applyBorder="1" applyAlignment="1">
      <alignment horizontal="center" vertical="center" textRotation="255"/>
    </xf>
    <xf numFmtId="0" fontId="15" fillId="0" borderId="46" xfId="8" applyFont="1" applyBorder="1" applyAlignment="1">
      <alignment horizontal="center" vertical="center" textRotation="255"/>
    </xf>
    <xf numFmtId="0" fontId="15" fillId="0" borderId="7" xfId="8" applyFont="1" applyBorder="1" applyAlignment="1">
      <alignment horizontal="center" vertical="center" textRotation="255"/>
    </xf>
    <xf numFmtId="0" fontId="15" fillId="0" borderId="0" xfId="8" applyFont="1" applyAlignment="1">
      <alignment horizontal="center" vertical="center" textRotation="255"/>
    </xf>
    <xf numFmtId="0" fontId="15" fillId="0" borderId="38" xfId="8" applyFont="1" applyBorder="1" applyAlignment="1">
      <alignment horizontal="center" vertical="center" textRotation="255"/>
    </xf>
    <xf numFmtId="0" fontId="15" fillId="0" borderId="72" xfId="8" applyFont="1" applyBorder="1" applyAlignment="1">
      <alignment horizontal="center" vertical="center" textRotation="255"/>
    </xf>
    <xf numFmtId="0" fontId="15" fillId="0" borderId="73" xfId="8" applyFont="1" applyBorder="1" applyAlignment="1">
      <alignment horizontal="center" vertical="center" textRotation="255"/>
    </xf>
    <xf numFmtId="0" fontId="15" fillId="0" borderId="68" xfId="8" applyFont="1" applyBorder="1" applyAlignment="1">
      <alignment horizontal="center" vertical="center" textRotation="255"/>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46"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2" xfId="8" applyFont="1" applyBorder="1" applyAlignment="1">
      <alignment horizontal="center" vertical="center" wrapText="1"/>
    </xf>
    <xf numFmtId="0" fontId="21" fillId="0" borderId="40" xfId="8" applyFont="1" applyBorder="1" applyAlignment="1">
      <alignment horizontal="center" vertical="center" wrapText="1"/>
    </xf>
    <xf numFmtId="0" fontId="15" fillId="0" borderId="41" xfId="8" applyFont="1" applyBorder="1" applyAlignment="1">
      <alignment horizontal="center" vertical="center" textRotation="255"/>
    </xf>
    <xf numFmtId="0" fontId="15" fillId="0" borderId="62" xfId="8" applyFont="1" applyBorder="1" applyAlignment="1">
      <alignment horizontal="center" vertical="center" textRotation="255"/>
    </xf>
    <xf numFmtId="0" fontId="15" fillId="0" borderId="37" xfId="8" applyFont="1" applyBorder="1" applyAlignment="1">
      <alignment horizontal="center" vertical="center" textRotation="255"/>
    </xf>
    <xf numFmtId="0" fontId="15" fillId="0" borderId="52" xfId="8" applyFont="1" applyBorder="1" applyAlignment="1">
      <alignment horizontal="center" vertical="center" textRotation="255"/>
    </xf>
    <xf numFmtId="0" fontId="15" fillId="0" borderId="40" xfId="8" applyFont="1" applyBorder="1" applyAlignment="1">
      <alignment horizontal="center" vertical="center" textRotation="255"/>
    </xf>
    <xf numFmtId="178" fontId="15" fillId="0" borderId="44" xfId="8" applyNumberFormat="1" applyFont="1" applyBorder="1" applyAlignment="1">
      <alignment horizontal="right" vertical="center"/>
    </xf>
    <xf numFmtId="178" fontId="15" fillId="0" borderId="18" xfId="8" applyNumberFormat="1" applyFont="1" applyBorder="1" applyAlignment="1">
      <alignment horizontal="right" vertical="center"/>
    </xf>
    <xf numFmtId="178" fontId="15" fillId="0" borderId="43" xfId="8" applyNumberFormat="1" applyFont="1" applyBorder="1" applyAlignment="1">
      <alignment horizontal="right" vertical="center"/>
    </xf>
    <xf numFmtId="0" fontId="15" fillId="0" borderId="70" xfId="8" applyFont="1" applyBorder="1" applyAlignment="1">
      <alignment horizontal="center" vertical="center" shrinkToFit="1"/>
    </xf>
    <xf numFmtId="0" fontId="15" fillId="0" borderId="73" xfId="8" applyFont="1" applyBorder="1" applyAlignment="1">
      <alignment horizontal="center" vertical="center" shrinkToFit="1"/>
    </xf>
    <xf numFmtId="0" fontId="15" fillId="0" borderId="68" xfId="8" applyFont="1" applyBorder="1" applyAlignment="1">
      <alignment horizontal="center" vertical="center" shrinkToFit="1"/>
    </xf>
    <xf numFmtId="0" fontId="22" fillId="0" borderId="31" xfId="8" applyFont="1" applyBorder="1">
      <alignment vertical="center"/>
    </xf>
    <xf numFmtId="0" fontId="22" fillId="0" borderId="42" xfId="8" applyFont="1" applyBorder="1">
      <alignment vertical="center"/>
    </xf>
    <xf numFmtId="0" fontId="15" fillId="0" borderId="41" xfId="8" applyFont="1" applyBorder="1" applyAlignment="1">
      <alignment horizontal="center" vertical="center" wrapText="1"/>
    </xf>
    <xf numFmtId="0" fontId="15" fillId="0" borderId="12" xfId="8" applyFont="1" applyBorder="1" applyAlignment="1">
      <alignment horizontal="center" vertical="center" wrapText="1"/>
    </xf>
    <xf numFmtId="0" fontId="15" fillId="0" borderId="46" xfId="8" applyFont="1" applyBorder="1" applyAlignment="1">
      <alignment horizontal="center" vertical="center" wrapText="1"/>
    </xf>
    <xf numFmtId="0" fontId="15" fillId="0" borderId="37" xfId="8" applyFont="1" applyBorder="1" applyAlignment="1">
      <alignment horizontal="center" vertical="center" wrapText="1"/>
    </xf>
    <xf numFmtId="0" fontId="15" fillId="0" borderId="52" xfId="8" applyFont="1" applyBorder="1" applyAlignment="1">
      <alignment horizontal="center" vertical="center" wrapText="1"/>
    </xf>
    <xf numFmtId="0" fontId="15" fillId="0" borderId="40" xfId="8" applyFont="1" applyBorder="1" applyAlignment="1">
      <alignment horizontal="center" vertical="center" wrapText="1"/>
    </xf>
    <xf numFmtId="0" fontId="21" fillId="0" borderId="13" xfId="8" applyFont="1" applyBorder="1" applyAlignment="1">
      <alignment horizontal="center" vertical="center" wrapText="1"/>
    </xf>
    <xf numFmtId="0" fontId="21" fillId="0" borderId="65" xfId="8" applyFont="1" applyBorder="1" applyAlignment="1">
      <alignment horizontal="center" vertical="center" wrapText="1"/>
    </xf>
    <xf numFmtId="0" fontId="19" fillId="0" borderId="72" xfId="7" applyFont="1" applyBorder="1" applyAlignment="1">
      <alignment horizontal="left" vertical="center"/>
    </xf>
    <xf numFmtId="0" fontId="19" fillId="0" borderId="73" xfId="7" applyFont="1" applyBorder="1" applyAlignment="1">
      <alignment horizontal="left" vertical="center"/>
    </xf>
    <xf numFmtId="0" fontId="19" fillId="0" borderId="74" xfId="7" applyFont="1" applyBorder="1" applyAlignment="1">
      <alignment horizontal="left" vertical="center"/>
    </xf>
    <xf numFmtId="178" fontId="15" fillId="0" borderId="72" xfId="8" applyNumberFormat="1" applyFont="1" applyBorder="1" applyAlignment="1">
      <alignment horizontal="right" vertical="center" shrinkToFit="1"/>
    </xf>
    <xf numFmtId="178" fontId="15" fillId="0" borderId="73" xfId="8" applyNumberFormat="1" applyFont="1" applyBorder="1" applyAlignment="1">
      <alignment horizontal="right" vertical="center" shrinkToFit="1"/>
    </xf>
    <xf numFmtId="178" fontId="15" fillId="0" borderId="74" xfId="8" applyNumberFormat="1" applyFont="1" applyBorder="1" applyAlignment="1">
      <alignment horizontal="right" vertical="center" shrinkToFit="1"/>
    </xf>
    <xf numFmtId="0" fontId="19" fillId="0" borderId="36" xfId="7" applyFont="1" applyBorder="1" applyAlignment="1">
      <alignment horizontal="center" vertical="center" wrapText="1"/>
    </xf>
    <xf numFmtId="0" fontId="19" fillId="0" borderId="8" xfId="7" applyFont="1" applyBorder="1" applyAlignment="1">
      <alignment horizontal="center" vertical="center" wrapText="1"/>
    </xf>
    <xf numFmtId="0" fontId="19" fillId="0" borderId="9" xfId="7" applyFont="1" applyBorder="1" applyAlignment="1">
      <alignment horizontal="center" vertical="center" wrapText="1"/>
    </xf>
    <xf numFmtId="0" fontId="19" fillId="0" borderId="7" xfId="7" applyFont="1" applyBorder="1" applyAlignment="1">
      <alignment horizontal="center" vertical="center" wrapText="1"/>
    </xf>
    <xf numFmtId="0" fontId="19" fillId="0" borderId="0" xfId="7" applyFont="1" applyAlignment="1">
      <alignment horizontal="center" vertical="center" wrapText="1"/>
    </xf>
    <xf numFmtId="0" fontId="19" fillId="0" borderId="64" xfId="7" applyFont="1" applyBorder="1" applyAlignment="1">
      <alignment horizontal="center" vertical="center" wrapText="1"/>
    </xf>
    <xf numFmtId="0" fontId="19" fillId="0" borderId="72" xfId="7" applyFont="1" applyBorder="1" applyAlignment="1">
      <alignment horizontal="center" vertical="center" wrapText="1"/>
    </xf>
    <xf numFmtId="0" fontId="19" fillId="0" borderId="73" xfId="7" applyFont="1" applyBorder="1" applyAlignment="1">
      <alignment horizontal="center" vertical="center" wrapText="1"/>
    </xf>
    <xf numFmtId="0" fontId="19" fillId="0" borderId="74" xfId="7" applyFont="1" applyBorder="1" applyAlignment="1">
      <alignment horizontal="center" vertical="center" wrapText="1"/>
    </xf>
    <xf numFmtId="0" fontId="15" fillId="0" borderId="0" xfId="8" applyFont="1" applyAlignment="1">
      <alignment horizontal="center" vertical="center" shrinkToFit="1"/>
    </xf>
    <xf numFmtId="186" fontId="15" fillId="0" borderId="0" xfId="8" applyNumberFormat="1" applyFont="1" applyAlignment="1" applyProtection="1">
      <alignment horizontal="center" vertical="center" shrinkToFit="1"/>
      <protection hidden="1"/>
    </xf>
    <xf numFmtId="0" fontId="21" fillId="0" borderId="0" xfId="8" applyFont="1" applyAlignment="1" applyProtection="1">
      <alignment horizontal="left" vertical="center" wrapText="1"/>
      <protection hidden="1"/>
    </xf>
    <xf numFmtId="0" fontId="15" fillId="0" borderId="0" xfId="8" applyFont="1" applyAlignment="1" applyProtection="1">
      <alignment horizontal="center" vertical="center" shrinkToFit="1"/>
      <protection hidden="1"/>
    </xf>
    <xf numFmtId="49" fontId="18" fillId="0" borderId="1" xfId="11" applyNumberFormat="1" applyFont="1" applyBorder="1" applyAlignment="1">
      <alignment horizontal="center" vertical="center"/>
    </xf>
    <xf numFmtId="49" fontId="18" fillId="0" borderId="2" xfId="11" applyNumberFormat="1" applyFont="1" applyBorder="1" applyAlignment="1">
      <alignment horizontal="center" vertical="center"/>
    </xf>
    <xf numFmtId="49" fontId="18" fillId="0" borderId="3" xfId="11" applyNumberFormat="1" applyFont="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Border="1" applyAlignment="1">
      <alignment horizontal="right" vertical="center" shrinkToFit="1"/>
    </xf>
    <xf numFmtId="178" fontId="15" fillId="0" borderId="12" xfId="11" applyNumberFormat="1" applyFont="1" applyBorder="1" applyAlignment="1">
      <alignment horizontal="right" vertical="center" shrinkToFit="1"/>
    </xf>
    <xf numFmtId="178" fontId="15" fillId="0" borderId="82" xfId="11" applyNumberFormat="1" applyFont="1" applyBorder="1" applyAlignment="1">
      <alignment horizontal="right" vertical="center" shrinkToFit="1"/>
    </xf>
    <xf numFmtId="181" fontId="15" fillId="0" borderId="83" xfId="11" applyNumberFormat="1" applyFont="1" applyBorder="1" applyAlignment="1">
      <alignment horizontal="right" vertical="center" shrinkToFit="1"/>
    </xf>
    <xf numFmtId="178" fontId="15" fillId="0" borderId="83" xfId="11" applyNumberFormat="1" applyFont="1" applyBorder="1" applyAlignment="1">
      <alignment horizontal="right" vertical="center" shrinkToFit="1"/>
    </xf>
    <xf numFmtId="181" fontId="15" fillId="0" borderId="84" xfId="11" applyNumberFormat="1" applyFont="1" applyBorder="1" applyAlignment="1">
      <alignment horizontal="right" vertical="center" shrinkToFit="1"/>
    </xf>
    <xf numFmtId="181" fontId="15" fillId="0" borderId="12" xfId="11" applyNumberFormat="1" applyFont="1" applyBorder="1" applyAlignment="1">
      <alignment horizontal="right" vertical="center" shrinkToFit="1"/>
    </xf>
    <xf numFmtId="181" fontId="15" fillId="0" borderId="46" xfId="11" applyNumberFormat="1" applyFont="1" applyBorder="1" applyAlignment="1">
      <alignment horizontal="right" vertical="center" shrinkToFit="1"/>
    </xf>
    <xf numFmtId="0" fontId="15" fillId="0" borderId="62" xfId="11" applyFont="1" applyBorder="1">
      <alignment vertical="center"/>
    </xf>
    <xf numFmtId="0" fontId="15" fillId="0" borderId="0" xfId="11" applyFont="1">
      <alignment vertical="center"/>
    </xf>
    <xf numFmtId="0" fontId="15" fillId="0" borderId="38" xfId="11" applyFont="1" applyBorder="1">
      <alignment vertical="center"/>
    </xf>
    <xf numFmtId="178" fontId="15" fillId="0" borderId="62" xfId="11" applyNumberFormat="1" applyFont="1" applyBorder="1" applyAlignment="1">
      <alignment horizontal="right" vertical="center" shrinkToFit="1"/>
    </xf>
    <xf numFmtId="178" fontId="15" fillId="0" borderId="0" xfId="11" applyNumberFormat="1" applyFont="1" applyAlignment="1">
      <alignment horizontal="right" vertical="center" shrinkToFit="1"/>
    </xf>
    <xf numFmtId="178" fontId="15" fillId="0" borderId="85" xfId="11" applyNumberFormat="1" applyFont="1" applyBorder="1" applyAlignment="1">
      <alignment horizontal="right" vertical="center" shrinkToFit="1"/>
    </xf>
    <xf numFmtId="181" fontId="15" fillId="0" borderId="86" xfId="11" applyNumberFormat="1" applyFont="1" applyBorder="1" applyAlignment="1">
      <alignment horizontal="right" vertical="center" shrinkToFit="1"/>
    </xf>
    <xf numFmtId="178" fontId="15" fillId="0" borderId="86" xfId="11" applyNumberFormat="1" applyFont="1" applyBorder="1" applyAlignment="1">
      <alignment horizontal="right" vertical="center" shrinkToFit="1"/>
    </xf>
    <xf numFmtId="181" fontId="15" fillId="0" borderId="88" xfId="11" applyNumberFormat="1" applyFont="1" applyBorder="1" applyAlignment="1">
      <alignment horizontal="right" vertical="center" shrinkToFit="1"/>
    </xf>
    <xf numFmtId="181" fontId="15" fillId="0" borderId="0" xfId="11" applyNumberFormat="1" applyFont="1" applyAlignment="1">
      <alignment horizontal="right" vertical="center" shrinkToFit="1"/>
    </xf>
    <xf numFmtId="181" fontId="15" fillId="0" borderId="38" xfId="11" applyNumberFormat="1" applyFont="1" applyBorder="1" applyAlignment="1">
      <alignment horizontal="right" vertical="center" shrinkToFit="1"/>
    </xf>
    <xf numFmtId="178" fontId="15" fillId="0" borderId="87" xfId="11" applyNumberFormat="1" applyFont="1" applyBorder="1" applyAlignment="1">
      <alignment horizontal="right" vertical="center" shrinkToFit="1"/>
    </xf>
    <xf numFmtId="178" fontId="15" fillId="0" borderId="88" xfId="11" applyNumberFormat="1" applyFont="1" applyBorder="1" applyAlignment="1">
      <alignment horizontal="right" vertical="center" shrinkToFit="1"/>
    </xf>
    <xf numFmtId="178" fontId="15" fillId="0" borderId="38" xfId="11" applyNumberFormat="1" applyFont="1" applyBorder="1" applyAlignment="1">
      <alignment horizontal="right" vertical="center" shrinkToFit="1"/>
    </xf>
    <xf numFmtId="181" fontId="15" fillId="0" borderId="82" xfId="11" applyNumberFormat="1" applyFont="1" applyBorder="1" applyAlignment="1">
      <alignment horizontal="right" vertical="center" shrinkToFit="1"/>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Border="1" applyAlignment="1">
      <alignment horizontal="right" vertical="center"/>
    </xf>
    <xf numFmtId="178" fontId="15" fillId="0" borderId="0" xfId="11" applyNumberFormat="1" applyFont="1" applyAlignment="1">
      <alignment horizontal="right" vertical="center"/>
    </xf>
    <xf numFmtId="178" fontId="15" fillId="0" borderId="38" xfId="11" applyNumberFormat="1" applyFont="1" applyBorder="1" applyAlignment="1">
      <alignment horizontal="righ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62" xfId="11" applyNumberFormat="1" applyFont="1" applyBorder="1" applyAlignment="1">
      <alignment horizontal="right" vertical="center"/>
    </xf>
    <xf numFmtId="178" fontId="15" fillId="0" borderId="85" xfId="11" applyNumberFormat="1" applyFont="1" applyBorder="1" applyAlignment="1">
      <alignment horizontal="right" vertical="center"/>
    </xf>
    <xf numFmtId="181" fontId="15" fillId="0" borderId="86" xfId="11" applyNumberFormat="1" applyFont="1" applyBorder="1" applyAlignment="1">
      <alignment horizontal="righ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15"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lignment vertical="center"/>
    </xf>
    <xf numFmtId="0" fontId="21" fillId="0" borderId="38"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Alignment="1">
      <alignment vertical="center" textRotation="255"/>
    </xf>
    <xf numFmtId="0" fontId="15" fillId="0" borderId="52" xfId="11" applyFont="1" applyBorder="1" applyAlignment="1">
      <alignment vertical="center" textRotation="255"/>
    </xf>
    <xf numFmtId="181" fontId="15" fillId="0" borderId="62" xfId="11" applyNumberFormat="1" applyFont="1" applyBorder="1" applyAlignment="1">
      <alignment horizontal="right" vertical="center" shrinkToFit="1"/>
    </xf>
    <xf numFmtId="0" fontId="1" fillId="0" borderId="38" xfId="11" applyBorder="1" applyAlignment="1">
      <alignment horizontal="right" vertical="center" shrinkToFit="1"/>
    </xf>
    <xf numFmtId="181" fontId="15"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46" xfId="1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5" fillId="0" borderId="37" xfId="11" applyNumberFormat="1" applyFont="1" applyBorder="1" applyAlignment="1">
      <alignment horizontal="right" vertical="center" shrinkToFit="1"/>
    </xf>
    <xf numFmtId="0" fontId="1" fillId="0" borderId="52" xfId="11" applyBorder="1" applyAlignment="1">
      <alignment horizontal="right" vertical="center" shrinkToFit="1"/>
    </xf>
    <xf numFmtId="181" fontId="15" fillId="0" borderId="52" xfId="11" applyNumberFormat="1" applyFont="1" applyBorder="1" applyAlignment="1">
      <alignment horizontal="right" vertical="center" shrinkToFit="1"/>
    </xf>
    <xf numFmtId="0" fontId="1" fillId="0" borderId="40" xfId="11" applyBorder="1" applyAlignment="1">
      <alignment horizontal="right" vertical="center" shrinkToFit="1"/>
    </xf>
    <xf numFmtId="0" fontId="15" fillId="0" borderId="41" xfId="11" applyFont="1" applyBorder="1" applyAlignment="1">
      <alignment horizontal="left" vertical="center"/>
    </xf>
    <xf numFmtId="0" fontId="15" fillId="0" borderId="12" xfId="11" applyFont="1" applyBorder="1" applyAlignment="1">
      <alignment horizontal="left" vertical="center"/>
    </xf>
    <xf numFmtId="0" fontId="15" fillId="0" borderId="46" xfId="11" applyFont="1" applyBorder="1" applyAlignment="1">
      <alignment horizontal="left" vertical="center"/>
    </xf>
    <xf numFmtId="178" fontId="15" fillId="0" borderId="46" xfId="11" applyNumberFormat="1" applyFont="1" applyBorder="1" applyAlignment="1">
      <alignment horizontal="right" vertical="center" shrinkToFit="1"/>
    </xf>
    <xf numFmtId="0" fontId="15" fillId="0" borderId="62" xfId="11" applyFont="1" applyBorder="1" applyAlignment="1">
      <alignment horizontal="left" vertical="center"/>
    </xf>
    <xf numFmtId="0" fontId="15" fillId="0" borderId="0" xfId="11" applyFont="1" applyAlignment="1">
      <alignment horizontal="left" vertical="center"/>
    </xf>
    <xf numFmtId="0" fontId="15" fillId="0" borderId="38" xfId="11" applyFont="1" applyBorder="1" applyAlignment="1">
      <alignment horizontal="left" vertical="center"/>
    </xf>
    <xf numFmtId="178" fontId="15" fillId="0" borderId="37" xfId="11" applyNumberFormat="1" applyFont="1" applyBorder="1" applyAlignment="1">
      <alignment horizontal="right" vertical="center" shrinkToFit="1"/>
    </xf>
    <xf numFmtId="178" fontId="15" fillId="0" borderId="52" xfId="11" applyNumberFormat="1" applyFont="1" applyBorder="1" applyAlignment="1">
      <alignment horizontal="right" vertical="center" shrinkToFit="1"/>
    </xf>
    <xf numFmtId="178" fontId="15" fillId="0" borderId="89" xfId="11" applyNumberFormat="1" applyFont="1" applyBorder="1" applyAlignment="1">
      <alignment horizontal="right" vertical="center" shrinkToFit="1"/>
    </xf>
    <xf numFmtId="181" fontId="15" fillId="0" borderId="90" xfId="11" applyNumberFormat="1" applyFont="1" applyBorder="1" applyAlignment="1">
      <alignment horizontal="right" vertical="center" shrinkToFit="1"/>
    </xf>
    <xf numFmtId="178" fontId="15" fillId="0" borderId="90" xfId="11" applyNumberFormat="1" applyFont="1" applyBorder="1" applyAlignment="1">
      <alignment horizontal="right" vertical="center" shrinkToFit="1"/>
    </xf>
    <xf numFmtId="181" fontId="15" fillId="0" borderId="91" xfId="11" applyNumberFormat="1" applyFont="1" applyBorder="1" applyAlignment="1">
      <alignment horizontal="right" vertical="center" shrinkToFit="1"/>
    </xf>
    <xf numFmtId="181" fontId="15" fillId="0" borderId="40" xfId="11" applyNumberFormat="1" applyFont="1" applyBorder="1" applyAlignment="1">
      <alignment horizontal="right" vertical="center" shrinkToFit="1"/>
    </xf>
    <xf numFmtId="0" fontId="15" fillId="0" borderId="37" xfId="11" applyFont="1" applyBorder="1" applyAlignment="1">
      <alignment horizontal="left" vertical="center"/>
    </xf>
    <xf numFmtId="0" fontId="15" fillId="0" borderId="52" xfId="11" applyFont="1" applyBorder="1" applyAlignment="1">
      <alignment horizontal="left" vertical="center"/>
    </xf>
    <xf numFmtId="0" fontId="15" fillId="0" borderId="40" xfId="11" applyFont="1" applyBorder="1" applyAlignment="1">
      <alignment horizontal="left" vertical="center"/>
    </xf>
    <xf numFmtId="178" fontId="15" fillId="0" borderId="40" xfId="11" applyNumberFormat="1" applyFont="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2"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15" fillId="0" borderId="91" xfId="11" applyNumberFormat="1" applyFont="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lignment horizontal="center" vertical="center"/>
    </xf>
    <xf numFmtId="0" fontId="28" fillId="6" borderId="2" xfId="12" applyFont="1" applyFill="1" applyBorder="1" applyAlignment="1">
      <alignment horizontal="center" vertical="center"/>
    </xf>
    <xf numFmtId="0" fontId="28" fillId="6" borderId="3" xfId="12" applyFont="1" applyFill="1" applyBorder="1" applyAlignment="1">
      <alignment horizontal="center" vertical="center"/>
    </xf>
    <xf numFmtId="0" fontId="29" fillId="6" borderId="73" xfId="12" applyFont="1" applyFill="1" applyBorder="1" applyAlignment="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10" xfId="15"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Font="1" applyBorder="1" applyAlignment="1" applyProtection="1">
      <alignment horizontal="left" vertical="center" shrinkToFit="1"/>
      <protection locked="0"/>
    </xf>
    <xf numFmtId="0" fontId="29" fillId="0" borderId="121" xfId="15"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Font="1" applyBorder="1" applyAlignment="1" applyProtection="1">
      <alignment horizontal="left" vertical="center" shrinkToFit="1"/>
      <protection locked="0"/>
    </xf>
    <xf numFmtId="0" fontId="29" fillId="0" borderId="108"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9" xfId="15"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Font="1" applyFill="1" applyBorder="1" applyAlignment="1" applyProtection="1">
      <alignment horizontal="left" vertical="center" shrinkToFit="1"/>
      <protection locked="0"/>
    </xf>
    <xf numFmtId="0" fontId="29" fillId="8" borderId="132" xfId="15"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Font="1" applyBorder="1" applyAlignment="1" applyProtection="1">
      <alignment horizontal="left" vertical="center" shrinkToFit="1"/>
      <protection locked="0"/>
    </xf>
    <xf numFmtId="0" fontId="29" fillId="0" borderId="127" xfId="15"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Font="1" applyFill="1" applyBorder="1" applyAlignment="1" applyProtection="1">
      <alignment horizontal="left" vertical="center" shrinkToFit="1"/>
      <protection locked="0"/>
    </xf>
    <xf numFmtId="0" fontId="29" fillId="8" borderId="132" xfId="12"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9"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Font="1" applyBorder="1" applyAlignment="1" applyProtection="1">
      <alignment horizontal="left" vertical="center" shrinkToFit="1"/>
      <protection locked="0"/>
    </xf>
    <xf numFmtId="0" fontId="29" fillId="0" borderId="108" xfId="12"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Font="1" applyFill="1" applyBorder="1" applyAlignment="1" applyProtection="1">
      <alignment horizontal="left" vertical="center" shrinkToFit="1"/>
      <protection locked="0"/>
    </xf>
    <xf numFmtId="0" fontId="29" fillId="6" borderId="127"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lignment horizontal="center" vertical="center"/>
    </xf>
    <xf numFmtId="0" fontId="29" fillId="6" borderId="31" xfId="12" applyFont="1" applyFill="1" applyBorder="1" applyAlignment="1">
      <alignment horizontal="center" vertical="center"/>
    </xf>
    <xf numFmtId="0" fontId="29" fillId="6" borderId="42" xfId="12" applyFont="1" applyFill="1" applyBorder="1" applyAlignment="1">
      <alignment horizontal="center" vertical="center"/>
    </xf>
    <xf numFmtId="0" fontId="29" fillId="6" borderId="32" xfId="12" applyFont="1" applyFill="1" applyBorder="1" applyAlignment="1">
      <alignment horizontal="center" vertical="center"/>
    </xf>
    <xf numFmtId="0" fontId="29" fillId="6" borderId="11" xfId="12" applyFont="1" applyFill="1" applyBorder="1">
      <alignment vertical="center"/>
    </xf>
    <xf numFmtId="0" fontId="29" fillId="6" borderId="12" xfId="12" applyFont="1" applyFill="1" applyBorder="1">
      <alignment vertical="center"/>
    </xf>
    <xf numFmtId="0" fontId="29" fillId="6" borderId="46" xfId="12" applyFont="1" applyFill="1" applyBorder="1">
      <alignment vertical="center"/>
    </xf>
    <xf numFmtId="177" fontId="29" fillId="6" borderId="41" xfId="14" applyNumberFormat="1" applyFont="1" applyFill="1" applyBorder="1" applyAlignment="1">
      <alignment horizontal="right" vertical="center" shrinkToFit="1"/>
    </xf>
    <xf numFmtId="177" fontId="29" fillId="6" borderId="12" xfId="14" applyNumberFormat="1" applyFont="1" applyFill="1" applyBorder="1" applyAlignment="1">
      <alignment horizontal="right" vertical="center" shrinkToFit="1"/>
    </xf>
    <xf numFmtId="177" fontId="29" fillId="6" borderId="82" xfId="14" applyNumberFormat="1" applyFont="1" applyFill="1" applyBorder="1" applyAlignment="1">
      <alignment horizontal="right" vertical="center" shrinkToFit="1"/>
    </xf>
    <xf numFmtId="177" fontId="29" fillId="6" borderId="84" xfId="14" applyNumberFormat="1" applyFont="1" applyFill="1" applyBorder="1" applyAlignment="1">
      <alignment horizontal="right" vertical="center" shrinkToFit="1"/>
    </xf>
    <xf numFmtId="187" fontId="29" fillId="6" borderId="84" xfId="14" applyNumberFormat="1" applyFont="1" applyFill="1" applyBorder="1" applyAlignment="1">
      <alignment horizontal="right" vertical="center" shrinkToFit="1"/>
    </xf>
    <xf numFmtId="187" fontId="29" fillId="6" borderId="12" xfId="14" applyNumberFormat="1" applyFont="1" applyFill="1" applyBorder="1" applyAlignment="1">
      <alignment horizontal="right" vertical="center" shrinkToFit="1"/>
    </xf>
    <xf numFmtId="187" fontId="29" fillId="6" borderId="13" xfId="14" applyNumberFormat="1" applyFont="1" applyFill="1" applyBorder="1" applyAlignment="1">
      <alignment horizontal="right" vertical="center" shrinkToFit="1"/>
    </xf>
    <xf numFmtId="0" fontId="29" fillId="6" borderId="11" xfId="12" applyFont="1" applyFill="1" applyBorder="1" applyAlignment="1">
      <alignment horizontal="center" vertical="top"/>
    </xf>
    <xf numFmtId="0" fontId="29" fillId="6" borderId="12" xfId="12" applyFont="1" applyFill="1" applyBorder="1" applyAlignment="1">
      <alignment horizontal="center" vertical="top"/>
    </xf>
    <xf numFmtId="0" fontId="29" fillId="6" borderId="7" xfId="12" applyFont="1" applyFill="1" applyBorder="1" applyAlignment="1">
      <alignment horizontal="center" vertical="top"/>
    </xf>
    <xf numFmtId="0" fontId="29" fillId="6" borderId="0" xfId="12" applyFont="1" applyFill="1" applyAlignment="1">
      <alignment horizontal="center" vertical="top"/>
    </xf>
    <xf numFmtId="0" fontId="29" fillId="6" borderId="24" xfId="12" applyFont="1" applyFill="1" applyBorder="1" applyAlignment="1">
      <alignment horizontal="center" vertical="top"/>
    </xf>
    <xf numFmtId="0" fontId="29" fillId="6" borderId="52" xfId="12" applyFont="1" applyFill="1" applyBorder="1" applyAlignment="1">
      <alignment horizontal="center" vertical="top"/>
    </xf>
    <xf numFmtId="0" fontId="29" fillId="6" borderId="30" xfId="12" applyFont="1" applyFill="1" applyBorder="1" applyAlignment="1">
      <alignment horizontal="center" vertical="center"/>
    </xf>
    <xf numFmtId="0" fontId="29" fillId="6" borderId="34" xfId="12" applyFont="1" applyFill="1" applyBorder="1" applyAlignment="1">
      <alignment horizontal="center" vertical="center"/>
    </xf>
    <xf numFmtId="0" fontId="29" fillId="8" borderId="19" xfId="12" applyFont="1" applyFill="1" applyBorder="1" applyAlignment="1" applyProtection="1">
      <alignment horizontal="left" vertical="center" shrinkToFit="1"/>
      <protection locked="0"/>
    </xf>
    <xf numFmtId="0" fontId="29" fillId="6" borderId="8" xfId="12" applyFont="1" applyFill="1" applyBorder="1" applyAlignment="1">
      <alignment horizontal="left" vertical="center" wrapText="1"/>
    </xf>
    <xf numFmtId="0" fontId="29" fillId="6" borderId="0" xfId="13" applyFont="1" applyFill="1" applyAlignment="1">
      <alignment horizontal="left" vertical="center"/>
    </xf>
    <xf numFmtId="0" fontId="29" fillId="6" borderId="24" xfId="12" applyFont="1" applyFill="1" applyBorder="1" applyAlignment="1">
      <alignment horizontal="center" vertical="center"/>
    </xf>
    <xf numFmtId="0" fontId="29" fillId="6" borderId="52" xfId="12" applyFont="1" applyFill="1" applyBorder="1" applyAlignment="1">
      <alignment horizontal="center" vertical="center"/>
    </xf>
    <xf numFmtId="0" fontId="29" fillId="6" borderId="65" xfId="12" applyFont="1" applyFill="1" applyBorder="1" applyAlignment="1">
      <alignment horizontal="center" vertical="center"/>
    </xf>
    <xf numFmtId="187" fontId="29" fillId="6" borderId="87" xfId="14" applyNumberFormat="1" applyFont="1" applyFill="1" applyBorder="1" applyAlignment="1">
      <alignment horizontal="right" vertical="center" shrinkToFit="1"/>
    </xf>
    <xf numFmtId="187" fontId="29" fillId="6" borderId="61" xfId="14" applyNumberFormat="1" applyFont="1" applyFill="1" applyBorder="1" applyAlignment="1">
      <alignment horizontal="right" vertical="center" shrinkToFit="1"/>
    </xf>
    <xf numFmtId="0" fontId="29" fillId="6" borderId="62" xfId="12" applyFont="1" applyFill="1" applyBorder="1">
      <alignment vertical="center"/>
    </xf>
    <xf numFmtId="0" fontId="29" fillId="6" borderId="0" xfId="12" applyFont="1" applyFill="1">
      <alignment vertical="center"/>
    </xf>
    <xf numFmtId="0" fontId="29" fillId="6" borderId="38" xfId="12" applyFont="1" applyFill="1" applyBorder="1">
      <alignment vertical="center"/>
    </xf>
    <xf numFmtId="177" fontId="29" fillId="6" borderId="154" xfId="14" applyNumberFormat="1" applyFont="1" applyFill="1" applyBorder="1" applyAlignment="1">
      <alignment horizontal="right" vertical="center" shrinkToFit="1"/>
    </xf>
    <xf numFmtId="177" fontId="29" fillId="6" borderId="86" xfId="14" applyNumberFormat="1" applyFont="1" applyFill="1" applyBorder="1" applyAlignment="1">
      <alignment horizontal="right" vertical="center" shrinkToFit="1"/>
    </xf>
    <xf numFmtId="187" fontId="29" fillId="6" borderId="86" xfId="14" applyNumberFormat="1" applyFont="1" applyFill="1" applyBorder="1" applyAlignment="1">
      <alignment horizontal="right" vertical="center" shrinkToFit="1"/>
    </xf>
    <xf numFmtId="187" fontId="29" fillId="6" borderId="155" xfId="14" applyNumberFormat="1" applyFont="1" applyFill="1" applyBorder="1" applyAlignment="1">
      <alignment horizontal="right" vertical="center" shrinkToFit="1"/>
    </xf>
    <xf numFmtId="0" fontId="29" fillId="6" borderId="41" xfId="12" applyFont="1" applyFill="1" applyBorder="1">
      <alignment vertical="center"/>
    </xf>
    <xf numFmtId="177" fontId="29" fillId="6" borderId="151" xfId="14" applyNumberFormat="1" applyFont="1" applyFill="1" applyBorder="1" applyAlignment="1">
      <alignment horizontal="right" vertical="center" shrinkToFit="1"/>
    </xf>
    <xf numFmtId="177" fontId="29" fillId="6" borderId="83" xfId="14" applyNumberFormat="1" applyFont="1" applyFill="1" applyBorder="1" applyAlignment="1">
      <alignment horizontal="right" vertical="center" shrinkToFit="1"/>
    </xf>
    <xf numFmtId="187" fontId="29" fillId="6" borderId="83" xfId="14" applyNumberFormat="1" applyFont="1" applyFill="1" applyBorder="1" applyAlignment="1">
      <alignment horizontal="right" vertical="center" shrinkToFit="1"/>
    </xf>
    <xf numFmtId="187" fontId="29" fillId="6" borderId="153" xfId="14" applyNumberFormat="1" applyFont="1" applyFill="1" applyBorder="1" applyAlignment="1">
      <alignment horizontal="right" vertical="center" shrinkToFit="1"/>
    </xf>
    <xf numFmtId="0" fontId="29" fillId="6" borderId="7" xfId="12" applyFont="1" applyFill="1" applyBorder="1" applyAlignment="1">
      <alignment horizontal="left" vertical="center"/>
    </xf>
    <xf numFmtId="0" fontId="29" fillId="6" borderId="0" xfId="12" applyFont="1" applyFill="1" applyAlignment="1">
      <alignment horizontal="left" vertical="center"/>
    </xf>
    <xf numFmtId="0" fontId="29" fillId="6" borderId="38" xfId="12" applyFont="1" applyFill="1" applyBorder="1" applyAlignment="1">
      <alignment horizontal="left" vertical="center"/>
    </xf>
    <xf numFmtId="177" fontId="29" fillId="6" borderId="62" xfId="13" applyNumberFormat="1" applyFont="1" applyFill="1" applyBorder="1" applyAlignment="1">
      <alignment horizontal="right" vertical="center" shrinkToFit="1"/>
    </xf>
    <xf numFmtId="177" fontId="29" fillId="6" borderId="0" xfId="13" applyNumberFormat="1" applyFont="1" applyFill="1" applyAlignment="1">
      <alignment horizontal="right" vertical="center" shrinkToFit="1"/>
    </xf>
    <xf numFmtId="177" fontId="29" fillId="6" borderId="85" xfId="13" applyNumberFormat="1" applyFont="1" applyFill="1" applyBorder="1" applyAlignment="1">
      <alignment horizontal="right" vertical="center" shrinkToFit="1"/>
    </xf>
    <xf numFmtId="177" fontId="29" fillId="6" borderId="88" xfId="13" applyNumberFormat="1" applyFont="1" applyFill="1" applyBorder="1" applyAlignment="1">
      <alignment horizontal="right" vertical="center" shrinkToFit="1"/>
    </xf>
    <xf numFmtId="187" fontId="29" fillId="6" borderId="88" xfId="13" applyNumberFormat="1" applyFont="1" applyFill="1" applyBorder="1" applyAlignment="1">
      <alignment horizontal="right" vertical="center" shrinkToFit="1"/>
    </xf>
    <xf numFmtId="187" fontId="29" fillId="6" borderId="0" xfId="13" applyNumberFormat="1" applyFont="1" applyFill="1" applyAlignment="1">
      <alignment horizontal="right" vertical="center" shrinkToFit="1"/>
    </xf>
    <xf numFmtId="187" fontId="29" fillId="6" borderId="64" xfId="13" applyNumberFormat="1" applyFont="1" applyFill="1" applyBorder="1" applyAlignment="1">
      <alignment horizontal="right" vertical="center" shrinkToFit="1"/>
    </xf>
    <xf numFmtId="187" fontId="29" fillId="6" borderId="152" xfId="14" applyNumberFormat="1" applyFont="1" applyFill="1" applyBorder="1" applyAlignment="1">
      <alignment horizontal="right" vertical="center" shrinkToFit="1"/>
    </xf>
    <xf numFmtId="187" fontId="29" fillId="6" borderId="15" xfId="14" applyNumberFormat="1" applyFont="1" applyFill="1" applyBorder="1" applyAlignment="1">
      <alignment horizontal="right" vertical="center" shrinkToFit="1"/>
    </xf>
    <xf numFmtId="0" fontId="29" fillId="6" borderId="41" xfId="12" applyFont="1" applyFill="1" applyBorder="1" applyAlignment="1">
      <alignment horizontal="center" vertical="center" textRotation="255" wrapText="1"/>
    </xf>
    <xf numFmtId="0" fontId="29" fillId="6" borderId="46" xfId="12" applyFont="1" applyFill="1" applyBorder="1" applyAlignment="1">
      <alignment horizontal="center" vertical="center" textRotation="255" wrapText="1"/>
    </xf>
    <xf numFmtId="0" fontId="29" fillId="6" borderId="62" xfId="12" applyFont="1" applyFill="1" applyBorder="1" applyAlignment="1">
      <alignment horizontal="center" vertical="center" textRotation="255" wrapText="1"/>
    </xf>
    <xf numFmtId="0" fontId="29" fillId="6" borderId="38" xfId="12" applyFont="1" applyFill="1" applyBorder="1" applyAlignment="1">
      <alignment horizontal="center" vertical="center" textRotation="255" wrapText="1"/>
    </xf>
    <xf numFmtId="0" fontId="29" fillId="6" borderId="37" xfId="12" applyFont="1" applyFill="1" applyBorder="1" applyAlignment="1">
      <alignment horizontal="center" vertical="center" textRotation="255" wrapText="1"/>
    </xf>
    <xf numFmtId="0" fontId="29" fillId="6" borderId="40" xfId="12" applyFont="1" applyFill="1" applyBorder="1" applyAlignment="1">
      <alignment horizontal="center" vertical="center" textRotation="255" wrapText="1"/>
    </xf>
    <xf numFmtId="0" fontId="29" fillId="6" borderId="11" xfId="12" applyFont="1" applyFill="1" applyBorder="1" applyAlignment="1">
      <alignment horizontal="center" vertical="center" textRotation="255" shrinkToFit="1"/>
    </xf>
    <xf numFmtId="0" fontId="29" fillId="6" borderId="46" xfId="12" applyFont="1" applyFill="1" applyBorder="1" applyAlignment="1">
      <alignment horizontal="center" vertical="center" textRotation="255" shrinkToFit="1"/>
    </xf>
    <xf numFmtId="0" fontId="29" fillId="6" borderId="7" xfId="12" applyFont="1" applyFill="1" applyBorder="1" applyAlignment="1">
      <alignment horizontal="center" vertical="center" textRotation="255" shrinkToFit="1"/>
    </xf>
    <xf numFmtId="0" fontId="29" fillId="6" borderId="38" xfId="12" applyFont="1" applyFill="1" applyBorder="1" applyAlignment="1">
      <alignment horizontal="center" vertical="center" textRotation="255" shrinkToFit="1"/>
    </xf>
    <xf numFmtId="0" fontId="29" fillId="6" borderId="24" xfId="12" applyFont="1" applyFill="1" applyBorder="1" applyAlignment="1">
      <alignment horizontal="center" vertical="center" textRotation="255" shrinkToFit="1"/>
    </xf>
    <xf numFmtId="0" fontId="29" fillId="6" borderId="40" xfId="12" applyFont="1" applyFill="1" applyBorder="1" applyAlignment="1">
      <alignment horizontal="center" vertical="center" textRotation="255" shrinkToFit="1"/>
    </xf>
    <xf numFmtId="177" fontId="29" fillId="6" borderId="62" xfId="14" applyNumberFormat="1" applyFont="1" applyFill="1" applyBorder="1" applyAlignment="1">
      <alignment horizontal="right" vertical="center" shrinkToFit="1"/>
    </xf>
    <xf numFmtId="177" fontId="29" fillId="6" borderId="0" xfId="14" applyNumberFormat="1" applyFont="1" applyFill="1" applyAlignment="1">
      <alignment horizontal="right" vertical="center" shrinkToFit="1"/>
    </xf>
    <xf numFmtId="177" fontId="29" fillId="6" borderId="85" xfId="14" applyNumberFormat="1" applyFont="1" applyFill="1" applyBorder="1" applyAlignment="1">
      <alignment horizontal="right" vertical="center" shrinkToFit="1"/>
    </xf>
    <xf numFmtId="177" fontId="29" fillId="6" borderId="88" xfId="14" applyNumberFormat="1" applyFont="1" applyFill="1" applyBorder="1" applyAlignment="1">
      <alignment horizontal="right" vertical="center" shrinkToFit="1"/>
    </xf>
    <xf numFmtId="187" fontId="29" fillId="6" borderId="88" xfId="14" applyNumberFormat="1" applyFont="1" applyFill="1" applyBorder="1" applyAlignment="1">
      <alignment horizontal="right" vertical="center" shrinkToFit="1"/>
    </xf>
    <xf numFmtId="187" fontId="29" fillId="6" borderId="0" xfId="14" applyNumberFormat="1" applyFont="1" applyFill="1" applyAlignment="1">
      <alignment horizontal="right" vertical="center" shrinkToFit="1"/>
    </xf>
    <xf numFmtId="187" fontId="29" fillId="6" borderId="64" xfId="14" applyNumberFormat="1" applyFont="1" applyFill="1" applyBorder="1" applyAlignment="1">
      <alignment horizontal="right" vertical="center" shrinkToFit="1"/>
    </xf>
    <xf numFmtId="0" fontId="29" fillId="6" borderId="52" xfId="12" applyFont="1" applyFill="1" applyBorder="1">
      <alignment vertical="center"/>
    </xf>
    <xf numFmtId="0" fontId="29" fillId="6" borderId="40" xfId="12" applyFont="1" applyFill="1" applyBorder="1">
      <alignment vertical="center"/>
    </xf>
    <xf numFmtId="0" fontId="29" fillId="6" borderId="62" xfId="12" applyFont="1" applyFill="1" applyBorder="1" applyAlignment="1">
      <alignment vertical="center" shrinkToFit="1"/>
    </xf>
    <xf numFmtId="0" fontId="29" fillId="6" borderId="0" xfId="12" applyFont="1" applyFill="1" applyAlignment="1">
      <alignment vertical="center" shrinkToFit="1"/>
    </xf>
    <xf numFmtId="0" fontId="29" fillId="6" borderId="38" xfId="12" applyFont="1" applyFill="1" applyBorder="1" applyAlignment="1">
      <alignment vertical="center" shrinkToFit="1"/>
    </xf>
    <xf numFmtId="0" fontId="29" fillId="6" borderId="39" xfId="14" applyFont="1" applyFill="1" applyBorder="1" applyAlignment="1">
      <alignment horizontal="center" vertical="center"/>
    </xf>
    <xf numFmtId="0" fontId="29" fillId="6" borderId="31" xfId="14" applyFont="1" applyFill="1" applyBorder="1" applyAlignment="1">
      <alignment horizontal="center" vertical="center"/>
    </xf>
    <xf numFmtId="0" fontId="29" fillId="6" borderId="32" xfId="14" applyFont="1" applyFill="1" applyBorder="1" applyAlignment="1">
      <alignment horizontal="center" vertical="center"/>
    </xf>
    <xf numFmtId="0" fontId="29" fillId="6" borderId="37" xfId="12" applyFont="1" applyFill="1" applyBorder="1">
      <alignment vertical="center"/>
    </xf>
    <xf numFmtId="0" fontId="29" fillId="6" borderId="31" xfId="12" applyFont="1" applyFill="1" applyBorder="1" applyAlignment="1">
      <alignment horizontal="center" vertical="center" wrapText="1"/>
    </xf>
    <xf numFmtId="177" fontId="29" fillId="6" borderId="39" xfId="14" applyNumberFormat="1" applyFont="1" applyFill="1" applyBorder="1" applyAlignment="1">
      <alignment horizontal="right" vertical="center" shrinkToFit="1"/>
    </xf>
    <xf numFmtId="177" fontId="29" fillId="6" borderId="31" xfId="14" applyNumberFormat="1" applyFont="1" applyFill="1" applyBorder="1" applyAlignment="1">
      <alignment horizontal="right" vertical="center" shrinkToFit="1"/>
    </xf>
    <xf numFmtId="177" fontId="29" fillId="6" borderId="156" xfId="14" applyNumberFormat="1" applyFont="1" applyFill="1" applyBorder="1" applyAlignment="1">
      <alignment horizontal="right" vertical="center" shrinkToFit="1"/>
    </xf>
    <xf numFmtId="177" fontId="29" fillId="6" borderId="157" xfId="14" applyNumberFormat="1" applyFont="1" applyFill="1" applyBorder="1" applyAlignment="1">
      <alignment horizontal="right" vertical="center" shrinkToFit="1"/>
    </xf>
    <xf numFmtId="177" fontId="29" fillId="6" borderId="158" xfId="14" applyNumberFormat="1" applyFont="1" applyFill="1" applyBorder="1" applyAlignment="1">
      <alignment horizontal="right" vertical="center" shrinkToFit="1"/>
    </xf>
    <xf numFmtId="177" fontId="29" fillId="6" borderId="159" xfId="14" applyNumberFormat="1" applyFont="1" applyFill="1" applyBorder="1" applyAlignment="1">
      <alignment horizontal="right" vertical="center" shrinkToFit="1"/>
    </xf>
    <xf numFmtId="177" fontId="29" fillId="6" borderId="160" xfId="14" applyNumberFormat="1" applyFont="1" applyFill="1" applyBorder="1" applyAlignment="1">
      <alignment horizontal="right" vertical="center" shrinkToFit="1"/>
    </xf>
    <xf numFmtId="177" fontId="29" fillId="6" borderId="91" xfId="14" applyNumberFormat="1" applyFont="1" applyFill="1" applyBorder="1" applyAlignment="1">
      <alignment horizontal="right" vertical="center" shrinkToFit="1"/>
    </xf>
    <xf numFmtId="177" fontId="29" fillId="6" borderId="52" xfId="14" applyNumberFormat="1" applyFont="1" applyFill="1" applyBorder="1" applyAlignment="1">
      <alignment horizontal="right" vertical="center" shrinkToFit="1"/>
    </xf>
    <xf numFmtId="177" fontId="29" fillId="6" borderId="89" xfId="14" applyNumberFormat="1" applyFont="1" applyFill="1" applyBorder="1" applyAlignment="1">
      <alignment horizontal="right" vertical="center" shrinkToFit="1"/>
    </xf>
    <xf numFmtId="187" fontId="29" fillId="6" borderId="91" xfId="14" applyNumberFormat="1" applyFont="1" applyFill="1" applyBorder="1" applyAlignment="1">
      <alignment horizontal="right" vertical="center" shrinkToFit="1"/>
    </xf>
    <xf numFmtId="187" fontId="29" fillId="6" borderId="52" xfId="14" applyNumberFormat="1" applyFont="1" applyFill="1" applyBorder="1" applyAlignment="1">
      <alignment horizontal="right" vertical="center" shrinkToFit="1"/>
    </xf>
    <xf numFmtId="187" fontId="29" fillId="6" borderId="65" xfId="14" applyNumberFormat="1" applyFont="1" applyFill="1" applyBorder="1" applyAlignment="1">
      <alignment horizontal="right" vertical="center" shrinkToFit="1"/>
    </xf>
    <xf numFmtId="0" fontId="29" fillId="6" borderId="11" xfId="12" applyFont="1" applyFill="1" applyBorder="1" applyAlignment="1">
      <alignment horizontal="center" vertical="top" wrapText="1"/>
    </xf>
    <xf numFmtId="0" fontId="29" fillId="6" borderId="12" xfId="12" applyFont="1" applyFill="1" applyBorder="1" applyAlignment="1">
      <alignment horizontal="center" vertical="top" wrapText="1"/>
    </xf>
    <xf numFmtId="0" fontId="29" fillId="6" borderId="46" xfId="12" applyFont="1" applyFill="1" applyBorder="1" applyAlignment="1">
      <alignment horizontal="center" vertical="top" wrapText="1"/>
    </xf>
    <xf numFmtId="0" fontId="29" fillId="6" borderId="7" xfId="12" applyFont="1" applyFill="1" applyBorder="1" applyAlignment="1">
      <alignment horizontal="center" vertical="top" wrapText="1"/>
    </xf>
    <xf numFmtId="0" fontId="29" fillId="6" borderId="0" xfId="12" applyFont="1" applyFill="1" applyAlignment="1">
      <alignment horizontal="center" vertical="top" wrapText="1"/>
    </xf>
    <xf numFmtId="0" fontId="29" fillId="6" borderId="38" xfId="12" applyFont="1" applyFill="1" applyBorder="1" applyAlignment="1">
      <alignment horizontal="center" vertical="top" wrapText="1"/>
    </xf>
    <xf numFmtId="0" fontId="29" fillId="6" borderId="24" xfId="12" applyFont="1" applyFill="1" applyBorder="1" applyAlignment="1">
      <alignment horizontal="center" vertical="top" wrapText="1"/>
    </xf>
    <xf numFmtId="0" fontId="29" fillId="6" borderId="52" xfId="12" applyFont="1" applyFill="1" applyBorder="1" applyAlignment="1">
      <alignment horizontal="center" vertical="top" wrapText="1"/>
    </xf>
    <xf numFmtId="177" fontId="29" fillId="6" borderId="161" xfId="14" applyNumberFormat="1" applyFont="1" applyFill="1" applyBorder="1" applyAlignment="1">
      <alignment horizontal="right" vertical="center" shrinkToFit="1"/>
    </xf>
    <xf numFmtId="177" fontId="29" fillId="6" borderId="90" xfId="14" applyNumberFormat="1" applyFont="1" applyFill="1" applyBorder="1" applyAlignment="1">
      <alignment horizontal="right" vertical="center" shrinkToFit="1"/>
    </xf>
    <xf numFmtId="187" fontId="29" fillId="6" borderId="158" xfId="14" applyNumberFormat="1" applyFont="1" applyFill="1" applyBorder="1" applyAlignment="1">
      <alignment horizontal="right" vertical="center" shrinkToFit="1"/>
    </xf>
    <xf numFmtId="187" fontId="29" fillId="6" borderId="159" xfId="14" applyNumberFormat="1" applyFont="1" applyFill="1" applyBorder="1" applyAlignment="1">
      <alignment horizontal="right" vertical="center" shrinkToFit="1"/>
    </xf>
    <xf numFmtId="187" fontId="29" fillId="6" borderId="162" xfId="14" applyNumberFormat="1" applyFont="1" applyFill="1" applyBorder="1" applyAlignment="1">
      <alignment horizontal="right" vertical="center" shrinkToFit="1"/>
    </xf>
    <xf numFmtId="177" fontId="29" fillId="6" borderId="37" xfId="14" applyNumberFormat="1" applyFont="1" applyFill="1" applyBorder="1" applyAlignment="1">
      <alignment horizontal="right" vertical="center" shrinkToFit="1"/>
    </xf>
    <xf numFmtId="0" fontId="31" fillId="6" borderId="42" xfId="12" applyFont="1" applyFill="1" applyBorder="1" applyAlignment="1">
      <alignment horizontal="center" vertical="center"/>
    </xf>
    <xf numFmtId="0" fontId="29" fillId="6" borderId="41" xfId="12" applyFont="1" applyFill="1" applyBorder="1" applyAlignment="1">
      <alignment horizontal="center" vertical="center" wrapText="1"/>
    </xf>
    <xf numFmtId="0" fontId="29" fillId="6" borderId="12" xfId="12" applyFont="1" applyFill="1" applyBorder="1" applyAlignment="1">
      <alignment horizontal="center" vertical="center" wrapText="1"/>
    </xf>
    <xf numFmtId="0" fontId="29" fillId="6" borderId="46" xfId="12" applyFont="1" applyFill="1" applyBorder="1" applyAlignment="1">
      <alignment horizontal="center" vertical="center" wrapText="1"/>
    </xf>
    <xf numFmtId="0" fontId="29" fillId="6" borderId="62" xfId="12" applyFont="1" applyFill="1" applyBorder="1" applyAlignment="1">
      <alignment horizontal="center" vertical="center" wrapText="1"/>
    </xf>
    <xf numFmtId="0" fontId="29" fillId="6" borderId="0" xfId="12" applyFont="1" applyFill="1" applyAlignment="1">
      <alignment horizontal="center" vertical="center" wrapText="1"/>
    </xf>
    <xf numFmtId="0" fontId="29" fillId="6" borderId="38" xfId="12" applyFont="1" applyFill="1" applyBorder="1" applyAlignment="1">
      <alignment horizontal="center" vertical="center" wrapText="1"/>
    </xf>
    <xf numFmtId="0" fontId="29" fillId="6" borderId="52" xfId="12" applyFont="1" applyFill="1" applyBorder="1" applyAlignment="1">
      <alignment horizontal="center" vertical="center" wrapText="1"/>
    </xf>
    <xf numFmtId="0" fontId="29" fillId="6" borderId="40" xfId="12" applyFont="1" applyFill="1" applyBorder="1" applyAlignment="1">
      <alignment horizontal="center" vertical="center" wrapText="1"/>
    </xf>
    <xf numFmtId="0" fontId="29" fillId="6" borderId="41" xfId="14" applyFont="1" applyFill="1" applyBorder="1" applyAlignment="1">
      <alignment horizontal="left" vertical="center" shrinkToFit="1"/>
    </xf>
    <xf numFmtId="0" fontId="29" fillId="6" borderId="12" xfId="14" applyFont="1" applyFill="1" applyBorder="1" applyAlignment="1">
      <alignment horizontal="left" vertical="center" shrinkToFit="1"/>
    </xf>
    <xf numFmtId="0" fontId="29" fillId="6" borderId="46" xfId="14" applyFont="1" applyFill="1" applyBorder="1" applyAlignment="1">
      <alignment horizontal="left" vertical="center" shrinkToFit="1"/>
    </xf>
    <xf numFmtId="187" fontId="29" fillId="6" borderId="163" xfId="14" applyNumberFormat="1" applyFont="1" applyFill="1" applyBorder="1" applyAlignment="1">
      <alignment horizontal="right" vertical="center" shrinkToFit="1"/>
    </xf>
    <xf numFmtId="187" fontId="29" fillId="6" borderId="45" xfId="14" applyNumberFormat="1" applyFont="1" applyFill="1" applyBorder="1" applyAlignment="1">
      <alignment horizontal="right" vertical="center" shrinkToFit="1"/>
    </xf>
    <xf numFmtId="0" fontId="29" fillId="6" borderId="62" xfId="14" applyFont="1" applyFill="1" applyBorder="1" applyAlignment="1">
      <alignment horizontal="left" vertical="center" shrinkToFit="1"/>
    </xf>
    <xf numFmtId="0" fontId="29" fillId="6" borderId="0" xfId="14" applyFont="1" applyFill="1" applyAlignment="1">
      <alignment horizontal="left" vertical="center" shrinkToFit="1"/>
    </xf>
    <xf numFmtId="0" fontId="29" fillId="6" borderId="38" xfId="14" applyFont="1" applyFill="1" applyBorder="1" applyAlignment="1">
      <alignment horizontal="left" vertical="center" shrinkToFit="1"/>
    </xf>
    <xf numFmtId="0" fontId="29" fillId="6" borderId="11" xfId="12" applyFont="1" applyFill="1" applyBorder="1" applyAlignment="1">
      <alignment horizontal="center" vertical="center" wrapText="1"/>
    </xf>
    <xf numFmtId="0" fontId="29" fillId="6" borderId="7" xfId="12" applyFont="1" applyFill="1" applyBorder="1" applyAlignment="1">
      <alignment horizontal="center" vertical="center" wrapText="1"/>
    </xf>
    <xf numFmtId="0" fontId="29" fillId="6" borderId="72" xfId="12" applyFont="1" applyFill="1" applyBorder="1" applyAlignment="1">
      <alignment horizontal="center" vertical="center" wrapText="1"/>
    </xf>
    <xf numFmtId="0" fontId="29" fillId="6" borderId="73" xfId="12" applyFont="1" applyFill="1" applyBorder="1" applyAlignment="1">
      <alignment horizontal="center" vertical="center" wrapText="1"/>
    </xf>
    <xf numFmtId="0" fontId="29" fillId="6" borderId="68" xfId="12" applyFont="1" applyFill="1" applyBorder="1" applyAlignment="1">
      <alignment horizontal="center" vertical="center" wrapText="1"/>
    </xf>
    <xf numFmtId="187" fontId="29" fillId="6" borderId="129" xfId="14" applyNumberFormat="1" applyFont="1" applyFill="1" applyBorder="1" applyAlignment="1">
      <alignment horizontal="right" vertical="center" shrinkToFit="1"/>
    </xf>
    <xf numFmtId="187" fontId="29" fillId="6" borderId="166" xfId="14" applyNumberFormat="1" applyFont="1" applyFill="1" applyBorder="1" applyAlignment="1">
      <alignment horizontal="right" vertical="center" shrinkToFit="1"/>
    </xf>
    <xf numFmtId="187" fontId="29" fillId="6" borderId="167" xfId="14" applyNumberFormat="1" applyFont="1" applyFill="1" applyBorder="1" applyAlignment="1">
      <alignment horizontal="right" vertical="center" shrinkToFit="1"/>
    </xf>
    <xf numFmtId="187" fontId="29" fillId="6" borderId="168" xfId="14" applyNumberFormat="1" applyFont="1" applyFill="1" applyBorder="1" applyAlignment="1">
      <alignment horizontal="right" vertical="center" shrinkToFit="1"/>
    </xf>
    <xf numFmtId="0" fontId="29" fillId="6" borderId="81" xfId="12" applyFont="1" applyFill="1" applyBorder="1" applyAlignment="1">
      <alignment horizontal="center" vertical="center"/>
    </xf>
    <xf numFmtId="0" fontId="29" fillId="6" borderId="25" xfId="12" applyFont="1" applyFill="1" applyBorder="1" applyAlignment="1">
      <alignment horizontal="center" vertical="center"/>
    </xf>
    <xf numFmtId="0" fontId="29" fillId="6" borderId="77" xfId="12" applyFont="1" applyFill="1" applyBorder="1" applyAlignment="1">
      <alignment horizontal="center" vertical="center"/>
    </xf>
    <xf numFmtId="0" fontId="29" fillId="6" borderId="76" xfId="12" applyFont="1" applyFill="1" applyBorder="1" applyAlignment="1">
      <alignment horizontal="center" vertical="center"/>
    </xf>
    <xf numFmtId="0" fontId="29" fillId="6" borderId="70" xfId="12" applyFont="1" applyFill="1" applyBorder="1">
      <alignment vertical="center"/>
    </xf>
    <xf numFmtId="0" fontId="29" fillId="6" borderId="73" xfId="12" applyFont="1" applyFill="1" applyBorder="1">
      <alignment vertical="center"/>
    </xf>
    <xf numFmtId="0" fontId="29" fillId="6" borderId="68" xfId="12" applyFont="1" applyFill="1" applyBorder="1">
      <alignment vertical="center"/>
    </xf>
    <xf numFmtId="177" fontId="29" fillId="6" borderId="172" xfId="14" applyNumberFormat="1" applyFont="1" applyFill="1" applyBorder="1" applyAlignment="1">
      <alignment horizontal="right" vertical="center" shrinkToFit="1"/>
    </xf>
    <xf numFmtId="177" fontId="29" fillId="6" borderId="173" xfId="14" applyNumberFormat="1" applyFont="1" applyFill="1" applyBorder="1" applyAlignment="1">
      <alignment horizontal="right" vertical="center" shrinkToFit="1"/>
    </xf>
    <xf numFmtId="187" fontId="29" fillId="6" borderId="173" xfId="14" applyNumberFormat="1" applyFont="1" applyFill="1" applyBorder="1" applyAlignment="1">
      <alignment horizontal="right" vertical="center" shrinkToFit="1"/>
    </xf>
    <xf numFmtId="187" fontId="29" fillId="6" borderId="174" xfId="14" applyNumberFormat="1" applyFont="1" applyFill="1" applyBorder="1" applyAlignment="1">
      <alignment horizontal="right" vertical="center" shrinkToFit="1"/>
    </xf>
    <xf numFmtId="0" fontId="29" fillId="6" borderId="11" xfId="12" applyFont="1" applyFill="1" applyBorder="1" applyAlignment="1">
      <alignment horizontal="left" vertical="center"/>
    </xf>
    <xf numFmtId="0" fontId="29" fillId="6" borderId="12" xfId="12" applyFont="1" applyFill="1" applyBorder="1" applyAlignment="1">
      <alignment horizontal="left" vertical="center"/>
    </xf>
    <xf numFmtId="0" fontId="29" fillId="6" borderId="12" xfId="12" applyFont="1" applyFill="1" applyBorder="1" applyAlignment="1">
      <alignment horizontal="right" vertical="center"/>
    </xf>
    <xf numFmtId="0" fontId="29" fillId="6" borderId="46" xfId="12" applyFont="1" applyFill="1" applyBorder="1" applyAlignment="1">
      <alignment horizontal="right" vertical="center"/>
    </xf>
    <xf numFmtId="177" fontId="29" fillId="6" borderId="41" xfId="13" applyNumberFormat="1" applyFont="1" applyFill="1" applyBorder="1" applyAlignment="1">
      <alignment horizontal="right" vertical="center" shrinkToFit="1"/>
    </xf>
    <xf numFmtId="177" fontId="29" fillId="6" borderId="12" xfId="13" applyNumberFormat="1" applyFont="1" applyFill="1" applyBorder="1" applyAlignment="1">
      <alignment horizontal="right" vertical="center" shrinkToFit="1"/>
    </xf>
    <xf numFmtId="177" fontId="29" fillId="6" borderId="82" xfId="13" applyNumberFormat="1" applyFont="1" applyFill="1" applyBorder="1" applyAlignment="1">
      <alignment horizontal="right" vertical="center" shrinkToFit="1"/>
    </xf>
    <xf numFmtId="177" fontId="29" fillId="6" borderId="84" xfId="13" applyNumberFormat="1" applyFont="1" applyFill="1" applyBorder="1" applyAlignment="1">
      <alignment horizontal="right" vertical="center" shrinkToFit="1"/>
    </xf>
    <xf numFmtId="187" fontId="29" fillId="6" borderId="169" xfId="14" applyNumberFormat="1" applyFont="1" applyFill="1" applyBorder="1" applyAlignment="1">
      <alignment horizontal="right" vertical="center" shrinkToFit="1"/>
    </xf>
    <xf numFmtId="187" fontId="29" fillId="6" borderId="170" xfId="14" applyNumberFormat="1" applyFont="1" applyFill="1" applyBorder="1" applyAlignment="1">
      <alignment horizontal="right" vertical="center" shrinkToFit="1"/>
    </xf>
    <xf numFmtId="187" fontId="29" fillId="6" borderId="171" xfId="14" applyNumberFormat="1" applyFont="1" applyFill="1" applyBorder="1" applyAlignment="1">
      <alignment horizontal="right" vertical="center" shrinkToFit="1"/>
    </xf>
    <xf numFmtId="176" fontId="29" fillId="6" borderId="41" xfId="14" applyNumberFormat="1" applyFont="1" applyFill="1" applyBorder="1" applyAlignment="1">
      <alignment horizontal="right" vertical="center" shrinkToFit="1"/>
    </xf>
    <xf numFmtId="176" fontId="29" fillId="6" borderId="12" xfId="14" applyNumberFormat="1" applyFont="1" applyFill="1" applyBorder="1" applyAlignment="1">
      <alignment horizontal="right" vertical="center" shrinkToFit="1"/>
    </xf>
    <xf numFmtId="176" fontId="29" fillId="6" borderId="46" xfId="14" applyNumberFormat="1" applyFont="1" applyFill="1" applyBorder="1" applyAlignment="1">
      <alignment horizontal="right" vertical="center" shrinkToFit="1"/>
    </xf>
    <xf numFmtId="0" fontId="29" fillId="6" borderId="26" xfId="12" applyFont="1" applyFill="1" applyBorder="1" applyAlignment="1">
      <alignment horizontal="center" vertical="center"/>
    </xf>
    <xf numFmtId="0" fontId="29" fillId="6" borderId="11" xfId="12" applyFont="1" applyFill="1" applyBorder="1" applyAlignment="1">
      <alignment horizontal="center" vertical="center" textRotation="255" wrapText="1"/>
    </xf>
    <xf numFmtId="0" fontId="29" fillId="6" borderId="7" xfId="12" applyFont="1" applyFill="1" applyBorder="1" applyAlignment="1">
      <alignment horizontal="center" vertical="center" textRotation="255" wrapText="1"/>
    </xf>
    <xf numFmtId="0" fontId="29" fillId="6" borderId="24" xfId="12" applyFont="1" applyFill="1" applyBorder="1" applyAlignment="1">
      <alignment horizontal="center" vertical="center" textRotation="255" wrapText="1"/>
    </xf>
    <xf numFmtId="0" fontId="29" fillId="6" borderId="17" xfId="12" applyFont="1" applyFill="1" applyBorder="1" applyAlignment="1">
      <alignment horizontal="left" vertical="center" wrapText="1"/>
    </xf>
    <xf numFmtId="0" fontId="29" fillId="6" borderId="18" xfId="12" applyFont="1" applyFill="1" applyBorder="1" applyAlignment="1">
      <alignment horizontal="left" vertical="center"/>
    </xf>
    <xf numFmtId="0" fontId="29" fillId="6" borderId="43" xfId="12" applyFont="1" applyFill="1" applyBorder="1" applyAlignment="1">
      <alignment horizontal="left" vertical="center"/>
    </xf>
    <xf numFmtId="187" fontId="29" fillId="6" borderId="128" xfId="14" applyNumberFormat="1" applyFont="1" applyFill="1" applyBorder="1" applyAlignment="1">
      <alignment horizontal="right" vertical="center" shrinkToFit="1"/>
    </xf>
    <xf numFmtId="177" fontId="29" fillId="6" borderId="164" xfId="14" applyNumberFormat="1" applyFont="1" applyFill="1" applyBorder="1" applyAlignment="1">
      <alignment horizontal="right" vertical="center" shrinkToFit="1"/>
    </xf>
    <xf numFmtId="177" fontId="29" fillId="6" borderId="165" xfId="14" applyNumberFormat="1" applyFont="1" applyFill="1" applyBorder="1" applyAlignment="1">
      <alignment horizontal="right" vertical="center" shrinkToFit="1"/>
    </xf>
    <xf numFmtId="0" fontId="29" fillId="6" borderId="7" xfId="12" applyFont="1" applyFill="1" applyBorder="1">
      <alignment vertical="center"/>
    </xf>
    <xf numFmtId="176" fontId="29" fillId="6" borderId="62" xfId="14" applyNumberFormat="1" applyFont="1" applyFill="1" applyBorder="1" applyAlignment="1">
      <alignment horizontal="right" vertical="center" shrinkToFit="1"/>
    </xf>
    <xf numFmtId="176" fontId="29" fillId="6" borderId="0" xfId="14" applyNumberFormat="1" applyFont="1" applyFill="1" applyAlignment="1">
      <alignment horizontal="right" vertical="center" shrinkToFit="1"/>
    </xf>
    <xf numFmtId="176" fontId="29" fillId="6" borderId="38" xfId="14" applyNumberFormat="1" applyFont="1" applyFill="1" applyBorder="1" applyAlignment="1">
      <alignment horizontal="right" vertical="center" shrinkToFit="1"/>
    </xf>
    <xf numFmtId="176" fontId="29" fillId="6" borderId="64" xfId="14" applyNumberFormat="1" applyFont="1" applyFill="1" applyBorder="1" applyAlignment="1">
      <alignment horizontal="right" vertical="center" shrinkToFit="1"/>
    </xf>
    <xf numFmtId="0" fontId="29" fillId="6" borderId="0" xfId="12" applyFont="1" applyFill="1" applyAlignment="1">
      <alignment horizontal="right" vertical="center" wrapText="1"/>
    </xf>
    <xf numFmtId="0" fontId="29" fillId="6" borderId="0" xfId="12" applyFont="1" applyFill="1" applyAlignment="1">
      <alignment horizontal="right" vertical="center"/>
    </xf>
    <xf numFmtId="0" fontId="29" fillId="6" borderId="38" xfId="12" applyFont="1" applyFill="1" applyBorder="1" applyAlignment="1">
      <alignment horizontal="right" vertical="center"/>
    </xf>
    <xf numFmtId="187" fontId="29" fillId="6" borderId="175" xfId="14" applyNumberFormat="1" applyFont="1" applyFill="1" applyBorder="1" applyAlignment="1">
      <alignment horizontal="right" vertical="center" shrinkToFit="1"/>
    </xf>
    <xf numFmtId="187" fontId="29" fillId="6" borderId="176" xfId="14" applyNumberFormat="1" applyFont="1" applyFill="1" applyBorder="1" applyAlignment="1">
      <alignment horizontal="right" vertical="center" shrinkToFit="1"/>
    </xf>
    <xf numFmtId="187" fontId="29" fillId="6" borderId="177" xfId="14" applyNumberFormat="1" applyFont="1" applyFill="1" applyBorder="1" applyAlignment="1">
      <alignment horizontal="right" vertical="center" shrinkToFit="1"/>
    </xf>
    <xf numFmtId="176" fontId="29" fillId="6" borderId="13" xfId="14" applyNumberFormat="1" applyFont="1" applyFill="1" applyBorder="1" applyAlignment="1">
      <alignment horizontal="right" vertical="center" shrinkToFit="1"/>
    </xf>
    <xf numFmtId="0" fontId="29" fillId="6" borderId="73" xfId="12" applyFont="1" applyFill="1" applyBorder="1" applyAlignment="1">
      <alignment horizontal="center" vertical="center"/>
    </xf>
    <xf numFmtId="0" fontId="29" fillId="6" borderId="68" xfId="12" applyFont="1" applyFill="1" applyBorder="1" applyAlignment="1">
      <alignment horizontal="center" vertical="center"/>
    </xf>
    <xf numFmtId="187" fontId="29" fillId="6" borderId="130" xfId="14" applyNumberFormat="1" applyFont="1" applyFill="1" applyBorder="1" applyAlignment="1">
      <alignment horizontal="right" vertical="center" shrinkToFit="1"/>
    </xf>
    <xf numFmtId="187" fontId="29" fillId="6" borderId="18" xfId="14" applyNumberFormat="1" applyFont="1" applyFill="1" applyBorder="1" applyAlignment="1">
      <alignment horizontal="right" vertical="center" shrinkToFit="1"/>
    </xf>
    <xf numFmtId="187" fontId="29" fillId="6" borderId="184" xfId="14" applyNumberFormat="1" applyFont="1" applyFill="1" applyBorder="1" applyAlignment="1">
      <alignment horizontal="right" vertical="center" shrinkToFit="1"/>
    </xf>
    <xf numFmtId="187" fontId="29" fillId="6" borderId="185" xfId="14" applyNumberFormat="1" applyFont="1" applyFill="1" applyBorder="1" applyAlignment="1">
      <alignment horizontal="right" vertical="center" shrinkToFit="1"/>
    </xf>
    <xf numFmtId="0" fontId="29" fillId="6" borderId="72" xfId="12" applyFont="1" applyFill="1" applyBorder="1">
      <alignment vertical="center"/>
    </xf>
    <xf numFmtId="188" fontId="29" fillId="6" borderId="70" xfId="14" applyNumberFormat="1" applyFont="1" applyFill="1" applyBorder="1" applyAlignment="1">
      <alignment horizontal="right" vertical="center" shrinkToFit="1"/>
    </xf>
    <xf numFmtId="188" fontId="29" fillId="6" borderId="73" xfId="14" applyNumberFormat="1" applyFont="1" applyFill="1" applyBorder="1" applyAlignment="1">
      <alignment horizontal="right" vertical="center" shrinkToFit="1"/>
    </xf>
    <xf numFmtId="188" fontId="29" fillId="6" borderId="68" xfId="14" applyNumberFormat="1" applyFont="1" applyFill="1" applyBorder="1" applyAlignment="1">
      <alignment horizontal="right" vertical="center" shrinkToFit="1"/>
    </xf>
    <xf numFmtId="188" fontId="29" fillId="6" borderId="181" xfId="14" applyNumberFormat="1" applyFont="1" applyFill="1" applyBorder="1" applyAlignment="1">
      <alignment horizontal="right" vertical="center" shrinkToFit="1"/>
    </xf>
    <xf numFmtId="188" fontId="29" fillId="6" borderId="182" xfId="14" applyNumberFormat="1" applyFont="1" applyFill="1" applyBorder="1" applyAlignment="1">
      <alignment horizontal="right" vertical="center" shrinkToFit="1"/>
    </xf>
    <xf numFmtId="188" fontId="29" fillId="6" borderId="183" xfId="14" applyNumberFormat="1" applyFont="1" applyFill="1" applyBorder="1" applyAlignment="1">
      <alignment horizontal="right" vertical="center" shrinkToFit="1"/>
    </xf>
    <xf numFmtId="0" fontId="29" fillId="6" borderId="11" xfId="12" applyFont="1" applyFill="1" applyBorder="1" applyAlignment="1">
      <alignment horizontal="left" vertical="center" wrapText="1"/>
    </xf>
    <xf numFmtId="0" fontId="29" fillId="6" borderId="12" xfId="12" applyFont="1" applyFill="1" applyBorder="1" applyAlignment="1">
      <alignment horizontal="left" vertical="center" wrapText="1"/>
    </xf>
    <xf numFmtId="0" fontId="29" fillId="6" borderId="72" xfId="12" applyFont="1" applyFill="1" applyBorder="1" applyAlignment="1">
      <alignment horizontal="left" vertical="center" wrapText="1"/>
    </xf>
    <xf numFmtId="0" fontId="29" fillId="6" borderId="73" xfId="12" applyFont="1" applyFill="1" applyBorder="1" applyAlignment="1">
      <alignment horizontal="left" vertical="center" wrapText="1"/>
    </xf>
    <xf numFmtId="0" fontId="29" fillId="6" borderId="12" xfId="12" applyFont="1" applyFill="1" applyBorder="1" applyAlignment="1">
      <alignment horizontal="center" vertical="center"/>
    </xf>
    <xf numFmtId="0" fontId="29" fillId="6" borderId="46" xfId="12" applyFont="1" applyFill="1" applyBorder="1" applyAlignment="1">
      <alignment horizontal="center" vertical="center"/>
    </xf>
    <xf numFmtId="187" fontId="29" fillId="6" borderId="39" xfId="14" applyNumberFormat="1" applyFont="1" applyFill="1" applyBorder="1" applyAlignment="1">
      <alignment horizontal="right" vertical="center" shrinkToFit="1"/>
    </xf>
    <xf numFmtId="187" fontId="29" fillId="6" borderId="31" xfId="14" applyNumberFormat="1" applyFont="1" applyFill="1" applyBorder="1" applyAlignment="1">
      <alignment horizontal="right" vertical="center" shrinkToFit="1"/>
    </xf>
    <xf numFmtId="187" fontId="29" fillId="6" borderId="156" xfId="14" applyNumberFormat="1" applyFont="1" applyFill="1" applyBorder="1" applyAlignment="1">
      <alignment horizontal="right" vertical="center" shrinkToFit="1"/>
    </xf>
    <xf numFmtId="187" fontId="29" fillId="6" borderId="157" xfId="14" applyNumberFormat="1" applyFont="1" applyFill="1" applyBorder="1" applyAlignment="1">
      <alignment horizontal="right" vertical="center" shrinkToFit="1"/>
    </xf>
    <xf numFmtId="187" fontId="29" fillId="6" borderId="160" xfId="14" applyNumberFormat="1" applyFont="1" applyFill="1" applyBorder="1" applyAlignment="1">
      <alignment horizontal="right" vertical="center" shrinkToFit="1"/>
    </xf>
    <xf numFmtId="188" fontId="29" fillId="6" borderId="62" xfId="14" applyNumberFormat="1" applyFont="1" applyFill="1" applyBorder="1" applyAlignment="1">
      <alignment horizontal="right" vertical="center" shrinkToFit="1"/>
    </xf>
    <xf numFmtId="188" fontId="29" fillId="6" borderId="0" xfId="14" applyNumberFormat="1" applyFont="1" applyFill="1" applyAlignment="1">
      <alignment horizontal="right" vertical="center" shrinkToFit="1"/>
    </xf>
    <xf numFmtId="188" fontId="29" fillId="6" borderId="38" xfId="14" applyNumberFormat="1" applyFont="1" applyFill="1" applyBorder="1" applyAlignment="1">
      <alignment horizontal="right" vertical="center" shrinkToFit="1"/>
    </xf>
    <xf numFmtId="188" fontId="29" fillId="6" borderId="64" xfId="14" applyNumberFormat="1" applyFont="1" applyFill="1" applyBorder="1" applyAlignment="1">
      <alignment horizontal="right" vertical="center" shrinkToFit="1"/>
    </xf>
    <xf numFmtId="0" fontId="31" fillId="6" borderId="24" xfId="12" applyFont="1" applyFill="1" applyBorder="1" applyAlignment="1">
      <alignment horizontal="left" vertical="center"/>
    </xf>
    <xf numFmtId="0" fontId="29" fillId="6" borderId="52" xfId="12" applyFont="1" applyFill="1" applyBorder="1" applyAlignment="1">
      <alignment horizontal="left" vertical="center"/>
    </xf>
    <xf numFmtId="0" fontId="29" fillId="6" borderId="52" xfId="12" applyFont="1" applyFill="1" applyBorder="1" applyAlignment="1">
      <alignment horizontal="right" vertical="center" wrapText="1"/>
    </xf>
    <xf numFmtId="0" fontId="29" fillId="6" borderId="52" xfId="12" applyFont="1" applyFill="1" applyBorder="1" applyAlignment="1">
      <alignment horizontal="right" vertical="center"/>
    </xf>
    <xf numFmtId="0" fontId="29" fillId="6" borderId="40" xfId="12" applyFont="1" applyFill="1" applyBorder="1" applyAlignment="1">
      <alignment horizontal="right" vertical="center"/>
    </xf>
    <xf numFmtId="187" fontId="29" fillId="6" borderId="178" xfId="14" applyNumberFormat="1" applyFont="1" applyFill="1" applyBorder="1" applyAlignment="1">
      <alignment horizontal="right" vertical="center" shrinkToFit="1"/>
    </xf>
    <xf numFmtId="187" fontId="29" fillId="6" borderId="179" xfId="14" applyNumberFormat="1" applyFont="1" applyFill="1" applyBorder="1" applyAlignment="1">
      <alignment horizontal="right" vertical="center" shrinkToFit="1"/>
    </xf>
    <xf numFmtId="187" fontId="29" fillId="6" borderId="180" xfId="14" applyNumberFormat="1" applyFont="1" applyFill="1" applyBorder="1" applyAlignment="1">
      <alignment horizontal="right" vertical="center" shrinkToFit="1"/>
    </xf>
    <xf numFmtId="178" fontId="13" fillId="0" borderId="39" xfId="16" applyNumberFormat="1" applyFont="1" applyBorder="1">
      <alignment vertical="center"/>
    </xf>
    <xf numFmtId="178" fontId="13" fillId="0" borderId="31" xfId="16" applyNumberFormat="1" applyFont="1" applyBorder="1">
      <alignment vertical="center"/>
    </xf>
    <xf numFmtId="178" fontId="13"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6"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8" fillId="0" borderId="39" xfId="1" applyFont="1" applyBorder="1" applyAlignment="1" applyProtection="1">
      <alignment horizontal="left" vertical="center" wrapText="1"/>
      <protection locked="0"/>
    </xf>
    <xf numFmtId="0" fontId="8" fillId="0" borderId="31" xfId="1" applyFont="1" applyBorder="1" applyAlignment="1" applyProtection="1">
      <alignment horizontal="left" vertical="center" wrapText="1"/>
      <protection locked="0"/>
    </xf>
    <xf numFmtId="0" fontId="8" fillId="0" borderId="32" xfId="1" applyFont="1" applyBorder="1" applyAlignment="1" applyProtection="1">
      <alignment horizontal="left" vertical="center" wrapText="1"/>
      <protection locked="0"/>
    </xf>
    <xf numFmtId="0" fontId="8" fillId="0" borderId="44" xfId="1" applyFont="1" applyBorder="1" applyAlignment="1" applyProtection="1">
      <alignment horizontal="left" vertical="center" wrapText="1"/>
      <protection locked="0"/>
    </xf>
    <xf numFmtId="0" fontId="8" fillId="0" borderId="18" xfId="1" applyFont="1" applyBorder="1" applyAlignment="1" applyProtection="1">
      <alignment horizontal="left" vertical="center" wrapText="1"/>
      <protection locked="0"/>
    </xf>
    <xf numFmtId="0" fontId="8" fillId="0" borderId="19" xfId="1" applyFont="1" applyBorder="1" applyAlignment="1" applyProtection="1">
      <alignment horizontal="left" vertical="center" wrapText="1"/>
      <protection locked="0"/>
    </xf>
    <xf numFmtId="0" fontId="8" fillId="0" borderId="2" xfId="1" applyFont="1" applyBorder="1" applyAlignment="1">
      <alignment horizontal="left" vertical="center"/>
    </xf>
    <xf numFmtId="0" fontId="8" fillId="0" borderId="3" xfId="1" applyFont="1" applyBorder="1" applyAlignment="1">
      <alignment horizontal="left" vertical="center"/>
    </xf>
    <xf numFmtId="0" fontId="8" fillId="0" borderId="8" xfId="1" applyFont="1" applyBorder="1" applyAlignment="1">
      <alignment horizontal="left" vertical="center" wrapText="1"/>
    </xf>
    <xf numFmtId="0" fontId="8" fillId="0" borderId="9" xfId="1" applyFont="1" applyBorder="1" applyAlignment="1">
      <alignment horizontal="left" vertical="center" wrapText="1"/>
    </xf>
    <xf numFmtId="0" fontId="8" fillId="0" borderId="12" xfId="1" applyFont="1" applyBorder="1" applyAlignment="1">
      <alignment horizontal="left" vertical="center"/>
    </xf>
    <xf numFmtId="0" fontId="8" fillId="0" borderId="13" xfId="1" applyFont="1" applyBorder="1" applyAlignment="1">
      <alignment horizontal="left" vertical="center"/>
    </xf>
    <xf numFmtId="0" fontId="8" fillId="0" borderId="31" xfId="1" applyFont="1" applyBorder="1" applyAlignment="1">
      <alignment horizontal="left" vertical="center"/>
    </xf>
    <xf numFmtId="0" fontId="8" fillId="0" borderId="32" xfId="1" applyFont="1" applyBorder="1" applyAlignment="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2"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29" fillId="0" borderId="0" xfId="16" applyFont="1">
      <alignment vertical="center"/>
    </xf>
    <xf numFmtId="0" fontId="1" fillId="0" borderId="3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A13C2D4-F2F4-4107-A411-343075E9880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118223</c:v>
                </c:pt>
                <c:pt idx="1">
                  <c:v>128485</c:v>
                </c:pt>
                <c:pt idx="2">
                  <c:v>128611</c:v>
                </c:pt>
                <c:pt idx="3">
                  <c:v>138651</c:v>
                </c:pt>
                <c:pt idx="4">
                  <c:v>122882</c:v>
                </c:pt>
              </c:numCache>
            </c:numRef>
          </c:val>
          <c:smooth val="0"/>
          <c:extLst>
            <c:ext xmlns:c16="http://schemas.microsoft.com/office/drawing/2014/chart" uri="{C3380CC4-5D6E-409C-BE32-E72D297353CC}">
              <c16:uniqueId val="{00000000-0F2E-4D99-8D0C-51F79696D51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76169</c:v>
                </c:pt>
                <c:pt idx="1">
                  <c:v>47602</c:v>
                </c:pt>
                <c:pt idx="2">
                  <c:v>187331</c:v>
                </c:pt>
                <c:pt idx="3">
                  <c:v>128945</c:v>
                </c:pt>
                <c:pt idx="4">
                  <c:v>75561</c:v>
                </c:pt>
              </c:numCache>
            </c:numRef>
          </c:val>
          <c:smooth val="0"/>
          <c:extLst>
            <c:ext xmlns:c16="http://schemas.microsoft.com/office/drawing/2014/chart" uri="{C3380CC4-5D6E-409C-BE32-E72D297353CC}">
              <c16:uniqueId val="{00000001-0F2E-4D99-8D0C-51F79696D51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5.49</c:v>
                </c:pt>
                <c:pt idx="1">
                  <c:v>10.23</c:v>
                </c:pt>
                <c:pt idx="2">
                  <c:v>18.36</c:v>
                </c:pt>
                <c:pt idx="3">
                  <c:v>14.99</c:v>
                </c:pt>
                <c:pt idx="4">
                  <c:v>16.89</c:v>
                </c:pt>
              </c:numCache>
            </c:numRef>
          </c:val>
          <c:extLst>
            <c:ext xmlns:c16="http://schemas.microsoft.com/office/drawing/2014/chart" uri="{C3380CC4-5D6E-409C-BE32-E72D297353CC}">
              <c16:uniqueId val="{00000000-CD69-46E1-A57B-1BAE0542141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11.6</c:v>
                </c:pt>
                <c:pt idx="1">
                  <c:v>21.39</c:v>
                </c:pt>
                <c:pt idx="2">
                  <c:v>20.66</c:v>
                </c:pt>
                <c:pt idx="3">
                  <c:v>29.22</c:v>
                </c:pt>
                <c:pt idx="4">
                  <c:v>29.24</c:v>
                </c:pt>
              </c:numCache>
            </c:numRef>
          </c:val>
          <c:extLst>
            <c:ext xmlns:c16="http://schemas.microsoft.com/office/drawing/2014/chart" uri="{C3380CC4-5D6E-409C-BE32-E72D297353CC}">
              <c16:uniqueId val="{00000001-CD69-46E1-A57B-1BAE0542141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-1.5</c:v>
                </c:pt>
                <c:pt idx="1">
                  <c:v>14.35</c:v>
                </c:pt>
                <c:pt idx="2">
                  <c:v>8.4700000000000006</c:v>
                </c:pt>
                <c:pt idx="3">
                  <c:v>3.49</c:v>
                </c:pt>
                <c:pt idx="4">
                  <c:v>1.89</c:v>
                </c:pt>
              </c:numCache>
            </c:numRef>
          </c:val>
          <c:smooth val="0"/>
          <c:extLst>
            <c:ext xmlns:c16="http://schemas.microsoft.com/office/drawing/2014/chart" uri="{C3380CC4-5D6E-409C-BE32-E72D297353CC}">
              <c16:uniqueId val="{00000002-CD69-46E1-A57B-1BAE0542141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14.35</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C93-4E3D-9171-2D467D10292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C93-4E3D-9171-2D467D10292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0.31</c:v>
                </c:pt>
                <c:pt idx="2">
                  <c:v>#N/A</c:v>
                </c:pt>
                <c:pt idx="3">
                  <c:v>0.14000000000000001</c:v>
                </c:pt>
                <c:pt idx="4">
                  <c:v>#N/A</c:v>
                </c:pt>
                <c:pt idx="5">
                  <c:v>0.13</c:v>
                </c:pt>
                <c:pt idx="6">
                  <c:v>#N/A</c:v>
                </c:pt>
                <c:pt idx="7">
                  <c:v>0.17</c:v>
                </c:pt>
                <c:pt idx="8">
                  <c:v>#N/A</c:v>
                </c:pt>
                <c:pt idx="9">
                  <c:v>0.26</c:v>
                </c:pt>
              </c:numCache>
            </c:numRef>
          </c:val>
          <c:extLst>
            <c:ext xmlns:c16="http://schemas.microsoft.com/office/drawing/2014/chart" uri="{C3380CC4-5D6E-409C-BE32-E72D297353CC}">
              <c16:uniqueId val="{00000002-BC93-4E3D-9171-2D467D102925}"/>
            </c:ext>
          </c:extLst>
        </c:ser>
        <c:ser>
          <c:idx val="3"/>
          <c:order val="3"/>
          <c:tx>
            <c:strRef>
              <c:f>データシート!$A$30</c:f>
              <c:strCache>
                <c:ptCount val="1"/>
                <c:pt idx="0">
                  <c:v>農業集落排水処理事業特別会計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0.46</c:v>
                </c:pt>
                <c:pt idx="2">
                  <c:v>#N/A</c:v>
                </c:pt>
                <c:pt idx="3">
                  <c:v>0.73</c:v>
                </c:pt>
                <c:pt idx="4">
                  <c:v>#N/A</c:v>
                </c:pt>
                <c:pt idx="5">
                  <c:v>0.27</c:v>
                </c:pt>
                <c:pt idx="6">
                  <c:v>#N/A</c:v>
                </c:pt>
                <c:pt idx="7">
                  <c:v>0.3</c:v>
                </c:pt>
                <c:pt idx="8">
                  <c:v>#N/A</c:v>
                </c:pt>
                <c:pt idx="9">
                  <c:v>0.83</c:v>
                </c:pt>
              </c:numCache>
            </c:numRef>
          </c:val>
          <c:extLst>
            <c:ext xmlns:c16="http://schemas.microsoft.com/office/drawing/2014/chart" uri="{C3380CC4-5D6E-409C-BE32-E72D297353CC}">
              <c16:uniqueId val="{00000003-BC93-4E3D-9171-2D467D102925}"/>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2.08</c:v>
                </c:pt>
                <c:pt idx="2">
                  <c:v>#N/A</c:v>
                </c:pt>
                <c:pt idx="3">
                  <c:v>0.47</c:v>
                </c:pt>
                <c:pt idx="4">
                  <c:v>#N/A</c:v>
                </c:pt>
                <c:pt idx="5">
                  <c:v>0.23</c:v>
                </c:pt>
                <c:pt idx="6">
                  <c:v>#N/A</c:v>
                </c:pt>
                <c:pt idx="7">
                  <c:v>1.66</c:v>
                </c:pt>
                <c:pt idx="8">
                  <c:v>#N/A</c:v>
                </c:pt>
                <c:pt idx="9">
                  <c:v>2.31</c:v>
                </c:pt>
              </c:numCache>
            </c:numRef>
          </c:val>
          <c:extLst>
            <c:ext xmlns:c16="http://schemas.microsoft.com/office/drawing/2014/chart" uri="{C3380CC4-5D6E-409C-BE32-E72D297353CC}">
              <c16:uniqueId val="{00000004-BC93-4E3D-9171-2D467D10292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0.61</c:v>
                </c:pt>
                <c:pt idx="2">
                  <c:v>#N/A</c:v>
                </c:pt>
                <c:pt idx="3">
                  <c:v>1.1499999999999999</c:v>
                </c:pt>
                <c:pt idx="4">
                  <c:v>#N/A</c:v>
                </c:pt>
                <c:pt idx="5">
                  <c:v>1.39</c:v>
                </c:pt>
                <c:pt idx="6">
                  <c:v>#N/A</c:v>
                </c:pt>
                <c:pt idx="7">
                  <c:v>1.03</c:v>
                </c:pt>
                <c:pt idx="8">
                  <c:v>#N/A</c:v>
                </c:pt>
                <c:pt idx="9">
                  <c:v>2.4</c:v>
                </c:pt>
              </c:numCache>
            </c:numRef>
          </c:val>
          <c:extLst>
            <c:ext xmlns:c16="http://schemas.microsoft.com/office/drawing/2014/chart" uri="{C3380CC4-5D6E-409C-BE32-E72D297353CC}">
              <c16:uniqueId val="{00000005-BC93-4E3D-9171-2D467D102925}"/>
            </c:ext>
          </c:extLst>
        </c:ser>
        <c:ser>
          <c:idx val="6"/>
          <c:order val="6"/>
          <c:tx>
            <c:strRef>
              <c:f>データシート!$A$33</c:f>
              <c:strCache>
                <c:ptCount val="1"/>
                <c:pt idx="0">
                  <c:v>工業用地造成事業会計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24.39</c:v>
                </c:pt>
                <c:pt idx="2">
                  <c:v>#N/A</c:v>
                </c:pt>
                <c:pt idx="3">
                  <c:v>27.63</c:v>
                </c:pt>
                <c:pt idx="4">
                  <c:v>#N/A</c:v>
                </c:pt>
                <c:pt idx="5">
                  <c:v>27.46</c:v>
                </c:pt>
                <c:pt idx="6">
                  <c:v>#N/A</c:v>
                </c:pt>
                <c:pt idx="7">
                  <c:v>10.48</c:v>
                </c:pt>
                <c:pt idx="8">
                  <c:v>#N/A</c:v>
                </c:pt>
                <c:pt idx="9">
                  <c:v>4.21</c:v>
                </c:pt>
              </c:numCache>
            </c:numRef>
          </c:val>
          <c:extLst>
            <c:ext xmlns:c16="http://schemas.microsoft.com/office/drawing/2014/chart" uri="{C3380CC4-5D6E-409C-BE32-E72D297353CC}">
              <c16:uniqueId val="{00000006-BC93-4E3D-9171-2D467D102925}"/>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8.3699999999999992</c:v>
                </c:pt>
                <c:pt idx="2">
                  <c:v>#N/A</c:v>
                </c:pt>
                <c:pt idx="3">
                  <c:v>7.81</c:v>
                </c:pt>
                <c:pt idx="4">
                  <c:v>#N/A</c:v>
                </c:pt>
                <c:pt idx="5">
                  <c:v>6.15</c:v>
                </c:pt>
                <c:pt idx="6">
                  <c:v>#N/A</c:v>
                </c:pt>
                <c:pt idx="7">
                  <c:v>5.9</c:v>
                </c:pt>
                <c:pt idx="8">
                  <c:v>#N/A</c:v>
                </c:pt>
                <c:pt idx="9">
                  <c:v>5</c:v>
                </c:pt>
              </c:numCache>
            </c:numRef>
          </c:val>
          <c:extLst>
            <c:ext xmlns:c16="http://schemas.microsoft.com/office/drawing/2014/chart" uri="{C3380CC4-5D6E-409C-BE32-E72D297353CC}">
              <c16:uniqueId val="{00000007-BC93-4E3D-9171-2D467D102925}"/>
            </c:ext>
          </c:extLst>
        </c:ser>
        <c:ser>
          <c:idx val="8"/>
          <c:order val="8"/>
          <c:tx>
            <c:strRef>
              <c:f>データシート!$A$35</c:f>
              <c:strCache>
                <c:ptCount val="1"/>
                <c:pt idx="0">
                  <c:v>住宅用地造成事業会計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2.99</c:v>
                </c:pt>
                <c:pt idx="2">
                  <c:v>#N/A</c:v>
                </c:pt>
                <c:pt idx="3">
                  <c:v>12.67</c:v>
                </c:pt>
                <c:pt idx="4">
                  <c:v>#N/A</c:v>
                </c:pt>
                <c:pt idx="5">
                  <c:v>11.29</c:v>
                </c:pt>
                <c:pt idx="6">
                  <c:v>#N/A</c:v>
                </c:pt>
                <c:pt idx="7">
                  <c:v>11.8</c:v>
                </c:pt>
                <c:pt idx="8">
                  <c:v>#N/A</c:v>
                </c:pt>
                <c:pt idx="9">
                  <c:v>10.82</c:v>
                </c:pt>
              </c:numCache>
            </c:numRef>
          </c:val>
          <c:extLst>
            <c:ext xmlns:c16="http://schemas.microsoft.com/office/drawing/2014/chart" uri="{C3380CC4-5D6E-409C-BE32-E72D297353CC}">
              <c16:uniqueId val="{00000008-BC93-4E3D-9171-2D467D10292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5.49</c:v>
                </c:pt>
                <c:pt idx="2">
                  <c:v>#N/A</c:v>
                </c:pt>
                <c:pt idx="3">
                  <c:v>10.23</c:v>
                </c:pt>
                <c:pt idx="4">
                  <c:v>#N/A</c:v>
                </c:pt>
                <c:pt idx="5">
                  <c:v>18.350000000000001</c:v>
                </c:pt>
                <c:pt idx="6">
                  <c:v>#N/A</c:v>
                </c:pt>
                <c:pt idx="7">
                  <c:v>14.99</c:v>
                </c:pt>
                <c:pt idx="8">
                  <c:v>#N/A</c:v>
                </c:pt>
                <c:pt idx="9">
                  <c:v>16.88</c:v>
                </c:pt>
              </c:numCache>
            </c:numRef>
          </c:val>
          <c:extLst>
            <c:ext xmlns:c16="http://schemas.microsoft.com/office/drawing/2014/chart" uri="{C3380CC4-5D6E-409C-BE32-E72D297353CC}">
              <c16:uniqueId val="{00000009-BC93-4E3D-9171-2D467D10292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338</c:v>
                </c:pt>
                <c:pt idx="5">
                  <c:v>351</c:v>
                </c:pt>
                <c:pt idx="8">
                  <c:v>340</c:v>
                </c:pt>
                <c:pt idx="11">
                  <c:v>325</c:v>
                </c:pt>
                <c:pt idx="14">
                  <c:v>333</c:v>
                </c:pt>
              </c:numCache>
            </c:numRef>
          </c:val>
          <c:extLst>
            <c:ext xmlns:c16="http://schemas.microsoft.com/office/drawing/2014/chart" uri="{C3380CC4-5D6E-409C-BE32-E72D297353CC}">
              <c16:uniqueId val="{00000000-A50E-483C-87D6-1C0EC3D6D67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50E-483C-87D6-1C0EC3D6D67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6</c:v>
                </c:pt>
                <c:pt idx="3">
                  <c:v>1</c:v>
                </c:pt>
                <c:pt idx="6">
                  <c:v>1</c:v>
                </c:pt>
                <c:pt idx="9">
                  <c:v>1</c:v>
                </c:pt>
                <c:pt idx="12">
                  <c:v>2</c:v>
                </c:pt>
              </c:numCache>
            </c:numRef>
          </c:val>
          <c:extLst>
            <c:ext xmlns:c16="http://schemas.microsoft.com/office/drawing/2014/chart" uri="{C3380CC4-5D6E-409C-BE32-E72D297353CC}">
              <c16:uniqueId val="{00000002-A50E-483C-87D6-1C0EC3D6D67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12</c:v>
                </c:pt>
                <c:pt idx="3">
                  <c:v>13</c:v>
                </c:pt>
                <c:pt idx="6">
                  <c:v>15</c:v>
                </c:pt>
                <c:pt idx="9">
                  <c:v>16</c:v>
                </c:pt>
                <c:pt idx="12">
                  <c:v>16</c:v>
                </c:pt>
              </c:numCache>
            </c:numRef>
          </c:val>
          <c:extLst>
            <c:ext xmlns:c16="http://schemas.microsoft.com/office/drawing/2014/chart" uri="{C3380CC4-5D6E-409C-BE32-E72D297353CC}">
              <c16:uniqueId val="{00000003-A50E-483C-87D6-1C0EC3D6D67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138</c:v>
                </c:pt>
                <c:pt idx="3">
                  <c:v>152</c:v>
                </c:pt>
                <c:pt idx="6">
                  <c:v>149</c:v>
                </c:pt>
                <c:pt idx="9">
                  <c:v>165</c:v>
                </c:pt>
                <c:pt idx="12">
                  <c:v>140</c:v>
                </c:pt>
              </c:numCache>
            </c:numRef>
          </c:val>
          <c:extLst>
            <c:ext xmlns:c16="http://schemas.microsoft.com/office/drawing/2014/chart" uri="{C3380CC4-5D6E-409C-BE32-E72D297353CC}">
              <c16:uniqueId val="{00000004-A50E-483C-87D6-1C0EC3D6D67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32</c:v>
                </c:pt>
                <c:pt idx="3">
                  <c:v>0</c:v>
                </c:pt>
                <c:pt idx="6">
                  <c:v>0</c:v>
                </c:pt>
                <c:pt idx="9">
                  <c:v>0</c:v>
                </c:pt>
                <c:pt idx="12">
                  <c:v>0</c:v>
                </c:pt>
              </c:numCache>
            </c:numRef>
          </c:val>
          <c:extLst>
            <c:ext xmlns:c16="http://schemas.microsoft.com/office/drawing/2014/chart" uri="{C3380CC4-5D6E-409C-BE32-E72D297353CC}">
              <c16:uniqueId val="{00000005-A50E-483C-87D6-1C0EC3D6D67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50E-483C-87D6-1C0EC3D6D67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354</c:v>
                </c:pt>
                <c:pt idx="3">
                  <c:v>374</c:v>
                </c:pt>
                <c:pt idx="6">
                  <c:v>363</c:v>
                </c:pt>
                <c:pt idx="9">
                  <c:v>339</c:v>
                </c:pt>
                <c:pt idx="12">
                  <c:v>354</c:v>
                </c:pt>
              </c:numCache>
            </c:numRef>
          </c:val>
          <c:extLst>
            <c:ext xmlns:c16="http://schemas.microsoft.com/office/drawing/2014/chart" uri="{C3380CC4-5D6E-409C-BE32-E72D297353CC}">
              <c16:uniqueId val="{00000007-A50E-483C-87D6-1C0EC3D6D67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204</c:v>
                </c:pt>
                <c:pt idx="2">
                  <c:v>#N/A</c:v>
                </c:pt>
                <c:pt idx="3">
                  <c:v>#N/A</c:v>
                </c:pt>
                <c:pt idx="4">
                  <c:v>189</c:v>
                </c:pt>
                <c:pt idx="5">
                  <c:v>#N/A</c:v>
                </c:pt>
                <c:pt idx="6">
                  <c:v>#N/A</c:v>
                </c:pt>
                <c:pt idx="7">
                  <c:v>188</c:v>
                </c:pt>
                <c:pt idx="8">
                  <c:v>#N/A</c:v>
                </c:pt>
                <c:pt idx="9">
                  <c:v>#N/A</c:v>
                </c:pt>
                <c:pt idx="10">
                  <c:v>196</c:v>
                </c:pt>
                <c:pt idx="11">
                  <c:v>#N/A</c:v>
                </c:pt>
                <c:pt idx="12">
                  <c:v>#N/A</c:v>
                </c:pt>
                <c:pt idx="13">
                  <c:v>179</c:v>
                </c:pt>
                <c:pt idx="14">
                  <c:v>#N/A</c:v>
                </c:pt>
              </c:numCache>
            </c:numRef>
          </c:val>
          <c:smooth val="0"/>
          <c:extLst>
            <c:ext xmlns:c16="http://schemas.microsoft.com/office/drawing/2014/chart" uri="{C3380CC4-5D6E-409C-BE32-E72D297353CC}">
              <c16:uniqueId val="{00000008-A50E-483C-87D6-1C0EC3D6D67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3441</c:v>
                </c:pt>
                <c:pt idx="5">
                  <c:v>3574</c:v>
                </c:pt>
                <c:pt idx="8">
                  <c:v>3796</c:v>
                </c:pt>
                <c:pt idx="11">
                  <c:v>4105</c:v>
                </c:pt>
                <c:pt idx="14">
                  <c:v>3988</c:v>
                </c:pt>
              </c:numCache>
            </c:numRef>
          </c:val>
          <c:extLst>
            <c:ext xmlns:c16="http://schemas.microsoft.com/office/drawing/2014/chart" uri="{C3380CC4-5D6E-409C-BE32-E72D297353CC}">
              <c16:uniqueId val="{00000000-825A-4D73-8729-3DEE8F321B2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83</c:v>
                </c:pt>
                <c:pt idx="5">
                  <c:v>58</c:v>
                </c:pt>
                <c:pt idx="8">
                  <c:v>44</c:v>
                </c:pt>
                <c:pt idx="11">
                  <c:v>25</c:v>
                </c:pt>
                <c:pt idx="14">
                  <c:v>16</c:v>
                </c:pt>
              </c:numCache>
            </c:numRef>
          </c:val>
          <c:extLst>
            <c:ext xmlns:c16="http://schemas.microsoft.com/office/drawing/2014/chart" uri="{C3380CC4-5D6E-409C-BE32-E72D297353CC}">
              <c16:uniqueId val="{00000001-825A-4D73-8729-3DEE8F321B2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903</c:v>
                </c:pt>
                <c:pt idx="5">
                  <c:v>839</c:v>
                </c:pt>
                <c:pt idx="8">
                  <c:v>1009</c:v>
                </c:pt>
                <c:pt idx="11">
                  <c:v>1521</c:v>
                </c:pt>
                <c:pt idx="14">
                  <c:v>1699</c:v>
                </c:pt>
              </c:numCache>
            </c:numRef>
          </c:val>
          <c:extLst>
            <c:ext xmlns:c16="http://schemas.microsoft.com/office/drawing/2014/chart" uri="{C3380CC4-5D6E-409C-BE32-E72D297353CC}">
              <c16:uniqueId val="{00000002-825A-4D73-8729-3DEE8F321B2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5A-4D73-8729-3DEE8F321B2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25A-4D73-8729-3DEE8F321B2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28</c:v>
                </c:pt>
                <c:pt idx="3">
                  <c:v>76</c:v>
                </c:pt>
                <c:pt idx="6">
                  <c:v>23</c:v>
                </c:pt>
                <c:pt idx="9">
                  <c:v>20</c:v>
                </c:pt>
                <c:pt idx="12">
                  <c:v>18</c:v>
                </c:pt>
              </c:numCache>
            </c:numRef>
          </c:val>
          <c:extLst>
            <c:ext xmlns:c16="http://schemas.microsoft.com/office/drawing/2014/chart" uri="{C3380CC4-5D6E-409C-BE32-E72D297353CC}">
              <c16:uniqueId val="{00000005-825A-4D73-8729-3DEE8F321B2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717</c:v>
                </c:pt>
                <c:pt idx="3">
                  <c:v>485</c:v>
                </c:pt>
                <c:pt idx="6">
                  <c:v>314</c:v>
                </c:pt>
                <c:pt idx="9">
                  <c:v>140</c:v>
                </c:pt>
                <c:pt idx="12">
                  <c:v>0</c:v>
                </c:pt>
              </c:numCache>
            </c:numRef>
          </c:val>
          <c:extLst>
            <c:ext xmlns:c16="http://schemas.microsoft.com/office/drawing/2014/chart" uri="{C3380CC4-5D6E-409C-BE32-E72D297353CC}">
              <c16:uniqueId val="{00000006-825A-4D73-8729-3DEE8F321B2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78</c:v>
                </c:pt>
                <c:pt idx="3">
                  <c:v>62</c:v>
                </c:pt>
                <c:pt idx="6">
                  <c:v>51</c:v>
                </c:pt>
                <c:pt idx="9">
                  <c:v>38</c:v>
                </c:pt>
                <c:pt idx="12">
                  <c:v>24</c:v>
                </c:pt>
              </c:numCache>
            </c:numRef>
          </c:val>
          <c:extLst>
            <c:ext xmlns:c16="http://schemas.microsoft.com/office/drawing/2014/chart" uri="{C3380CC4-5D6E-409C-BE32-E72D297353CC}">
              <c16:uniqueId val="{00000007-825A-4D73-8729-3DEE8F321B2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1123</c:v>
                </c:pt>
                <c:pt idx="3">
                  <c:v>1302</c:v>
                </c:pt>
                <c:pt idx="6">
                  <c:v>1200</c:v>
                </c:pt>
                <c:pt idx="9">
                  <c:v>1120</c:v>
                </c:pt>
                <c:pt idx="12">
                  <c:v>968</c:v>
                </c:pt>
              </c:numCache>
            </c:numRef>
          </c:val>
          <c:extLst>
            <c:ext xmlns:c16="http://schemas.microsoft.com/office/drawing/2014/chart" uri="{C3380CC4-5D6E-409C-BE32-E72D297353CC}">
              <c16:uniqueId val="{00000008-825A-4D73-8729-3DEE8F321B2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c:v>
                </c:pt>
                <c:pt idx="3">
                  <c:v>1</c:v>
                </c:pt>
                <c:pt idx="6">
                  <c:v>1</c:v>
                </c:pt>
                <c:pt idx="9">
                  <c:v>0</c:v>
                </c:pt>
                <c:pt idx="12">
                  <c:v>4</c:v>
                </c:pt>
              </c:numCache>
            </c:numRef>
          </c:val>
          <c:extLst>
            <c:ext xmlns:c16="http://schemas.microsoft.com/office/drawing/2014/chart" uri="{C3380CC4-5D6E-409C-BE32-E72D297353CC}">
              <c16:uniqueId val="{00000009-825A-4D73-8729-3DEE8F321B2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3890</c:v>
                </c:pt>
                <c:pt idx="3">
                  <c:v>3791</c:v>
                </c:pt>
                <c:pt idx="6">
                  <c:v>4198</c:v>
                </c:pt>
                <c:pt idx="9">
                  <c:v>4655</c:v>
                </c:pt>
                <c:pt idx="12">
                  <c:v>4578</c:v>
                </c:pt>
              </c:numCache>
            </c:numRef>
          </c:val>
          <c:extLst>
            <c:ext xmlns:c16="http://schemas.microsoft.com/office/drawing/2014/chart" uri="{C3380CC4-5D6E-409C-BE32-E72D297353CC}">
              <c16:uniqueId val="{0000000A-825A-4D73-8729-3DEE8F321B2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1411</c:v>
                </c:pt>
                <c:pt idx="2">
                  <c:v>#N/A</c:v>
                </c:pt>
                <c:pt idx="3">
                  <c:v>#N/A</c:v>
                </c:pt>
                <c:pt idx="4">
                  <c:v>1247</c:v>
                </c:pt>
                <c:pt idx="5">
                  <c:v>#N/A</c:v>
                </c:pt>
                <c:pt idx="6">
                  <c:v>#N/A</c:v>
                </c:pt>
                <c:pt idx="7">
                  <c:v>937</c:v>
                </c:pt>
                <c:pt idx="8">
                  <c:v>#N/A</c:v>
                </c:pt>
                <c:pt idx="9">
                  <c:v>#N/A</c:v>
                </c:pt>
                <c:pt idx="10">
                  <c:v>323</c:v>
                </c:pt>
                <c:pt idx="11">
                  <c:v>#N/A</c:v>
                </c:pt>
                <c:pt idx="12">
                  <c:v>#N/A</c:v>
                </c:pt>
                <c:pt idx="13">
                  <c:v>0</c:v>
                </c:pt>
                <c:pt idx="14">
                  <c:v>#N/A</c:v>
                </c:pt>
              </c:numCache>
            </c:numRef>
          </c:val>
          <c:smooth val="0"/>
          <c:extLst>
            <c:ext xmlns:c16="http://schemas.microsoft.com/office/drawing/2014/chart" uri="{C3380CC4-5D6E-409C-BE32-E72D297353CC}">
              <c16:uniqueId val="{0000000B-825A-4D73-8729-3DEE8F321B2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528</c:v>
                </c:pt>
                <c:pt idx="1">
                  <c:v>716</c:v>
                </c:pt>
                <c:pt idx="2">
                  <c:v>716</c:v>
                </c:pt>
              </c:numCache>
            </c:numRef>
          </c:val>
          <c:extLst>
            <c:ext xmlns:c16="http://schemas.microsoft.com/office/drawing/2014/chart" uri="{C3380CC4-5D6E-409C-BE32-E72D297353CC}">
              <c16:uniqueId val="{00000000-F993-4ABE-99BA-40C4A687A5F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226</c:v>
                </c:pt>
                <c:pt idx="1">
                  <c:v>226</c:v>
                </c:pt>
                <c:pt idx="2">
                  <c:v>99</c:v>
                </c:pt>
              </c:numCache>
            </c:numRef>
          </c:val>
          <c:extLst>
            <c:ext xmlns:c16="http://schemas.microsoft.com/office/drawing/2014/chart" uri="{C3380CC4-5D6E-409C-BE32-E72D297353CC}">
              <c16:uniqueId val="{00000001-F993-4ABE-99BA-40C4A687A5F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287</c:v>
                </c:pt>
                <c:pt idx="1">
                  <c:v>480</c:v>
                </c:pt>
                <c:pt idx="2">
                  <c:v>768</c:v>
                </c:pt>
              </c:numCache>
            </c:numRef>
          </c:val>
          <c:extLst>
            <c:ext xmlns:c16="http://schemas.microsoft.com/office/drawing/2014/chart" uri="{C3380CC4-5D6E-409C-BE32-E72D297353CC}">
              <c16:uniqueId val="{00000002-F993-4ABE-99BA-40C4A687A5F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{4A45B3FE-9C19-4B27-AF19-298CE6ACC498}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6A75-441E-8D5F-C44F9F4D3E5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{8722CCD5-9D80-49C9-9747-C73D10A50846}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75-441E-8D5F-C44F9F4D3E5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{2A465CA8-756F-4A5D-8E74-F5F40151F135}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75-441E-8D5F-C44F9F4D3E5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{59C22F42-E0F0-442E-8627-69F1AAC636B4}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75-441E-8D5F-C44F9F4D3E5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{DF08091F-62FD-458E-8E90-21AF86DA9C0B}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75-441E-8D5F-C44F9F4D3E5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{6DC9F088-AA12-4518-80C6-59D9F3FEC542}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6A75-441E-8D5F-C44F9F4D3E5F}"/>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{6B31FE80-5101-4CBE-81E2-B21754AA27C7}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6A75-441E-8D5F-C44F9F4D3E5F}"/>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{58187D28-D95C-4F1E-B9CB-6830DA6DF0E3}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6A75-441E-8D5F-C44F9F4D3E5F}"/>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{93E289CF-EC79-4CA1-917E-4D137D932090}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6A75-441E-8D5F-C44F9F4D3E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76.2</c:v>
                </c:pt>
              </c:numCache>
            </c:numRef>
          </c:xVal>
          <c:yVal>
            <c:numRef>
              <c:f>公会計指標分析・財政指標組合せ分析表!$BP$51:$DC$51</c:f>
              <c:numCache>
                <c:formatCode>#,##0.0;"▲ "#,##0.0</c:formatCode>
                <c:ptCount val="40"/>
                <c:pt idx="24">
                  <c:v>15.1</c:v>
                </c:pt>
              </c:numCache>
            </c:numRef>
          </c:yVal>
          <c:smooth val="0"/>
          <c:extLst>
            <c:ext xmlns:c16="http://schemas.microsoft.com/office/drawing/2014/chart" uri="{C3380CC4-5D6E-409C-BE32-E72D297353CC}">
              <c16:uniqueId val="{00000009-6A75-441E-8D5F-C44F9F4D3E5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{49CCE6BF-8E37-4BC2-887B-1F003908854E}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6A75-441E-8D5F-C44F9F4D3E5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{A3DB1CC6-3D6C-4C47-9BCC-590AC3AE8351}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75-441E-8D5F-C44F9F4D3E5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{D4693AE7-0097-47E4-9FEB-8A07F74E9052}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75-441E-8D5F-C44F9F4D3E5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{4AE4FC5D-DEDC-44F7-AFB2-030B655B4FEC}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75-441E-8D5F-C44F9F4D3E5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{71E39CBF-042F-4A8A-973A-55876A973E8B}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75-441E-8D5F-C44F9F4D3E5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{4C505F69-9554-483A-B12E-0E634EB1DC09}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6A75-441E-8D5F-C44F9F4D3E5F}"/>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{D9C8B211-8636-448C-A1CC-49580AFC48C2}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6A75-441E-8D5F-C44F9F4D3E5F}"/>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{7E893CA6-2F1E-4134-931C-224DBA6E685E}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6A75-441E-8D5F-C44F9F4D3E5F}"/>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{A6E0E771-E779-43AA-96FE-A20E8E0764CC}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6A75-441E-8D5F-C44F9F4D3E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58.6</c:v>
                </c:pt>
              </c:numCache>
            </c:numRef>
          </c:xVal>
          <c:yVal>
            <c:numRef>
              <c:f>公会計指標分析・財政指標組合せ分析表!$BP$55:$DC$55</c:f>
              <c:numCache>
                <c:formatCode>#,##0.0;"▲ "#,##0.0</c:formatCode>
                <c:ptCount val="40"/>
                <c:pt idx="24">
                  <c:v>0</c:v>
                </c:pt>
              </c:numCache>
            </c:numRef>
          </c:yVal>
          <c:smooth val="0"/>
          <c:extLst>
            <c:ext xmlns:c16="http://schemas.microsoft.com/office/drawing/2014/chart" uri="{C3380CC4-5D6E-409C-BE32-E72D297353CC}">
              <c16:uniqueId val="{00000013-6A75-441E-8D5F-C44F9F4D3E5F}"/>
            </c:ext>
          </c:extLst>
        </c:ser>
        <c:dLbls>
          <c:showLegendKey val="0"/>
          <c:showVal val="1"/>
          <c:showCatName val="0"/>
          <c:showSerName val="0"/>
          <c:showPercent val="0"/>
          <c:showBubbleSize val="0"/>
        </c:dLbls>
        <c:axId val="46179840"/>
        <c:axId val="46181760"/>
      </c:scatterChart>
      <c:valAx>
        <c:axId val="46179840"/>
        <c:scaling>
          <c:orientation val="minMax"/>
          <c:max val="78"/>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8"/>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{4EB91DD3-8C36-4C27-9754-FD5CC2B6D40B}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E9B1-49B5-89F8-84B21CA58B1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{A38064A1-A5A8-41F2-BE8C-7344E72B96F9}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B1-49B5-89F8-84B21CA58B1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{CFF55749-C2D8-4D17-9513-E6B72D03EB61}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B1-49B5-89F8-84B21CA58B1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{D5FD35F9-EAEC-47C3-AFCB-27042455BC41}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B1-49B5-89F8-84B21CA58B1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{ECA231AA-BF9C-4BEA-8970-9638E7918584}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B1-49B5-89F8-84B21CA58B1C}"/>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{356886AC-FA16-4C83-B9FA-90859B06B892}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E9B1-49B5-89F8-84B21CA58B1C}"/>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{211E97C0-8AB0-45CC-9C03-1B035893304F}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E9B1-49B5-89F8-84B21CA58B1C}"/>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{DD584F7A-BD34-4217-9AA4-4311D486E82B}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E9B1-49B5-89F8-84B21CA58B1C}"/>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{41F6563B-1CED-43AD-9178-3F890DD37E11}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E9B1-49B5-89F8-84B21CA58B1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9.1999999999999993</c:v>
                </c:pt>
                <c:pt idx="16">
                  <c:v>8.8000000000000007</c:v>
                </c:pt>
                <c:pt idx="24">
                  <c:v>8.6999999999999993</c:v>
                </c:pt>
                <c:pt idx="32">
                  <c:v>8.6</c:v>
                </c:pt>
              </c:numCache>
            </c:numRef>
          </c:xVal>
          <c:yVal>
            <c:numRef>
              <c:f>公会計指標分析・財政指標組合せ分析表!$BP$73:$DC$73</c:f>
              <c:numCache>
                <c:formatCode>#,##0.0;"▲ "#,##0.0</c:formatCode>
                <c:ptCount val="40"/>
                <c:pt idx="0">
                  <c:v>64.599999999999994</c:v>
                </c:pt>
                <c:pt idx="8">
                  <c:v>58.1</c:v>
                </c:pt>
                <c:pt idx="16">
                  <c:v>41.8</c:v>
                </c:pt>
                <c:pt idx="24">
                  <c:v>15.1</c:v>
                </c:pt>
              </c:numCache>
            </c:numRef>
          </c:yVal>
          <c:smooth val="0"/>
          <c:extLst>
            <c:ext xmlns:c16="http://schemas.microsoft.com/office/drawing/2014/chart" uri="{C3380CC4-5D6E-409C-BE32-E72D297353CC}">
              <c16:uniqueId val="{00000009-E9B1-49B5-89F8-84B21CA58B1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{A94A2985-0645-478D-BD38-AEE60BDCF871}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E9B1-49B5-89F8-84B21CA58B1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{48066F91-5501-4642-96E1-0FA72D017F17}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B1-49B5-89F8-84B21CA58B1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{30095D1E-CCA0-4D2C-B3E2-231C05CEAADF}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B1-49B5-89F8-84B21CA58B1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{7453A88F-5935-43BE-AC8B-B02CD46D75C9}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B1-49B5-89F8-84B21CA58B1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{63CE03A8-4149-4AAA-AF20-75A7AF65B002}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B1-49B5-89F8-84B21CA58B1C}"/>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{DEB1C6BB-004B-45B9-A6D3-38033BC7E484}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E9B1-49B5-89F8-84B21CA58B1C}"/>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{7A5C610B-6FA2-43AA-84DC-86D1B69C8368}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E9B1-49B5-89F8-84B21CA58B1C}"/>
                </c:ext>
              </c:extLst>
            </c:dLbl>
            <c:dLbl>
              <c:idx val="24"/>
              <c:layout>
                <c:manualLayout>
                  <c:x val="-3.1077049389352997E-2"/>
                  <c:y val="-4.3495921315535854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{990C053B-4FAF-4EDC-A5E3-CD386FB00D93}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E9B1-49B5-89F8-84B21CA58B1C}"/>
                </c:ext>
              </c:extLst>
            </c:dLbl>
            <c:dLbl>
              <c:idx val="32"/>
              <c:layout>
                <c:manualLayout>
                  <c:x val="-3.2318933848868289E-2"/>
                  <c:y val="-8.1337372860051965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{4925999F-C087-470B-B009-9A3E1D2EA237}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E9B1-49B5-89F8-84B21CA58B1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9.5</c:v>
                </c:pt>
                <c:pt idx="16">
                  <c:v>8.1</c:v>
                </c:pt>
                <c:pt idx="24">
                  <c:v>7.3</c:v>
                </c:pt>
                <c:pt idx="32">
                  <c:v>7.2</c:v>
                </c:pt>
              </c:numCache>
            </c:numRef>
          </c:xVal>
          <c:yVal>
            <c:numRef>
              <c:f>公会計指標分析・財政指標組合せ分析表!$BP$77:$DC$77</c:f>
              <c:numCache>
                <c:formatCode>#,##0.0;"▲ "#,##0.0</c:formatCode>
                <c:ptCount val="40"/>
                <c:pt idx="0">
                  <c:v>12.9</c:v>
                </c:pt>
                <c:pt idx="8">
                  <c:v>22.6</c:v>
                </c:pt>
                <c:pt idx="16">
                  <c:v>0.8</c:v>
                </c:pt>
                <c:pt idx="24">
                  <c:v>0</c:v>
                </c:pt>
                <c:pt idx="32">
                  <c:v>0</c:v>
                </c:pt>
              </c:numCache>
            </c:numRef>
          </c:yVal>
          <c:smooth val="0"/>
          <c:extLst>
            <c:ext xmlns:c16="http://schemas.microsoft.com/office/drawing/2014/chart" uri="{C3380CC4-5D6E-409C-BE32-E72D297353CC}">
              <c16:uniqueId val="{00000013-E9B1-49B5-89F8-84B21CA58B1C}"/>
            </c:ext>
          </c:extLst>
        </c:ser>
        <c:dLbls>
          <c:showLegendKey val="0"/>
          <c:showVal val="1"/>
          <c:showCatName val="0"/>
          <c:showSerName val="0"/>
          <c:showPercent val="0"/>
          <c:showBubbleSize val="0"/>
        </c:dLbls>
        <c:axId val="84219776"/>
        <c:axId val="84234240"/>
      </c:scatterChart>
      <c:valAx>
        <c:axId val="84219776"/>
        <c:scaling>
          <c:orientation val="minMax"/>
          <c:max val="10.29999999999999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6"/>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8"/>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前年度と比較すると、</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「公営企業債の元利償還金に対する繰入金」は</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資本的収支に計上された繰出金が減少したことによる。</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今後については、元利償還金等が償還開始により徐々に増加していくことが見込まれる。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「一般会計等に係る地方債の現在高」は</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、緊急防災減災事業債など２２９</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の借入があったが、元金の償還約３０６百万円があったため、現在高は７７百万円減少した。</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「公営企業債等繰入見込額」は、</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起債償還による現在高の</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減少</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のため（水道・農集排）</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退職手当</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負担見込額」は、</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福島県市町村総合事務組合の村分積立金増加及び特別職退職手当支給予定額の減少のため</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今後については、</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学校給食センター</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等により徐々に増加していく見込みである。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福島県泉崎村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127,057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東日本大震災復興基金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17,745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取り崩した一方、泉崎駅東口開発基金に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及びその他基金に積立て行ったことにより増加となった。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泉崎駅東口開発事業基金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を取り崩していくことから、中長期的には減少傾向にある。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泉崎駅東口開発事業基金：こ線橋及び東口駅前整備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愛郷基金：基金積立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泉崎カントリーヴィレッジ・ターミナル施設整備基金：建物の修繕・補修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墓地公苑維持管理基金：環境保全対策の推進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学校給食センター建設基金：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学校給食センター建設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泉崎駅東口開発事業基金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東日本大震災復興基金は、住宅用太陽光・防犯灯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・道路橋りょうに充当していることから、△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17,745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東日本大震災復興基金は、平成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14,881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あり、今後事業等に充当していく予定</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学校給食センター建設基金は、積立てを行っていく予定。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増減の変動なし。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現在の財政調整基金を取り崩さず、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億円程度を目途に積立てることにしている。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127,057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地方債の償還を踏まえ、計画的に積立てをしていく。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C32C171-C9AA-4781-A434-CE932F629A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525D422-AEA4-49EB-BC93-3F0DAF23B6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72</xdr:row>
      <xdr:rowOff>0</xdr:rowOff>
    </xdr:from>
    <xdr:to>
      <xdr:col>107</xdr:col>
      <xdr:colOff>0</xdr:colOff>
      <xdr:row>74</xdr:row>
      <xdr:rowOff>0</xdr:rowOff>
    </xdr:to>
    <xdr:sp macro="" textlink="">
      <xdr:nvSpPr>
        <xdr:cNvPr id="4" name="正方形/長方形 3">
          <a:extLst>
            <a:ext uri="{FF2B5EF4-FFF2-40B4-BE49-F238E27FC236}">
              <a16:creationId xmlns:a16="http://schemas.microsoft.com/office/drawing/2014/main" id="{12479FEF-7741-4E91-AEF3-C9DB510BEF64}"/>
            </a:ext>
          </a:extLst>
        </xdr:cNvPr>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5" name="正方形/長方形 4">
          <a:extLst>
            <a:ext uri="{FF2B5EF4-FFF2-40B4-BE49-F238E27FC236}">
              <a16:creationId xmlns:a16="http://schemas.microsoft.com/office/drawing/2014/main" id="{D67A44EF-34BE-4AC1-AE28-EEC8D530FE3B}"/>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6" name="正方形/長方形 5">
          <a:extLst>
            <a:ext uri="{FF2B5EF4-FFF2-40B4-BE49-F238E27FC236}">
              <a16:creationId xmlns:a16="http://schemas.microsoft.com/office/drawing/2014/main" id="{C3F645B1-1A69-48FB-BC8D-8ED12811521E}"/>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7" name="正方形/長方形 6">
          <a:extLst>
            <a:ext uri="{FF2B5EF4-FFF2-40B4-BE49-F238E27FC236}">
              <a16:creationId xmlns:a16="http://schemas.microsoft.com/office/drawing/2014/main" id="{E2B42723-F227-4137-995B-C68F35694EF5}"/>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8" name="正方形/長方形 7">
          <a:extLst>
            <a:ext uri="{FF2B5EF4-FFF2-40B4-BE49-F238E27FC236}">
              <a16:creationId xmlns:a16="http://schemas.microsoft.com/office/drawing/2014/main" id="{11A3CD61-F2C0-403B-A311-507C136A2A3B}"/>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9" name="正方形/長方形 8">
          <a:extLst>
            <a:ext uri="{FF2B5EF4-FFF2-40B4-BE49-F238E27FC236}">
              <a16:creationId xmlns:a16="http://schemas.microsoft.com/office/drawing/2014/main" id="{27339E79-522A-4581-89B1-86F6B0F8F60C}"/>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0" name="正方形/長方形 9">
          <a:extLst>
            <a:ext uri="{FF2B5EF4-FFF2-40B4-BE49-F238E27FC236}">
              <a16:creationId xmlns:a16="http://schemas.microsoft.com/office/drawing/2014/main" id="{BCEEC1FF-726D-4224-8AD1-C27DF2EDF276}"/>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1" name="正方形/長方形 10">
          <a:extLst>
            <a:ext uri="{FF2B5EF4-FFF2-40B4-BE49-F238E27FC236}">
              <a16:creationId xmlns:a16="http://schemas.microsoft.com/office/drawing/2014/main" id="{169B6FDC-2A20-4DD2-9DD8-2AEB94205363}"/>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2" name="正方形/長方形 11">
          <a:extLst>
            <a:ext uri="{FF2B5EF4-FFF2-40B4-BE49-F238E27FC236}">
              <a16:creationId xmlns:a16="http://schemas.microsoft.com/office/drawing/2014/main" id="{2FBFE07B-CA3A-400F-ACBA-80B96B1BEAE8}"/>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3" name="正方形/長方形 12">
          <a:extLst>
            <a:ext uri="{FF2B5EF4-FFF2-40B4-BE49-F238E27FC236}">
              <a16:creationId xmlns:a16="http://schemas.microsoft.com/office/drawing/2014/main" id="{31485CE9-D33A-4CFA-812B-0D8F12E43396}"/>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4" name="正方形/長方形 13">
          <a:extLst>
            <a:ext uri="{FF2B5EF4-FFF2-40B4-BE49-F238E27FC236}">
              <a16:creationId xmlns:a16="http://schemas.microsoft.com/office/drawing/2014/main" id="{0D476CB8-EB78-4A54-969B-CCD442DBA2B9}"/>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6,519
6,424
35.43
4,410,502
3,953,392
413,380
2,447,659
4,448,313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 name="正方形/長方形 14">
          <a:extLst>
            <a:ext uri="{FF2B5EF4-FFF2-40B4-BE49-F238E27FC236}">
              <a16:creationId xmlns:a16="http://schemas.microsoft.com/office/drawing/2014/main" id="{98610A96-52AB-4EDC-A426-6828D41468B4}"/>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6" name="正方形/長方形 15">
          <a:extLst>
            <a:ext uri="{FF2B5EF4-FFF2-40B4-BE49-F238E27FC236}">
              <a16:creationId xmlns:a16="http://schemas.microsoft.com/office/drawing/2014/main" id="{8DAE8025-15E1-4790-A4F9-146F0D32C519}"/>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7" name="正方形/長方形 16">
          <a:extLst>
            <a:ext uri="{FF2B5EF4-FFF2-40B4-BE49-F238E27FC236}">
              <a16:creationId xmlns:a16="http://schemas.microsoft.com/office/drawing/2014/main" id="{93D4169F-BD81-4E0D-BF20-70A6FECA3193}"/>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 name="正方形/長方形 17">
          <a:extLst>
            <a:ext uri="{FF2B5EF4-FFF2-40B4-BE49-F238E27FC236}">
              <a16:creationId xmlns:a16="http://schemas.microsoft.com/office/drawing/2014/main" id="{6E13C236-11A2-4252-A305-6BD4AB94BD94}"/>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9" name="正方形/長方形 18">
          <a:extLst>
            <a:ext uri="{FF2B5EF4-FFF2-40B4-BE49-F238E27FC236}">
              <a16:creationId xmlns:a16="http://schemas.microsoft.com/office/drawing/2014/main" id="{CF8BF161-5516-4D77-B7AC-A66F2C4267E6}"/>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0" name="正方形/長方形 19">
          <a:extLst>
            <a:ext uri="{FF2B5EF4-FFF2-40B4-BE49-F238E27FC236}">
              <a16:creationId xmlns:a16="http://schemas.microsoft.com/office/drawing/2014/main" id="{0CBDC048-1A8B-454B-BE47-996136F20E2F}"/>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1" name="角丸四角形 20">
          <a:extLst>
            <a:ext uri="{FF2B5EF4-FFF2-40B4-BE49-F238E27FC236}">
              <a16:creationId xmlns:a16="http://schemas.microsoft.com/office/drawing/2014/main" id="{7F3E9B10-8569-4BF6-A329-F92DB1DAF232}"/>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2" name="正方形/長方形 21">
          <a:extLst>
            <a:ext uri="{FF2B5EF4-FFF2-40B4-BE49-F238E27FC236}">
              <a16:creationId xmlns:a16="http://schemas.microsoft.com/office/drawing/2014/main" id="{961780CD-1C8E-4620-BAC5-84D690764C04}"/>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3" name="正方形/長方形 22">
          <a:extLst>
            <a:ext uri="{FF2B5EF4-FFF2-40B4-BE49-F238E27FC236}">
              <a16:creationId xmlns:a16="http://schemas.microsoft.com/office/drawing/2014/main" id="{83C04D71-8C30-4024-9B8A-B12F09DD4F7E}"/>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4" name="正方形/長方形 23">
          <a:extLst>
            <a:ext uri="{FF2B5EF4-FFF2-40B4-BE49-F238E27FC236}">
              <a16:creationId xmlns:a16="http://schemas.microsoft.com/office/drawing/2014/main" id="{3C0B3EF0-0C39-4152-BC7F-7167A241A0D9}"/>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5" name="直線コネクタ 24">
          <a:extLst>
            <a:ext uri="{FF2B5EF4-FFF2-40B4-BE49-F238E27FC236}">
              <a16:creationId xmlns:a16="http://schemas.microsoft.com/office/drawing/2014/main" id="{01627876-EEA4-4D99-94D8-D510588E4E19}"/>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6" name="楕円 25">
          <a:extLst>
            <a:ext uri="{FF2B5EF4-FFF2-40B4-BE49-F238E27FC236}">
              <a16:creationId xmlns:a16="http://schemas.microsoft.com/office/drawing/2014/main" id="{F02C7C45-10DD-4FA6-8DE2-59383EDDB37F}"/>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7" name="フローチャート: 判断 26">
          <a:extLst>
            <a:ext uri="{FF2B5EF4-FFF2-40B4-BE49-F238E27FC236}">
              <a16:creationId xmlns:a16="http://schemas.microsoft.com/office/drawing/2014/main" id="{A2613146-720E-48F8-AABE-784E2A69C821}"/>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8" name="直線コネクタ 27">
          <a:extLst>
            <a:ext uri="{FF2B5EF4-FFF2-40B4-BE49-F238E27FC236}">
              <a16:creationId xmlns:a16="http://schemas.microsoft.com/office/drawing/2014/main" id="{4C1C19D2-FBE0-44A3-8379-75AF63188EE8}"/>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9" name="直線コネクタ 28">
          <a:extLst>
            <a:ext uri="{FF2B5EF4-FFF2-40B4-BE49-F238E27FC236}">
              <a16:creationId xmlns:a16="http://schemas.microsoft.com/office/drawing/2014/main" id="{48D6E581-4C12-4EE6-A163-40FBAA2F542E}"/>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0" name="直線コネクタ 29">
          <a:extLst>
            <a:ext uri="{FF2B5EF4-FFF2-40B4-BE49-F238E27FC236}">
              <a16:creationId xmlns:a16="http://schemas.microsoft.com/office/drawing/2014/main" id="{1ED6A18C-F06B-4507-A075-D9872BB158E9}"/>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1" name="直線コネクタ 30">
          <a:extLst>
            <a:ext uri="{FF2B5EF4-FFF2-40B4-BE49-F238E27FC236}">
              <a16:creationId xmlns:a16="http://schemas.microsoft.com/office/drawing/2014/main" id="{BA020C35-C1B9-452C-A299-C0DD77A1D551}"/>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2" name="テキスト ボックス 31">
          <a:extLst>
            <a:ext uri="{FF2B5EF4-FFF2-40B4-BE49-F238E27FC236}">
              <a16:creationId xmlns:a16="http://schemas.microsoft.com/office/drawing/2014/main" id="{3A08DD90-78FE-45FC-8409-C6C9992EB8F3}"/>
            </a:ext>
          </a:extLst>
        </xdr:cNvPr>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3" name="テキスト ボックス 32">
          <a:extLst>
            <a:ext uri="{FF2B5EF4-FFF2-40B4-BE49-F238E27FC236}">
              <a16:creationId xmlns:a16="http://schemas.microsoft.com/office/drawing/2014/main" id="{A47F9EDA-BF96-405A-BA3E-DE7D1C21CD1F}"/>
            </a:ext>
          </a:extLst>
        </xdr:cNvPr>
        <xdr:cNvSpPr txBox="1"/>
      </xdr:nvSpPr>
      <xdr:spPr>
        <a:xfrm>
          <a:off x="419100" y="30257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4" name="テキスト ボックス 33">
          <a:extLst>
            <a:ext uri="{FF2B5EF4-FFF2-40B4-BE49-F238E27FC236}">
              <a16:creationId xmlns:a16="http://schemas.microsoft.com/office/drawing/2014/main" id="{9A5D1104-7308-4106-8424-0BDE764C76B1}"/>
            </a:ext>
          </a:extLst>
        </xdr:cNvPr>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5" name="テキスト ボックス 34">
          <a:extLst>
            <a:ext uri="{FF2B5EF4-FFF2-40B4-BE49-F238E27FC236}">
              <a16:creationId xmlns:a16="http://schemas.microsoft.com/office/drawing/2014/main" id="{115F1A33-8721-4515-80BF-ECA5E21AF3C0}"/>
            </a:ext>
          </a:extLst>
        </xdr:cNvPr>
        <xdr:cNvSpPr txBox="1"/>
      </xdr:nvSpPr>
      <xdr:spPr>
        <a:xfrm>
          <a:off x="419100" y="359473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63849DA-0E17-4D58-8FA8-3B626A2ED69D}"/>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EB49B06-84F6-4975-96F6-DC9BFAE96532}"/>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A5AAFF07-FB5F-4EF0-B259-F56006CB1962}"/>
            </a:ext>
          </a:extLst>
        </xdr:cNvPr>
        <xdr:cNvSpPr/>
      </xdr:nvSpPr>
      <xdr:spPr>
        <a:xfrm>
          <a:off x="3549147" y="4507006"/>
          <a:ext cx="41629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23D624A-7F0F-43C8-B72B-01CBFDB18424}"/>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2378A24-ED02-48E5-AB0E-F76F3F9DD4B9}"/>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1B0F555-8A20-4087-90D1-B4176C361C59}"/>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97DE6D4-8687-46A3-B653-0904CFBB4872}"/>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E0B1C9A-2011-472D-B216-0E1063BFDBB7}"/>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69225CF-A385-4344-AD8E-A5C5FA848CF4}"/>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5FD0979-3740-4464-9EF1-CFAAA5D7AEA2}"/>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CC0CE9C-1284-40D9-9080-773F653F15E2}"/>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F76D690-6FDF-4769-95B4-23F89D881B31}"/>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0320089-E2D3-4999-ABAE-96C7D7E0AA99}"/>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高い水準にあり、経過年数も長く、資産価値が減少している状況であるので、施設の統廃合等を含め、修繕や更新に必要な財源の積立てを計画的に行っ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A16363A-7B1B-42F5-9B75-B9261263DF37}"/>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646D28C-D780-4012-941C-71C3929FCCBF}"/>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1" name="テキスト ボックス 50">
          <a:extLst>
            <a:ext uri="{FF2B5EF4-FFF2-40B4-BE49-F238E27FC236}">
              <a16:creationId xmlns:a16="http://schemas.microsoft.com/office/drawing/2014/main" id="{095AB690-3FEB-4D93-B3B5-F75EC923A8AB}"/>
            </a:ext>
          </a:extLst>
        </xdr:cNvPr>
        <xdr:cNvSpPr txBox="1"/>
      </xdr:nvSpPr>
      <xdr:spPr>
        <a:xfrm>
          <a:off x="801248" y="686389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C6D55D7-CD04-45A6-95A3-259EE19BC35A}"/>
            </a:ext>
          </a:extLst>
        </xdr:cNvPr>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820F85AE-A0C8-475B-A7C3-4BC0A342A828}"/>
            </a:ext>
          </a:extLst>
        </xdr:cNvPr>
        <xdr:cNvSpPr txBox="1"/>
      </xdr:nvSpPr>
      <xdr:spPr>
        <a:xfrm>
          <a:off x="772811" y="65116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8394ABC6-9525-4FF1-A1BC-AA3245868938}"/>
            </a:ext>
          </a:extLst>
        </xdr:cNvPr>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DEAE5B44-C8F7-430B-AE29-2EA354B7C79F}"/>
            </a:ext>
          </a:extLst>
        </xdr:cNvPr>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F589B8C5-D03F-4EB8-A321-BC2661E3E1B4}"/>
            </a:ext>
          </a:extLst>
        </xdr:cNvPr>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BC28C210-19C4-40EC-A605-BE2158B9BF69}"/>
            </a:ext>
          </a:extLst>
        </xdr:cNvPr>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91BF549F-5F77-4025-98EB-E4ACFB324AD7}"/>
            </a:ext>
          </a:extLst>
        </xdr:cNvPr>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3C5B50C9-693E-44F0-A9E0-A255457DD2F3}"/>
            </a:ext>
          </a:extLst>
        </xdr:cNvPr>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189F34EF-9956-4C68-A047-65736841E6B9}"/>
            </a:ext>
          </a:extLst>
        </xdr:cNvPr>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1" name="テキスト ボックス 60">
          <a:extLst>
            <a:ext uri="{FF2B5EF4-FFF2-40B4-BE49-F238E27FC236}">
              <a16:creationId xmlns:a16="http://schemas.microsoft.com/office/drawing/2014/main" id="{65090DF7-701E-456C-80AE-10E7ECB18CF5}"/>
            </a:ext>
          </a:extLst>
        </xdr:cNvPr>
        <xdr:cNvSpPr txBox="1"/>
      </xdr:nvSpPr>
      <xdr:spPr>
        <a:xfrm>
          <a:off x="721516" y="510663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9A543C97-04A3-4539-B3B4-427892A68175}"/>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3" name="テキスト ボックス 62">
          <a:extLst>
            <a:ext uri="{FF2B5EF4-FFF2-40B4-BE49-F238E27FC236}">
              <a16:creationId xmlns:a16="http://schemas.microsoft.com/office/drawing/2014/main" id="{7EEA6F26-8AE3-4C56-A436-E697E9280742}"/>
            </a:ext>
          </a:extLst>
        </xdr:cNvPr>
        <xdr:cNvSpPr txBox="1"/>
      </xdr:nvSpPr>
      <xdr:spPr>
        <a:xfrm>
          <a:off x="721516" y="4754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8684F765-CF3B-4496-BB8B-E22B1273E98A}"/>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147849</xdr:rowOff>
    </xdr:from>
    <xdr:to>
      <xdr:col>23</xdr:col>
      <xdr:colOff>85090</xdr:colOff>
      <xdr:row>34</xdr:row>
      <xdr:rowOff>124354</xdr:rowOff>
    </xdr:to>
    <xdr:cxnSp macro="">
      <xdr:nvCxnSpPr>
        <xdr:cNvPr id="65" name="直線コネクタ 64">
          <a:extLst>
            <a:ext uri="{FF2B5EF4-FFF2-40B4-BE49-F238E27FC236}">
              <a16:creationId xmlns:a16="http://schemas.microsoft.com/office/drawing/2014/main" id="{4CEC3949-BD6C-44ED-81AD-351661557D30}"/>
            </a:ext>
          </a:extLst>
        </xdr:cNvPr>
        <xdr:cNvCxnSpPr/>
      </xdr:nvCxnSpPr>
      <xdr:spPr>
        <a:xfrm flipV="1">
          <a:off x="4206240" y="5428509"/>
          <a:ext cx="1270" cy="1149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128181</xdr:rowOff>
    </xdr:from>
    <xdr:ext cx="405111" cy="259045"/>
    <xdr:sp macro="" textlink="">
      <xdr:nvSpPr>
        <xdr:cNvPr id="66" name="有形固定資産減価償却率最小値テキスト">
          <a:extLst>
            <a:ext uri="{FF2B5EF4-FFF2-40B4-BE49-F238E27FC236}">
              <a16:creationId xmlns:a16="http://schemas.microsoft.com/office/drawing/2014/main" id="{780A3F7D-68BC-4DBB-9364-AF3DD0540B80}"/>
            </a:ext>
          </a:extLst>
        </xdr:cNvPr>
        <xdr:cNvSpPr txBox="1"/>
      </xdr:nvSpPr>
      <xdr:spPr>
        <a:xfrm>
          <a:off x="4258945" y="658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124354</xdr:rowOff>
    </xdr:from>
    <xdr:to>
      <xdr:col>23</xdr:col>
      <xdr:colOff>174625</xdr:colOff>
      <xdr:row>34</xdr:row>
      <xdr:rowOff>124354</xdr:rowOff>
    </xdr:to>
    <xdr:cxnSp macro="">
      <xdr:nvCxnSpPr>
        <xdr:cNvPr id="67" name="直線コネクタ 66">
          <a:extLst>
            <a:ext uri="{FF2B5EF4-FFF2-40B4-BE49-F238E27FC236}">
              <a16:creationId xmlns:a16="http://schemas.microsoft.com/office/drawing/2014/main" id="{FF458870-4C4E-4199-A4E0-EBB27F77289C}"/>
            </a:ext>
          </a:extLst>
        </xdr:cNvPr>
        <xdr:cNvCxnSpPr/>
      </xdr:nvCxnSpPr>
      <xdr:spPr>
        <a:xfrm>
          <a:off x="4119245" y="657849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94526</xdr:rowOff>
    </xdr:from>
    <xdr:ext cx="405111" cy="259045"/>
    <xdr:sp macro="" textlink="">
      <xdr:nvSpPr>
        <xdr:cNvPr id="68" name="有形固定資産減価償却率最大値テキスト">
          <a:extLst>
            <a:ext uri="{FF2B5EF4-FFF2-40B4-BE49-F238E27FC236}">
              <a16:creationId xmlns:a16="http://schemas.microsoft.com/office/drawing/2014/main" id="{B1F3FFFD-B877-4C08-9E19-3849C62709D1}"/>
            </a:ext>
          </a:extLst>
        </xdr:cNvPr>
        <xdr:cNvSpPr txBox="1"/>
      </xdr:nvSpPr>
      <xdr:spPr>
        <a:xfrm>
          <a:off x="4258945" y="5207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147849</xdr:rowOff>
    </xdr:from>
    <xdr:to>
      <xdr:col>23</xdr:col>
      <xdr:colOff>174625</xdr:colOff>
      <xdr:row>27</xdr:row>
      <xdr:rowOff>147849</xdr:rowOff>
    </xdr:to>
    <xdr:cxnSp macro="">
      <xdr:nvCxnSpPr>
        <xdr:cNvPr id="69" name="直線コネクタ 68">
          <a:extLst>
            <a:ext uri="{FF2B5EF4-FFF2-40B4-BE49-F238E27FC236}">
              <a16:creationId xmlns:a16="http://schemas.microsoft.com/office/drawing/2014/main" id="{6DDE946E-A841-45AD-8A84-7868E3E44515}"/>
            </a:ext>
          </a:extLst>
        </xdr:cNvPr>
        <xdr:cNvCxnSpPr/>
      </xdr:nvCxnSpPr>
      <xdr:spPr>
        <a:xfrm>
          <a:off x="4119245" y="542850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39705</xdr:rowOff>
    </xdr:from>
    <xdr:ext cx="405111" cy="259045"/>
    <xdr:sp macro="" textlink="">
      <xdr:nvSpPr>
        <xdr:cNvPr id="70" name="有形固定資産減価償却率平均値テキスト">
          <a:extLst>
            <a:ext uri="{FF2B5EF4-FFF2-40B4-BE49-F238E27FC236}">
              <a16:creationId xmlns:a16="http://schemas.microsoft.com/office/drawing/2014/main" id="{5E2FB5C5-4FA5-40F7-AA25-3921E9577395}"/>
            </a:ext>
          </a:extLst>
        </xdr:cNvPr>
        <xdr:cNvSpPr txBox="1"/>
      </xdr:nvSpPr>
      <xdr:spPr>
        <a:xfrm>
          <a:off x="4258945" y="58232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61278</xdr:rowOff>
    </xdr:from>
    <xdr:to>
      <xdr:col>23</xdr:col>
      <xdr:colOff>136525</xdr:colOff>
      <xdr:row>30</xdr:row>
      <xdr:rowOff>162878</xdr:rowOff>
    </xdr:to>
    <xdr:sp macro="" textlink="">
      <xdr:nvSpPr>
        <xdr:cNvPr id="71" name="フローチャート: 判断 70">
          <a:extLst>
            <a:ext uri="{FF2B5EF4-FFF2-40B4-BE49-F238E27FC236}">
              <a16:creationId xmlns:a16="http://schemas.microsoft.com/office/drawing/2014/main" id="{DE6C775B-39CC-4C4E-8F06-B9924738296B}"/>
            </a:ext>
          </a:extLst>
        </xdr:cNvPr>
        <xdr:cNvSpPr/>
      </xdr:nvSpPr>
      <xdr:spPr>
        <a:xfrm>
          <a:off x="4157345" y="584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2" name="フローチャート: 判断 71">
          <a:extLst>
            <a:ext uri="{FF2B5EF4-FFF2-40B4-BE49-F238E27FC236}">
              <a16:creationId xmlns:a16="http://schemas.microsoft.com/office/drawing/2014/main" id="{1E7477A8-61C1-43D9-8381-5B5D0F3E59BC}"/>
            </a:ext>
          </a:extLst>
        </xdr:cNvPr>
        <xdr:cNvSpPr/>
      </xdr:nvSpPr>
      <xdr:spPr>
        <a:xfrm>
          <a:off x="3537585" y="58754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3" name="フローチャート: 判断 72">
          <a:extLst>
            <a:ext uri="{FF2B5EF4-FFF2-40B4-BE49-F238E27FC236}">
              <a16:creationId xmlns:a16="http://schemas.microsoft.com/office/drawing/2014/main" id="{5147E9BD-5B29-414D-A2A5-1C9259B252BF}"/>
            </a:ext>
          </a:extLst>
        </xdr:cNvPr>
        <xdr:cNvSpPr/>
      </xdr:nvSpPr>
      <xdr:spPr>
        <a:xfrm>
          <a:off x="2867025" y="59186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FD6385E3-7E78-4FED-AA82-C72798DF9F0A}"/>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692D1D0-8732-40BD-9047-3D37090E6FA9}"/>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56E8B2C-D20E-4B9F-BC37-A7DFB396A9F5}"/>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19840EC-342C-4EE0-898D-D856E49F5762}"/>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E6E4639-7693-431B-9227-9343189B3A52}"/>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118110</xdr:rowOff>
    </xdr:from>
    <xdr:to>
      <xdr:col>19</xdr:col>
      <xdr:colOff>187325</xdr:colOff>
      <xdr:row>29</xdr:row>
      <xdr:rowOff>48260</xdr:rowOff>
    </xdr:to>
    <xdr:sp macro="" textlink="">
      <xdr:nvSpPr>
        <xdr:cNvPr id="79" name="楕円 78">
          <a:extLst>
            <a:ext uri="{FF2B5EF4-FFF2-40B4-BE49-F238E27FC236}">
              <a16:creationId xmlns:a16="http://schemas.microsoft.com/office/drawing/2014/main" id="{93267398-C0A7-44E0-8464-A76375E90F1C}"/>
            </a:ext>
          </a:extLst>
        </xdr:cNvPr>
        <xdr:cNvSpPr/>
      </xdr:nvSpPr>
      <xdr:spPr>
        <a:xfrm>
          <a:off x="3537585" y="5566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31</xdr:row>
      <xdr:rowOff>13140</xdr:rowOff>
    </xdr:from>
    <xdr:ext cx="405111" cy="259045"/>
    <xdr:sp macro="" textlink="">
      <xdr:nvSpPr>
        <xdr:cNvPr id="80" name="n_1aveValue有形固定資産減価償却率">
          <a:extLst>
            <a:ext uri="{FF2B5EF4-FFF2-40B4-BE49-F238E27FC236}">
              <a16:creationId xmlns:a16="http://schemas.microsoft.com/office/drawing/2014/main" id="{A39E281B-F4E3-44FE-A7BE-0C0B1545E905}"/>
            </a:ext>
          </a:extLst>
        </xdr:cNvPr>
        <xdr:cNvSpPr txBox="1"/>
      </xdr:nvSpPr>
      <xdr:spPr>
        <a:xfrm>
          <a:off x="3395989" y="5964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81" name="n_2aveValue有形固定資産減価償却率">
          <a:extLst>
            <a:ext uri="{FF2B5EF4-FFF2-40B4-BE49-F238E27FC236}">
              <a16:creationId xmlns:a16="http://schemas.microsoft.com/office/drawing/2014/main" id="{190D853C-7EC9-4C50-B174-F515A32B0B83}"/>
            </a:ext>
          </a:extLst>
        </xdr:cNvPr>
        <xdr:cNvSpPr txBox="1"/>
      </xdr:nvSpPr>
      <xdr:spPr>
        <a:xfrm>
          <a:off x="2738129" y="5697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64787</xdr:rowOff>
    </xdr:from>
    <xdr:ext cx="405111" cy="259045"/>
    <xdr:sp macro="" textlink="">
      <xdr:nvSpPr>
        <xdr:cNvPr id="82" name="n_1mainValue有形固定資産減価償却率">
          <a:extLst>
            <a:ext uri="{FF2B5EF4-FFF2-40B4-BE49-F238E27FC236}">
              <a16:creationId xmlns:a16="http://schemas.microsoft.com/office/drawing/2014/main" id="{01B2AD50-EBEF-4A82-9CAA-63203EE41E84}"/>
            </a:ext>
          </a:extLst>
        </xdr:cNvPr>
        <xdr:cNvSpPr txBox="1"/>
      </xdr:nvSpPr>
      <xdr:spPr>
        <a:xfrm>
          <a:off x="3395989" y="534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3" name="正方形/長方形 82">
          <a:extLst>
            <a:ext uri="{FF2B5EF4-FFF2-40B4-BE49-F238E27FC236}">
              <a16:creationId xmlns:a16="http://schemas.microsoft.com/office/drawing/2014/main" id="{34A56632-3705-44BD-9BC4-AB1496ABE0E3}"/>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4" name="正方形/長方形 83">
          <a:extLst>
            <a:ext uri="{FF2B5EF4-FFF2-40B4-BE49-F238E27FC236}">
              <a16:creationId xmlns:a16="http://schemas.microsoft.com/office/drawing/2014/main" id="{F7109638-50AF-444E-A79A-2288E85DC104}"/>
            </a:ext>
          </a:extLst>
        </xdr:cNvPr>
        <xdr:cNvSpPr/>
      </xdr:nvSpPr>
      <xdr:spPr>
        <a:xfrm>
          <a:off x="10785706" y="4523677"/>
          <a:ext cx="115777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5" name="正方形/長方形 84">
          <a:extLst>
            <a:ext uri="{FF2B5EF4-FFF2-40B4-BE49-F238E27FC236}">
              <a16:creationId xmlns:a16="http://schemas.microsoft.com/office/drawing/2014/main" id="{6D14F3AE-7037-428C-9DE6-F5AA685CE760}"/>
            </a:ext>
          </a:extLst>
        </xdr:cNvPr>
        <xdr:cNvSpPr/>
      </xdr:nvSpPr>
      <xdr:spPr>
        <a:xfrm>
          <a:off x="12250503" y="4507006"/>
          <a:ext cx="679284"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6" name="正方形/長方形 85">
          <a:extLst>
            <a:ext uri="{FF2B5EF4-FFF2-40B4-BE49-F238E27FC236}">
              <a16:creationId xmlns:a16="http://schemas.microsoft.com/office/drawing/2014/main" id="{794464A3-23CA-45DA-9BB1-46266ABE2462}"/>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7" name="正方形/長方形 86">
          <a:extLst>
            <a:ext uri="{FF2B5EF4-FFF2-40B4-BE49-F238E27FC236}">
              <a16:creationId xmlns:a16="http://schemas.microsoft.com/office/drawing/2014/main" id="{A2004072-DA19-4EDB-923A-E632341DADF9}"/>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8" name="正方形/長方形 87">
          <a:extLst>
            <a:ext uri="{FF2B5EF4-FFF2-40B4-BE49-F238E27FC236}">
              <a16:creationId xmlns:a16="http://schemas.microsoft.com/office/drawing/2014/main" id="{EC2F859B-AF3D-4BF1-8F6D-73B4C7AC503B}"/>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9" name="正方形/長方形 88">
          <a:extLst>
            <a:ext uri="{FF2B5EF4-FFF2-40B4-BE49-F238E27FC236}">
              <a16:creationId xmlns:a16="http://schemas.microsoft.com/office/drawing/2014/main" id="{0A124FFB-A23C-4589-BB6E-1563B4C92A1A}"/>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0" name="正方形/長方形 89">
          <a:extLst>
            <a:ext uri="{FF2B5EF4-FFF2-40B4-BE49-F238E27FC236}">
              <a16:creationId xmlns:a16="http://schemas.microsoft.com/office/drawing/2014/main" id="{0E92A7C1-B30E-4D8A-A2B4-C026916DDDBC}"/>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1" name="正方形/長方形 90">
          <a:extLst>
            <a:ext uri="{FF2B5EF4-FFF2-40B4-BE49-F238E27FC236}">
              <a16:creationId xmlns:a16="http://schemas.microsoft.com/office/drawing/2014/main" id="{A329718E-DC1D-4D3B-B31A-8C61F7DCCF2C}"/>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2" name="正方形/長方形 91">
          <a:extLst>
            <a:ext uri="{FF2B5EF4-FFF2-40B4-BE49-F238E27FC236}">
              <a16:creationId xmlns:a16="http://schemas.microsoft.com/office/drawing/2014/main" id="{0353D9C6-A835-432C-A193-BC543ED8AAA2}"/>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3" name="正方形/長方形 92">
          <a:extLst>
            <a:ext uri="{FF2B5EF4-FFF2-40B4-BE49-F238E27FC236}">
              <a16:creationId xmlns:a16="http://schemas.microsoft.com/office/drawing/2014/main" id="{DBCF04F5-5153-4A60-89DE-F664A2DE60FF}"/>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4" name="正方形/長方形 93">
          <a:extLst>
            <a:ext uri="{FF2B5EF4-FFF2-40B4-BE49-F238E27FC236}">
              <a16:creationId xmlns:a16="http://schemas.microsoft.com/office/drawing/2014/main" id="{7675C044-FEF6-49A9-BCB7-2D0931DA093C}"/>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5" name="テキスト ボックス 94">
          <a:extLst>
            <a:ext uri="{FF2B5EF4-FFF2-40B4-BE49-F238E27FC236}">
              <a16:creationId xmlns:a16="http://schemas.microsoft.com/office/drawing/2014/main" id="{35C25FE7-A8A0-4BC4-8F07-E633D308D1B5}"/>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債務償還可能年数は類似団体内平均値を下回っており、主な要因としては、地方債残高を</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億円減少させたこと、平成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年から平成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年度までに、職員数を</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％削減し、人件費を</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憶</a:t>
          </a:r>
          <a:r>
            <a:rPr kumimoji="1" lang="en-US" altLang="ja-JP" sz="1100">
              <a:latin typeface="ＭＳ Ｐゴシック" panose="020B0600070205080204" pitchFamily="50" charset="-128"/>
              <a:ea typeface="ＭＳ Ｐゴシック" panose="020B0600070205080204" pitchFamily="50" charset="-128"/>
            </a:rPr>
            <a:t>600</a:t>
          </a:r>
          <a:r>
            <a:rPr kumimoji="1" lang="ja-JP" altLang="en-US" sz="1100">
              <a:latin typeface="ＭＳ Ｐゴシック" panose="020B0600070205080204" pitchFamily="50" charset="-128"/>
              <a:ea typeface="ＭＳ Ｐゴシック" panose="020B0600070205080204" pitchFamily="50" charset="-128"/>
            </a:rPr>
            <a:t>万円減少させたことが考えられる。引き続き、数値の上昇を招かないように取り組んでいく。</a:t>
          </a:r>
        </a:p>
      </xdr:txBody>
    </xdr:sp>
    <xdr:clientData/>
  </xdr:twoCellAnchor>
  <xdr:oneCellAnchor>
    <xdr:from>
      <xdr:col>57</xdr:col>
      <xdr:colOff>111125</xdr:colOff>
      <xdr:row>23</xdr:row>
      <xdr:rowOff>47625</xdr:rowOff>
    </xdr:from>
    <xdr:ext cx="349839" cy="225703"/>
    <xdr:sp macro="" textlink="">
      <xdr:nvSpPr>
        <xdr:cNvPr id="96" name="テキスト ボックス 95">
          <a:extLst>
            <a:ext uri="{FF2B5EF4-FFF2-40B4-BE49-F238E27FC236}">
              <a16:creationId xmlns:a16="http://schemas.microsoft.com/office/drawing/2014/main" id="{4ECE9C0D-BD59-4ABB-8725-FA666C8C7A05}"/>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7" name="直線コネクタ 96">
          <a:extLst>
            <a:ext uri="{FF2B5EF4-FFF2-40B4-BE49-F238E27FC236}">
              <a16:creationId xmlns:a16="http://schemas.microsoft.com/office/drawing/2014/main" id="{2A1559D4-5338-4AD1-A3B5-1D7A087FECAA}"/>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8" name="直線コネクタ 97">
          <a:extLst>
            <a:ext uri="{FF2B5EF4-FFF2-40B4-BE49-F238E27FC236}">
              <a16:creationId xmlns:a16="http://schemas.microsoft.com/office/drawing/2014/main" id="{AFDCB17C-52DB-47B6-B054-D39263E8539E}"/>
            </a:ext>
          </a:extLst>
        </xdr:cNvPr>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9" name="テキスト ボックス 98">
          <a:extLst>
            <a:ext uri="{FF2B5EF4-FFF2-40B4-BE49-F238E27FC236}">
              <a16:creationId xmlns:a16="http://schemas.microsoft.com/office/drawing/2014/main" id="{D30ED835-9F29-4461-BA02-7C31CB3D58B4}"/>
            </a:ext>
          </a:extLst>
        </xdr:cNvPr>
        <xdr:cNvSpPr txBox="1"/>
      </xdr:nvSpPr>
      <xdr:spPr>
        <a:xfrm>
          <a:off x="9645528" y="65116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0" name="直線コネクタ 99">
          <a:extLst>
            <a:ext uri="{FF2B5EF4-FFF2-40B4-BE49-F238E27FC236}">
              <a16:creationId xmlns:a16="http://schemas.microsoft.com/office/drawing/2014/main" id="{846B0033-27CF-4393-9977-F6512038E277}"/>
            </a:ext>
          </a:extLst>
        </xdr:cNvPr>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1" name="テキスト ボックス 100">
          <a:extLst>
            <a:ext uri="{FF2B5EF4-FFF2-40B4-BE49-F238E27FC236}">
              <a16:creationId xmlns:a16="http://schemas.microsoft.com/office/drawing/2014/main" id="{504348D0-B883-4310-8486-D144BFF86F36}"/>
            </a:ext>
          </a:extLst>
        </xdr:cNvPr>
        <xdr:cNvSpPr txBox="1"/>
      </xdr:nvSpPr>
      <xdr:spPr>
        <a:xfrm>
          <a:off x="9645528" y="615946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2" name="直線コネクタ 101">
          <a:extLst>
            <a:ext uri="{FF2B5EF4-FFF2-40B4-BE49-F238E27FC236}">
              <a16:creationId xmlns:a16="http://schemas.microsoft.com/office/drawing/2014/main" id="{67EA6034-A60E-4007-BB63-B92D6FE4B43A}"/>
            </a:ext>
          </a:extLst>
        </xdr:cNvPr>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3" name="テキスト ボックス 102">
          <a:extLst>
            <a:ext uri="{FF2B5EF4-FFF2-40B4-BE49-F238E27FC236}">
              <a16:creationId xmlns:a16="http://schemas.microsoft.com/office/drawing/2014/main" id="{2B89F4B4-8A3C-4F52-AC97-63D2F8022F1A}"/>
            </a:ext>
          </a:extLst>
        </xdr:cNvPr>
        <xdr:cNvSpPr txBox="1"/>
      </xdr:nvSpPr>
      <xdr:spPr>
        <a:xfrm>
          <a:off x="9645528" y="580725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4" name="直線コネクタ 103">
          <a:extLst>
            <a:ext uri="{FF2B5EF4-FFF2-40B4-BE49-F238E27FC236}">
              <a16:creationId xmlns:a16="http://schemas.microsoft.com/office/drawing/2014/main" id="{FD4966DD-60CE-4A46-99FA-C71E9A02CBA1}"/>
            </a:ext>
          </a:extLst>
        </xdr:cNvPr>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5" name="テキスト ボックス 104">
          <a:extLst>
            <a:ext uri="{FF2B5EF4-FFF2-40B4-BE49-F238E27FC236}">
              <a16:creationId xmlns:a16="http://schemas.microsoft.com/office/drawing/2014/main" id="{251B7E30-3FB0-4C82-A1BA-D3D786CB69B7}"/>
            </a:ext>
          </a:extLst>
        </xdr:cNvPr>
        <xdr:cNvSpPr txBox="1"/>
      </xdr:nvSpPr>
      <xdr:spPr>
        <a:xfrm>
          <a:off x="9645528" y="54550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6" name="直線コネクタ 105">
          <a:extLst>
            <a:ext uri="{FF2B5EF4-FFF2-40B4-BE49-F238E27FC236}">
              <a16:creationId xmlns:a16="http://schemas.microsoft.com/office/drawing/2014/main" id="{01FDFAC1-5700-4043-8FF9-6349905FD669}"/>
            </a:ext>
          </a:extLst>
        </xdr:cNvPr>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7" name="テキスト ボックス 106">
          <a:extLst>
            <a:ext uri="{FF2B5EF4-FFF2-40B4-BE49-F238E27FC236}">
              <a16:creationId xmlns:a16="http://schemas.microsoft.com/office/drawing/2014/main" id="{F0CC1EED-FC26-4651-8236-C68BC1DE30B6}"/>
            </a:ext>
          </a:extLst>
        </xdr:cNvPr>
        <xdr:cNvSpPr txBox="1"/>
      </xdr:nvSpPr>
      <xdr:spPr>
        <a:xfrm>
          <a:off x="959423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8" name="直線コネクタ 107">
          <a:extLst>
            <a:ext uri="{FF2B5EF4-FFF2-40B4-BE49-F238E27FC236}">
              <a16:creationId xmlns:a16="http://schemas.microsoft.com/office/drawing/2014/main" id="{CFE97713-5E88-4265-9B23-3D54325450A8}"/>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9" name="テキスト ボックス 108">
          <a:extLst>
            <a:ext uri="{FF2B5EF4-FFF2-40B4-BE49-F238E27FC236}">
              <a16:creationId xmlns:a16="http://schemas.microsoft.com/office/drawing/2014/main" id="{735FD576-8307-4505-8BA1-A594E0C39A96}"/>
            </a:ext>
          </a:extLst>
        </xdr:cNvPr>
        <xdr:cNvSpPr txBox="1"/>
      </xdr:nvSpPr>
      <xdr:spPr>
        <a:xfrm>
          <a:off x="959423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0" name="債務償還可能年数グラフ枠">
          <a:extLst>
            <a:ext uri="{FF2B5EF4-FFF2-40B4-BE49-F238E27FC236}">
              <a16:creationId xmlns:a16="http://schemas.microsoft.com/office/drawing/2014/main" id="{74E792C2-9C31-463C-90A1-73E0A97913CB}"/>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111" name="直線コネクタ 110">
          <a:extLst>
            <a:ext uri="{FF2B5EF4-FFF2-40B4-BE49-F238E27FC236}">
              <a16:creationId xmlns:a16="http://schemas.microsoft.com/office/drawing/2014/main" id="{1BEA9227-D3B9-413D-A72C-99348ABFACDF}"/>
            </a:ext>
          </a:extLst>
        </xdr:cNvPr>
        <xdr:cNvCxnSpPr/>
      </xdr:nvCxnSpPr>
      <xdr:spPr>
        <a:xfrm flipV="1">
          <a:off x="13027660" y="5208623"/>
          <a:ext cx="1269" cy="139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2" name="債務償還可能年数最小値テキスト">
          <a:extLst>
            <a:ext uri="{FF2B5EF4-FFF2-40B4-BE49-F238E27FC236}">
              <a16:creationId xmlns:a16="http://schemas.microsoft.com/office/drawing/2014/main" id="{87F0D214-5526-4DFA-BDC6-DC746111C631}"/>
            </a:ext>
          </a:extLst>
        </xdr:cNvPr>
        <xdr:cNvSpPr txBox="1"/>
      </xdr:nvSpPr>
      <xdr:spPr>
        <a:xfrm>
          <a:off x="13080365" y="66093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3" name="直線コネクタ 112">
          <a:extLst>
            <a:ext uri="{FF2B5EF4-FFF2-40B4-BE49-F238E27FC236}">
              <a16:creationId xmlns:a16="http://schemas.microsoft.com/office/drawing/2014/main" id="{86EE7E82-D7E8-496C-9447-AFA82F1C47A9}"/>
            </a:ext>
          </a:extLst>
        </xdr:cNvPr>
        <xdr:cNvCxnSpPr/>
      </xdr:nvCxnSpPr>
      <xdr:spPr>
        <a:xfrm>
          <a:off x="12963525" y="6605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114" name="債務償還可能年数最大値テキスト">
          <a:extLst>
            <a:ext uri="{FF2B5EF4-FFF2-40B4-BE49-F238E27FC236}">
              <a16:creationId xmlns:a16="http://schemas.microsoft.com/office/drawing/2014/main" id="{43E88355-4228-4FD2-96F3-E25CD0F70AC5}"/>
            </a:ext>
          </a:extLst>
        </xdr:cNvPr>
        <xdr:cNvSpPr txBox="1"/>
      </xdr:nvSpPr>
      <xdr:spPr>
        <a:xfrm>
          <a:off x="13080365" y="4987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115" name="直線コネクタ 114">
          <a:extLst>
            <a:ext uri="{FF2B5EF4-FFF2-40B4-BE49-F238E27FC236}">
              <a16:creationId xmlns:a16="http://schemas.microsoft.com/office/drawing/2014/main" id="{EEC29A10-85C4-4E24-914F-C0F49F36794A}"/>
            </a:ext>
          </a:extLst>
        </xdr:cNvPr>
        <xdr:cNvCxnSpPr/>
      </xdr:nvCxnSpPr>
      <xdr:spPr>
        <a:xfrm>
          <a:off x="12963525" y="52086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62035</xdr:rowOff>
    </xdr:from>
    <xdr:ext cx="340478" cy="259045"/>
    <xdr:sp macro="" textlink="">
      <xdr:nvSpPr>
        <xdr:cNvPr id="116" name="債務償還可能年数平均値テキスト">
          <a:extLst>
            <a:ext uri="{FF2B5EF4-FFF2-40B4-BE49-F238E27FC236}">
              <a16:creationId xmlns:a16="http://schemas.microsoft.com/office/drawing/2014/main" id="{CFC33F68-522E-4176-8A9B-A47F06C3D4D1}"/>
            </a:ext>
          </a:extLst>
        </xdr:cNvPr>
        <xdr:cNvSpPr txBox="1"/>
      </xdr:nvSpPr>
      <xdr:spPr>
        <a:xfrm>
          <a:off x="13080365" y="584561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17" name="フローチャート: 判断 116">
          <a:extLst>
            <a:ext uri="{FF2B5EF4-FFF2-40B4-BE49-F238E27FC236}">
              <a16:creationId xmlns:a16="http://schemas.microsoft.com/office/drawing/2014/main" id="{10D294FE-5F0C-4574-9E33-5CA7B206597C}"/>
            </a:ext>
          </a:extLst>
        </xdr:cNvPr>
        <xdr:cNvSpPr/>
      </xdr:nvSpPr>
      <xdr:spPr>
        <a:xfrm>
          <a:off x="13001625" y="59903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8" name="テキスト ボックス 117">
          <a:extLst>
            <a:ext uri="{FF2B5EF4-FFF2-40B4-BE49-F238E27FC236}">
              <a16:creationId xmlns:a16="http://schemas.microsoft.com/office/drawing/2014/main" id="{2F86AABA-B475-47A6-86F5-B0EB8F59A036}"/>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9" name="テキスト ボックス 118">
          <a:extLst>
            <a:ext uri="{FF2B5EF4-FFF2-40B4-BE49-F238E27FC236}">
              <a16:creationId xmlns:a16="http://schemas.microsoft.com/office/drawing/2014/main" id="{653343A5-9729-4B83-86DC-9FA63E17CBDB}"/>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0" name="テキスト ボックス 119">
          <a:extLst>
            <a:ext uri="{FF2B5EF4-FFF2-40B4-BE49-F238E27FC236}">
              <a16:creationId xmlns:a16="http://schemas.microsoft.com/office/drawing/2014/main" id="{69FC5C52-EA90-41A4-8AC9-EF7D005B7048}"/>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1" name="テキスト ボックス 120">
          <a:extLst>
            <a:ext uri="{FF2B5EF4-FFF2-40B4-BE49-F238E27FC236}">
              <a16:creationId xmlns:a16="http://schemas.microsoft.com/office/drawing/2014/main" id="{0EEB60B8-3AE7-46A4-8F1B-D52401C5AA9D}"/>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2" name="テキスト ボックス 121">
          <a:extLst>
            <a:ext uri="{FF2B5EF4-FFF2-40B4-BE49-F238E27FC236}">
              <a16:creationId xmlns:a16="http://schemas.microsoft.com/office/drawing/2014/main" id="{5E5DE425-97BB-417D-BCE2-81BBCC00E3A2}"/>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51153</xdr:rowOff>
    </xdr:from>
    <xdr:to>
      <xdr:col>76</xdr:col>
      <xdr:colOff>73025</xdr:colOff>
      <xdr:row>31</xdr:row>
      <xdr:rowOff>152753</xdr:rowOff>
    </xdr:to>
    <xdr:sp macro="" textlink="">
      <xdr:nvSpPr>
        <xdr:cNvPr id="123" name="楕円 122">
          <a:extLst>
            <a:ext uri="{FF2B5EF4-FFF2-40B4-BE49-F238E27FC236}">
              <a16:creationId xmlns:a16="http://schemas.microsoft.com/office/drawing/2014/main" id="{072E19B7-8F7B-4DC2-B52E-0D46A0BFC8E5}"/>
            </a:ext>
          </a:extLst>
        </xdr:cNvPr>
        <xdr:cNvSpPr/>
      </xdr:nvSpPr>
      <xdr:spPr>
        <a:xfrm>
          <a:off x="13001625" y="60023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29580</xdr:rowOff>
    </xdr:from>
    <xdr:ext cx="340478" cy="259045"/>
    <xdr:sp macro="" textlink="">
      <xdr:nvSpPr>
        <xdr:cNvPr id="124" name="債務償還可能年数該当値テキスト">
          <a:extLst>
            <a:ext uri="{FF2B5EF4-FFF2-40B4-BE49-F238E27FC236}">
              <a16:creationId xmlns:a16="http://schemas.microsoft.com/office/drawing/2014/main" id="{FD2925FB-5296-4807-B4EA-1DEF4787A217}"/>
            </a:ext>
          </a:extLst>
        </xdr:cNvPr>
        <xdr:cNvSpPr txBox="1"/>
      </xdr:nvSpPr>
      <xdr:spPr>
        <a:xfrm>
          <a:off x="13080365" y="59808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5" name="正方形/長方形 124">
          <a:extLst>
            <a:ext uri="{FF2B5EF4-FFF2-40B4-BE49-F238E27FC236}">
              <a16:creationId xmlns:a16="http://schemas.microsoft.com/office/drawing/2014/main" id="{2996E109-5E12-4622-A8A9-888D98E61CCD}"/>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6" name="正方形/長方形 125">
          <a:extLst>
            <a:ext uri="{FF2B5EF4-FFF2-40B4-BE49-F238E27FC236}">
              <a16:creationId xmlns:a16="http://schemas.microsoft.com/office/drawing/2014/main" id="{AAFB5474-BA40-4BF4-8F9F-DE24BDF72783}"/>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7" name="テキスト ボックス 126">
          <a:extLst>
            <a:ext uri="{FF2B5EF4-FFF2-40B4-BE49-F238E27FC236}">
              <a16:creationId xmlns:a16="http://schemas.microsoft.com/office/drawing/2014/main" id="{361D2C3A-2E13-4F50-93F5-7C90AA3CED3A}"/>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8" name="テキスト ボックス 127">
          <a:extLst>
            <a:ext uri="{FF2B5EF4-FFF2-40B4-BE49-F238E27FC236}">
              <a16:creationId xmlns:a16="http://schemas.microsoft.com/office/drawing/2014/main" id="{196153C2-951C-47F7-952A-070B180AE857}"/>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9" name="テキスト ボックス 128">
          <a:extLst>
            <a:ext uri="{FF2B5EF4-FFF2-40B4-BE49-F238E27FC236}">
              <a16:creationId xmlns:a16="http://schemas.microsoft.com/office/drawing/2014/main" id="{5E210A27-69A3-4C03-AAA8-A3D3E862CC0F}"/>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0" name="テキスト ボックス 129">
          <a:extLst>
            <a:ext uri="{FF2B5EF4-FFF2-40B4-BE49-F238E27FC236}">
              <a16:creationId xmlns:a16="http://schemas.microsoft.com/office/drawing/2014/main" id="{C45C3A7F-515A-4BB0-9E53-4A2F31B5EEAC}"/>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EDDD9BA-C69F-465F-BF65-8586C4F0628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9567BBF-B54A-4481-930B-FA662D78041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F2AA13D-10E8-449C-A30E-6241D583755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6CACFE1-412A-4FA9-8CB1-C897302D7D3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FB6DB30-3843-41A4-8013-A899858C3A2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0BE67AF-4C4E-49D1-99B9-BC908320E9E3}"/>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522FFBA-DA6C-45A8-9E51-B5F6EA3EC41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A158930-12BC-4B58-95C1-60BDF52D2AA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92B433B-6CD8-47E2-8462-FA4075542E6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7761D39-DF33-436C-8920-E9E4EDDA4F0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6,519
6,424
35.43
4,410,502
3,953,392
413,380
2,447,659
4,448,313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44568CC-B16B-4436-978A-BD705BDD4FA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AAD1FDF-46DC-4408-829C-B7830930E7C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8A15311-91EE-4773-8C8E-B965AD70142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917C0D3-DCEB-4F9A-BF04-CF8E5B18C3CB}"/>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795E166-57C0-45BC-9779-AF3FC2C48C3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4CEDFD9-A2FC-4C1D-8845-67717C71AA4C}"/>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4A6CF6B-9CE3-4EE1-BADE-8FCE6077AC4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67D50E1-5A39-40A2-8F0D-536CF95E217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DFC3223-A6F6-46DE-9D88-289D6348F71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718F72A-6497-4C24-9039-DAD5CBDB872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1007823-A151-45BE-A25C-D352D3B4F03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D89B9BF-F2AF-4886-804E-450B6E5F4DF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2F4E2DA-F8B6-4544-88B3-751D503A22B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D07DCE1-11D2-40CE-AA19-DBD1E529636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BFA02E-84E7-4013-BA06-E3032F081C8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A3FCC31-B871-43B8-A295-11D70832745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248F6AA-FECF-40AD-982B-05B63C407A7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38954F5-5B7B-4CDF-9707-D7C660A9441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A6293E5-8330-4F1A-9C52-C28FCD141107}"/>
            </a:ext>
          </a:extLst>
        </xdr:cNvPr>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2DFD697-A4CC-4D98-A239-A9A128694815}"/>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BD85C19E-8E35-4B89-9A2A-934CDF323EEA}"/>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D89F56D2-2BA6-4ADC-81EB-D9BDA3A4E38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F0C108B9-DAA5-41C0-8561-E26CF8813ADE}"/>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731696D8-ADBA-4A27-8DAB-15360CC9EE15}"/>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569BB6A8-02CF-44CF-BCAB-732725BB8D4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3A21243E-0B8D-4DA1-A924-424AA2A0DDA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F2FB758E-D62A-45AE-9D39-9BAB8C1C0C24}"/>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F03BB9F6-A8C7-4F42-8131-89C442787235}"/>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A3E6F09F-9D7D-4120-8D6B-63365BCCD30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26B5458B-2E0E-40B2-9247-A610A028B88A}"/>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9568E74B-EDAE-405A-8047-40F41D02750E}"/>
            </a:ext>
          </a:extLst>
        </xdr:cNvPr>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D35B5544-08AD-4F56-ACA2-52E2F782B916}"/>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DE8EFD13-6D25-4511-B86E-ACD4B21B3187}"/>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B63EB919-1BDA-4E69-A673-B54804121105}"/>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12E0FD36-1D82-4B26-AA5F-5EC14BDF0AD9}"/>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B4B6D96F-7EE7-4D09-ACFB-974BBA3D3059}"/>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7C4E2451-6A55-4F37-8B7D-EE6B3D32C99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D418421B-55F2-4117-B9F1-4E9FFA5026C4}"/>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D689229E-E6B2-4CB5-8138-BD52D7DCE86C}"/>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5D20C4E2-B576-4BAC-8670-9C82D4520783}"/>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9E8FEC3F-162A-4C02-9CA3-A1870382D193}"/>
            </a:ext>
          </a:extLst>
        </xdr:cNvPr>
        <xdr:cNvSpPr txBox="1"/>
      </xdr:nvSpPr>
      <xdr:spPr>
        <a:xfrm>
          <a:off x="27196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88302E8D-B63B-4415-B5C3-D77A3A6CECA5}"/>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41332295-A2F5-4C04-8AFA-989C7992ACC9}"/>
            </a:ext>
          </a:extLst>
        </xdr:cNvPr>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68B9869F-F05C-4133-8A86-D3449348A24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24765</xdr:rowOff>
    </xdr:to>
    <xdr:cxnSp macro="">
      <xdr:nvCxnSpPr>
        <xdr:cNvPr id="56" name="直線コネクタ 55">
          <a:extLst>
            <a:ext uri="{FF2B5EF4-FFF2-40B4-BE49-F238E27FC236}">
              <a16:creationId xmlns:a16="http://schemas.microsoft.com/office/drawing/2014/main" id="{FF46DEAB-DF0A-472F-B82D-AC2254FDD2CF}"/>
            </a:ext>
          </a:extLst>
        </xdr:cNvPr>
        <xdr:cNvCxnSpPr/>
      </xdr:nvCxnSpPr>
      <xdr:spPr>
        <a:xfrm flipV="1">
          <a:off x="4086225" y="560260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28592</xdr:rowOff>
    </xdr:from>
    <xdr:ext cx="405111" cy="259045"/>
    <xdr:sp macro="" textlink="">
      <xdr:nvSpPr>
        <xdr:cNvPr id="57" name="【道路】&#10;有形固定資産減価償却率最小値テキスト">
          <a:extLst>
            <a:ext uri="{FF2B5EF4-FFF2-40B4-BE49-F238E27FC236}">
              <a16:creationId xmlns:a16="http://schemas.microsoft.com/office/drawing/2014/main" id="{7F4DD3DA-2458-44E7-BA66-1EAC3A54246F}"/>
            </a:ext>
          </a:extLst>
        </xdr:cNvPr>
        <xdr:cNvSpPr txBox="1"/>
      </xdr:nvSpPr>
      <xdr:spPr>
        <a:xfrm>
          <a:off x="4124960" y="690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24765</xdr:rowOff>
    </xdr:from>
    <xdr:to>
      <xdr:col>24</xdr:col>
      <xdr:colOff>152400</xdr:colOff>
      <xdr:row>41</xdr:row>
      <xdr:rowOff>24765</xdr:rowOff>
    </xdr:to>
    <xdr:cxnSp macro="">
      <xdr:nvCxnSpPr>
        <xdr:cNvPr id="58" name="直線コネクタ 57">
          <a:extLst>
            <a:ext uri="{FF2B5EF4-FFF2-40B4-BE49-F238E27FC236}">
              <a16:creationId xmlns:a16="http://schemas.microsoft.com/office/drawing/2014/main" id="{B4F61B50-9825-4C67-8028-BA28256601B2}"/>
            </a:ext>
          </a:extLst>
        </xdr:cNvPr>
        <xdr:cNvCxnSpPr/>
      </xdr:nvCxnSpPr>
      <xdr:spPr>
        <a:xfrm>
          <a:off x="4020820" y="6898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a:extLst>
            <a:ext uri="{FF2B5EF4-FFF2-40B4-BE49-F238E27FC236}">
              <a16:creationId xmlns:a16="http://schemas.microsoft.com/office/drawing/2014/main" id="{E1A3F77B-DB6B-4EB8-8F5F-8EAED4B99AD7}"/>
            </a:ext>
          </a:extLst>
        </xdr:cNvPr>
        <xdr:cNvSpPr txBox="1"/>
      </xdr:nvSpPr>
      <xdr:spPr>
        <a:xfrm>
          <a:off x="412496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a:extLst>
            <a:ext uri="{FF2B5EF4-FFF2-40B4-BE49-F238E27FC236}">
              <a16:creationId xmlns:a16="http://schemas.microsoft.com/office/drawing/2014/main" id="{12E36C00-7FC1-4DE9-861E-5E22A49343E3}"/>
            </a:ext>
          </a:extLst>
        </xdr:cNvPr>
        <xdr:cNvCxnSpPr/>
      </xdr:nvCxnSpPr>
      <xdr:spPr>
        <a:xfrm>
          <a:off x="4020820" y="560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102887</xdr:rowOff>
    </xdr:from>
    <xdr:ext cx="405111" cy="259045"/>
    <xdr:sp macro="" textlink="">
      <xdr:nvSpPr>
        <xdr:cNvPr id="61" name="【道路】&#10;有形固定資産減価償却率平均値テキスト">
          <a:extLst>
            <a:ext uri="{FF2B5EF4-FFF2-40B4-BE49-F238E27FC236}">
              <a16:creationId xmlns:a16="http://schemas.microsoft.com/office/drawing/2014/main" id="{0FE94805-4B96-4656-A440-CBB977327BE7}"/>
            </a:ext>
          </a:extLst>
        </xdr:cNvPr>
        <xdr:cNvSpPr txBox="1"/>
      </xdr:nvSpPr>
      <xdr:spPr>
        <a:xfrm>
          <a:off x="4124960" y="6137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62" name="フローチャート: 判断 61">
          <a:extLst>
            <a:ext uri="{FF2B5EF4-FFF2-40B4-BE49-F238E27FC236}">
              <a16:creationId xmlns:a16="http://schemas.microsoft.com/office/drawing/2014/main" id="{3BA80A57-6569-499B-A1E5-2C743AA51A2A}"/>
            </a:ext>
          </a:extLst>
        </xdr:cNvPr>
        <xdr:cNvSpPr/>
      </xdr:nvSpPr>
      <xdr:spPr>
        <a:xfrm>
          <a:off x="4036060" y="6159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53975</xdr:rowOff>
    </xdr:from>
    <xdr:to>
      <xdr:col>20</xdr:col>
      <xdr:colOff>38100</xdr:colOff>
      <xdr:row>37</xdr:row>
      <xdr:rowOff>155575</xdr:rowOff>
    </xdr:to>
    <xdr:sp macro="" textlink="">
      <xdr:nvSpPr>
        <xdr:cNvPr id="63" name="フローチャート: 判断 62">
          <a:extLst>
            <a:ext uri="{FF2B5EF4-FFF2-40B4-BE49-F238E27FC236}">
              <a16:creationId xmlns:a16="http://schemas.microsoft.com/office/drawing/2014/main" id="{2141E04B-C634-4940-8854-E2CA1AD55816}"/>
            </a:ext>
          </a:extLst>
        </xdr:cNvPr>
        <xdr:cNvSpPr/>
      </xdr:nvSpPr>
      <xdr:spPr>
        <a:xfrm>
          <a:off x="3312160" y="62566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4" name="フローチャート: 判断 63">
          <a:extLst>
            <a:ext uri="{FF2B5EF4-FFF2-40B4-BE49-F238E27FC236}">
              <a16:creationId xmlns:a16="http://schemas.microsoft.com/office/drawing/2014/main" id="{EB1EF3DD-877C-4C76-A3D3-66478E84AEF9}"/>
            </a:ext>
          </a:extLst>
        </xdr:cNvPr>
        <xdr:cNvSpPr/>
      </xdr:nvSpPr>
      <xdr:spPr>
        <a:xfrm>
          <a:off x="25146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247001BE-502F-42F3-96A7-BAFA5F7D18C3}"/>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82C26F1-C101-4483-8469-8722B875A68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C3ECAD7-F51D-429E-A2BB-78A47D94533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7EA045B-AEA2-46E3-980B-4951F6E0D21C}"/>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6A699BE-2AC0-4011-98A9-74ACD2E8B94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10160</xdr:rowOff>
    </xdr:from>
    <xdr:to>
      <xdr:col>20</xdr:col>
      <xdr:colOff>38100</xdr:colOff>
      <xdr:row>33</xdr:row>
      <xdr:rowOff>111760</xdr:rowOff>
    </xdr:to>
    <xdr:sp macro="" textlink="">
      <xdr:nvSpPr>
        <xdr:cNvPr id="70" name="楕円 69">
          <a:extLst>
            <a:ext uri="{FF2B5EF4-FFF2-40B4-BE49-F238E27FC236}">
              <a16:creationId xmlns:a16="http://schemas.microsoft.com/office/drawing/2014/main" id="{6506DF87-6792-4A6B-BDCE-165E029B5466}"/>
            </a:ext>
          </a:extLst>
        </xdr:cNvPr>
        <xdr:cNvSpPr/>
      </xdr:nvSpPr>
      <xdr:spPr>
        <a:xfrm>
          <a:off x="3312160" y="55422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146702</xdr:rowOff>
    </xdr:from>
    <xdr:ext cx="405111" cy="259045"/>
    <xdr:sp macro="" textlink="">
      <xdr:nvSpPr>
        <xdr:cNvPr id="71" name="n_1aveValue【道路】&#10;有形固定資産減価償却率">
          <a:extLst>
            <a:ext uri="{FF2B5EF4-FFF2-40B4-BE49-F238E27FC236}">
              <a16:creationId xmlns:a16="http://schemas.microsoft.com/office/drawing/2014/main" id="{52C2036F-90F3-4E74-BA30-47184DCC2618}"/>
            </a:ext>
          </a:extLst>
        </xdr:cNvPr>
        <xdr:cNvSpPr txBox="1"/>
      </xdr:nvSpPr>
      <xdr:spPr>
        <a:xfrm>
          <a:off x="3170564" y="634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72" name="n_2aveValue【道路】&#10;有形固定資産減価償却率">
          <a:extLst>
            <a:ext uri="{FF2B5EF4-FFF2-40B4-BE49-F238E27FC236}">
              <a16:creationId xmlns:a16="http://schemas.microsoft.com/office/drawing/2014/main" id="{61501FFB-1341-41D3-BE33-068FAD6A27ED}"/>
            </a:ext>
          </a:extLst>
        </xdr:cNvPr>
        <xdr:cNvSpPr txBox="1"/>
      </xdr:nvSpPr>
      <xdr:spPr>
        <a:xfrm>
          <a:off x="238570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128287</xdr:rowOff>
    </xdr:from>
    <xdr:ext cx="405111" cy="259045"/>
    <xdr:sp macro="" textlink="">
      <xdr:nvSpPr>
        <xdr:cNvPr id="73" name="n_1mainValue【道路】&#10;有形固定資産減価償却率">
          <a:extLst>
            <a:ext uri="{FF2B5EF4-FFF2-40B4-BE49-F238E27FC236}">
              <a16:creationId xmlns:a16="http://schemas.microsoft.com/office/drawing/2014/main" id="{108DE4CF-CFC4-40AC-A5A1-A0C1ADA6EFD9}"/>
            </a:ext>
          </a:extLst>
        </xdr:cNvPr>
        <xdr:cNvSpPr txBox="1"/>
      </xdr:nvSpPr>
      <xdr:spPr>
        <a:xfrm>
          <a:off x="3170564" y="53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a:extLst>
            <a:ext uri="{FF2B5EF4-FFF2-40B4-BE49-F238E27FC236}">
              <a16:creationId xmlns:a16="http://schemas.microsoft.com/office/drawing/2014/main" id="{301AE496-17B3-4DEA-8E20-ACF4197D2F7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a:extLst>
            <a:ext uri="{FF2B5EF4-FFF2-40B4-BE49-F238E27FC236}">
              <a16:creationId xmlns:a16="http://schemas.microsoft.com/office/drawing/2014/main" id="{982DAD6E-EE0E-4C5E-956F-C3499AE607A4}"/>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a:extLst>
            <a:ext uri="{FF2B5EF4-FFF2-40B4-BE49-F238E27FC236}">
              <a16:creationId xmlns:a16="http://schemas.microsoft.com/office/drawing/2014/main" id="{02E553EB-D6DD-4BF1-BD45-FADB05AA01C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a:extLst>
            <a:ext uri="{FF2B5EF4-FFF2-40B4-BE49-F238E27FC236}">
              <a16:creationId xmlns:a16="http://schemas.microsoft.com/office/drawing/2014/main" id="{4FF155BB-C50D-40E5-B8FC-21B67DBAB83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a:extLst>
            <a:ext uri="{FF2B5EF4-FFF2-40B4-BE49-F238E27FC236}">
              <a16:creationId xmlns:a16="http://schemas.microsoft.com/office/drawing/2014/main" id="{75FE3DA2-DA64-4ABC-81F8-990577D70839}"/>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a:extLst>
            <a:ext uri="{FF2B5EF4-FFF2-40B4-BE49-F238E27FC236}">
              <a16:creationId xmlns:a16="http://schemas.microsoft.com/office/drawing/2014/main" id="{C1641B0C-AE01-4E80-AA28-5D48A24B739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a:extLst>
            <a:ext uri="{FF2B5EF4-FFF2-40B4-BE49-F238E27FC236}">
              <a16:creationId xmlns:a16="http://schemas.microsoft.com/office/drawing/2014/main" id="{B55C8B0C-1C91-405B-B32B-B8793261082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a:extLst>
            <a:ext uri="{FF2B5EF4-FFF2-40B4-BE49-F238E27FC236}">
              <a16:creationId xmlns:a16="http://schemas.microsoft.com/office/drawing/2014/main" id="{9329E5E4-8230-4E51-8DB6-88F92B7DAEF5}"/>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a:extLst>
            <a:ext uri="{FF2B5EF4-FFF2-40B4-BE49-F238E27FC236}">
              <a16:creationId xmlns:a16="http://schemas.microsoft.com/office/drawing/2014/main" id="{6E1A5B50-2D66-40C8-8504-BD0754F6E981}"/>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a:extLst>
            <a:ext uri="{FF2B5EF4-FFF2-40B4-BE49-F238E27FC236}">
              <a16:creationId xmlns:a16="http://schemas.microsoft.com/office/drawing/2014/main" id="{D938C746-CEC8-49A8-80A0-8B07BD54D778}"/>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4" name="直線コネクタ 83">
          <a:extLst>
            <a:ext uri="{FF2B5EF4-FFF2-40B4-BE49-F238E27FC236}">
              <a16:creationId xmlns:a16="http://schemas.microsoft.com/office/drawing/2014/main" id="{15CAEF2D-3899-499C-8774-911FDEB8F11C}"/>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5" name="テキスト ボックス 84">
          <a:extLst>
            <a:ext uri="{FF2B5EF4-FFF2-40B4-BE49-F238E27FC236}">
              <a16:creationId xmlns:a16="http://schemas.microsoft.com/office/drawing/2014/main" id="{C846E3AA-73F4-47E3-9151-8FDC82D4B1F9}"/>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6" name="直線コネクタ 85">
          <a:extLst>
            <a:ext uri="{FF2B5EF4-FFF2-40B4-BE49-F238E27FC236}">
              <a16:creationId xmlns:a16="http://schemas.microsoft.com/office/drawing/2014/main" id="{9985E586-CFB4-4ECD-BB83-EEE364B7F4EF}"/>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87" name="テキスト ボックス 86">
          <a:extLst>
            <a:ext uri="{FF2B5EF4-FFF2-40B4-BE49-F238E27FC236}">
              <a16:creationId xmlns:a16="http://schemas.microsoft.com/office/drawing/2014/main" id="{A4D89F93-9C94-4CBD-AEC9-92AE3A78175E}"/>
            </a:ext>
          </a:extLst>
        </xdr:cNvPr>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8" name="直線コネクタ 87">
          <a:extLst>
            <a:ext uri="{FF2B5EF4-FFF2-40B4-BE49-F238E27FC236}">
              <a16:creationId xmlns:a16="http://schemas.microsoft.com/office/drawing/2014/main" id="{D46E9408-A689-4BC6-BBBF-E7C92DB7EF60}"/>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89" name="テキスト ボックス 88">
          <a:extLst>
            <a:ext uri="{FF2B5EF4-FFF2-40B4-BE49-F238E27FC236}">
              <a16:creationId xmlns:a16="http://schemas.microsoft.com/office/drawing/2014/main" id="{5568F6E9-97A0-4A9E-A5A8-65466E562074}"/>
            </a:ext>
          </a:extLst>
        </xdr:cNvPr>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0" name="直線コネクタ 89">
          <a:extLst>
            <a:ext uri="{FF2B5EF4-FFF2-40B4-BE49-F238E27FC236}">
              <a16:creationId xmlns:a16="http://schemas.microsoft.com/office/drawing/2014/main" id="{1DCEEA7F-C010-41C0-99AE-B745083605A7}"/>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1" name="テキスト ボックス 90">
          <a:extLst>
            <a:ext uri="{FF2B5EF4-FFF2-40B4-BE49-F238E27FC236}">
              <a16:creationId xmlns:a16="http://schemas.microsoft.com/office/drawing/2014/main" id="{3EFA86C1-8934-4296-B860-0C27B53FB250}"/>
            </a:ext>
          </a:extLst>
        </xdr:cNvPr>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a:extLst>
            <a:ext uri="{FF2B5EF4-FFF2-40B4-BE49-F238E27FC236}">
              <a16:creationId xmlns:a16="http://schemas.microsoft.com/office/drawing/2014/main" id="{D77C6889-C837-4651-8CCA-2D53A7670DD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3" name="テキスト ボックス 92">
          <a:extLst>
            <a:ext uri="{FF2B5EF4-FFF2-40B4-BE49-F238E27FC236}">
              <a16:creationId xmlns:a16="http://schemas.microsoft.com/office/drawing/2014/main" id="{2E4EFEC3-3199-456C-88FF-83C87B640BDA}"/>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道路】&#10;一人当たり延長グラフ枠">
          <a:extLst>
            <a:ext uri="{FF2B5EF4-FFF2-40B4-BE49-F238E27FC236}">
              <a16:creationId xmlns:a16="http://schemas.microsoft.com/office/drawing/2014/main" id="{9BA4E859-18B2-4641-B21C-4628F10ACE14}"/>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166725</xdr:rowOff>
    </xdr:from>
    <xdr:to>
      <xdr:col>54</xdr:col>
      <xdr:colOff>189865</xdr:colOff>
      <xdr:row>41</xdr:row>
      <xdr:rowOff>132733</xdr:rowOff>
    </xdr:to>
    <xdr:cxnSp macro="">
      <xdr:nvCxnSpPr>
        <xdr:cNvPr id="95" name="直線コネクタ 94">
          <a:extLst>
            <a:ext uri="{FF2B5EF4-FFF2-40B4-BE49-F238E27FC236}">
              <a16:creationId xmlns:a16="http://schemas.microsoft.com/office/drawing/2014/main" id="{77284DE9-DAD2-4282-B0E0-FB144BBDA877}"/>
            </a:ext>
          </a:extLst>
        </xdr:cNvPr>
        <xdr:cNvCxnSpPr/>
      </xdr:nvCxnSpPr>
      <xdr:spPr>
        <a:xfrm flipV="1">
          <a:off x="9219565" y="5698845"/>
          <a:ext cx="0" cy="13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136560</xdr:rowOff>
    </xdr:from>
    <xdr:ext cx="469744" cy="259045"/>
    <xdr:sp macro="" textlink="">
      <xdr:nvSpPr>
        <xdr:cNvPr id="96" name="【道路】&#10;一人当たり延長最小値テキスト">
          <a:extLst>
            <a:ext uri="{FF2B5EF4-FFF2-40B4-BE49-F238E27FC236}">
              <a16:creationId xmlns:a16="http://schemas.microsoft.com/office/drawing/2014/main" id="{A77EBF4D-CC6F-4435-882C-3F780D61FC79}"/>
            </a:ext>
          </a:extLst>
        </xdr:cNvPr>
        <xdr:cNvSpPr txBox="1"/>
      </xdr:nvSpPr>
      <xdr:spPr>
        <a:xfrm>
          <a:off x="9258300" y="700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132733</xdr:rowOff>
    </xdr:from>
    <xdr:to>
      <xdr:col>55</xdr:col>
      <xdr:colOff>88900</xdr:colOff>
      <xdr:row>41</xdr:row>
      <xdr:rowOff>132733</xdr:rowOff>
    </xdr:to>
    <xdr:cxnSp macro="">
      <xdr:nvCxnSpPr>
        <xdr:cNvPr id="97" name="直線コネクタ 96">
          <a:extLst>
            <a:ext uri="{FF2B5EF4-FFF2-40B4-BE49-F238E27FC236}">
              <a16:creationId xmlns:a16="http://schemas.microsoft.com/office/drawing/2014/main" id="{19445FBA-9FB8-438F-B63B-1F34C22A55FB}"/>
            </a:ext>
          </a:extLst>
        </xdr:cNvPr>
        <xdr:cNvCxnSpPr/>
      </xdr:nvCxnSpPr>
      <xdr:spPr>
        <a:xfrm>
          <a:off x="9154160" y="70059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113402</xdr:rowOff>
    </xdr:from>
    <xdr:ext cx="534377" cy="259045"/>
    <xdr:sp macro="" textlink="">
      <xdr:nvSpPr>
        <xdr:cNvPr id="98" name="【道路】&#10;一人当たり延長最大値テキスト">
          <a:extLst>
            <a:ext uri="{FF2B5EF4-FFF2-40B4-BE49-F238E27FC236}">
              <a16:creationId xmlns:a16="http://schemas.microsoft.com/office/drawing/2014/main" id="{65D9CEA8-7BAC-4A6D-83BA-B1BC6C5021CF}"/>
            </a:ext>
          </a:extLst>
        </xdr:cNvPr>
        <xdr:cNvSpPr txBox="1"/>
      </xdr:nvSpPr>
      <xdr:spPr>
        <a:xfrm>
          <a:off x="9258300" y="547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166725</xdr:rowOff>
    </xdr:from>
    <xdr:to>
      <xdr:col>55</xdr:col>
      <xdr:colOff>88900</xdr:colOff>
      <xdr:row>33</xdr:row>
      <xdr:rowOff>166725</xdr:rowOff>
    </xdr:to>
    <xdr:cxnSp macro="">
      <xdr:nvCxnSpPr>
        <xdr:cNvPr id="99" name="直線コネクタ 98">
          <a:extLst>
            <a:ext uri="{FF2B5EF4-FFF2-40B4-BE49-F238E27FC236}">
              <a16:creationId xmlns:a16="http://schemas.microsoft.com/office/drawing/2014/main" id="{CA86580D-4AFA-47E5-B10F-A83EE47A522B}"/>
            </a:ext>
          </a:extLst>
        </xdr:cNvPr>
        <xdr:cNvCxnSpPr/>
      </xdr:nvCxnSpPr>
      <xdr:spPr>
        <a:xfrm>
          <a:off x="9154160" y="56988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142815</xdr:rowOff>
    </xdr:from>
    <xdr:ext cx="534377" cy="259045"/>
    <xdr:sp macro="" textlink="">
      <xdr:nvSpPr>
        <xdr:cNvPr id="100" name="【道路】&#10;一人当たり延長平均値テキスト">
          <a:extLst>
            <a:ext uri="{FF2B5EF4-FFF2-40B4-BE49-F238E27FC236}">
              <a16:creationId xmlns:a16="http://schemas.microsoft.com/office/drawing/2014/main" id="{E4545E48-4441-4EF3-BB7B-DA852730AD3E}"/>
            </a:ext>
          </a:extLst>
        </xdr:cNvPr>
        <xdr:cNvSpPr txBox="1"/>
      </xdr:nvSpPr>
      <xdr:spPr>
        <a:xfrm>
          <a:off x="9258300" y="6345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164388</xdr:rowOff>
    </xdr:from>
    <xdr:to>
      <xdr:col>55</xdr:col>
      <xdr:colOff>50800</xdr:colOff>
      <xdr:row>38</xdr:row>
      <xdr:rowOff>94538</xdr:rowOff>
    </xdr:to>
    <xdr:sp macro="" textlink="">
      <xdr:nvSpPr>
        <xdr:cNvPr id="101" name="フローチャート: 判断 100">
          <a:extLst>
            <a:ext uri="{FF2B5EF4-FFF2-40B4-BE49-F238E27FC236}">
              <a16:creationId xmlns:a16="http://schemas.microsoft.com/office/drawing/2014/main" id="{9A3A7D3B-07EB-4DE2-817C-08B1C25C3B8A}"/>
            </a:ext>
          </a:extLst>
        </xdr:cNvPr>
        <xdr:cNvSpPr/>
      </xdr:nvSpPr>
      <xdr:spPr>
        <a:xfrm>
          <a:off x="9192260" y="63670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42888</xdr:rowOff>
    </xdr:from>
    <xdr:to>
      <xdr:col>50</xdr:col>
      <xdr:colOff>165100</xdr:colOff>
      <xdr:row>37</xdr:row>
      <xdr:rowOff>144488</xdr:rowOff>
    </xdr:to>
    <xdr:sp macro="" textlink="">
      <xdr:nvSpPr>
        <xdr:cNvPr id="102" name="フローチャート: 判断 101">
          <a:extLst>
            <a:ext uri="{FF2B5EF4-FFF2-40B4-BE49-F238E27FC236}">
              <a16:creationId xmlns:a16="http://schemas.microsoft.com/office/drawing/2014/main" id="{D6D9A547-35C7-4E7F-A5A9-E536B0A6D0E7}"/>
            </a:ext>
          </a:extLst>
        </xdr:cNvPr>
        <xdr:cNvSpPr/>
      </xdr:nvSpPr>
      <xdr:spPr>
        <a:xfrm>
          <a:off x="8445500" y="624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86253</xdr:rowOff>
    </xdr:from>
    <xdr:to>
      <xdr:col>46</xdr:col>
      <xdr:colOff>38100</xdr:colOff>
      <xdr:row>38</xdr:row>
      <xdr:rowOff>16404</xdr:rowOff>
    </xdr:to>
    <xdr:sp macro="" textlink="">
      <xdr:nvSpPr>
        <xdr:cNvPr id="103" name="フローチャート: 判断 102">
          <a:extLst>
            <a:ext uri="{FF2B5EF4-FFF2-40B4-BE49-F238E27FC236}">
              <a16:creationId xmlns:a16="http://schemas.microsoft.com/office/drawing/2014/main" id="{994A106D-7306-4EC2-9456-E32529218590}"/>
            </a:ext>
          </a:extLst>
        </xdr:cNvPr>
        <xdr:cNvSpPr/>
      </xdr:nvSpPr>
      <xdr:spPr>
        <a:xfrm>
          <a:off x="7670800" y="6288933"/>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4" name="テキスト ボックス 103">
          <a:extLst>
            <a:ext uri="{FF2B5EF4-FFF2-40B4-BE49-F238E27FC236}">
              <a16:creationId xmlns:a16="http://schemas.microsoft.com/office/drawing/2014/main" id="{0D9B90D6-A261-4CB2-99BD-8A8B20D340C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5" name="テキスト ボックス 104">
          <a:extLst>
            <a:ext uri="{FF2B5EF4-FFF2-40B4-BE49-F238E27FC236}">
              <a16:creationId xmlns:a16="http://schemas.microsoft.com/office/drawing/2014/main" id="{2B983B78-0515-415E-B2E6-7C6804AF7DA7}"/>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6" name="テキスト ボックス 105">
          <a:extLst>
            <a:ext uri="{FF2B5EF4-FFF2-40B4-BE49-F238E27FC236}">
              <a16:creationId xmlns:a16="http://schemas.microsoft.com/office/drawing/2014/main" id="{9501DBD5-D053-4C2E-B4E7-FC19A0907AA7}"/>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E5E903DB-68BB-4BCF-B893-8CA8FBEF6C6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6CED4F04-E2BE-4411-A90B-55C9F9FBB377}"/>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52877</xdr:rowOff>
    </xdr:from>
    <xdr:to>
      <xdr:col>50</xdr:col>
      <xdr:colOff>165100</xdr:colOff>
      <xdr:row>38</xdr:row>
      <xdr:rowOff>154477</xdr:rowOff>
    </xdr:to>
    <xdr:sp macro="" textlink="">
      <xdr:nvSpPr>
        <xdr:cNvPr id="109" name="楕円 108">
          <a:extLst>
            <a:ext uri="{FF2B5EF4-FFF2-40B4-BE49-F238E27FC236}">
              <a16:creationId xmlns:a16="http://schemas.microsoft.com/office/drawing/2014/main" id="{DEC47700-3B32-425B-95FC-6D2F8EFE0C70}"/>
            </a:ext>
          </a:extLst>
        </xdr:cNvPr>
        <xdr:cNvSpPr/>
      </xdr:nvSpPr>
      <xdr:spPr>
        <a:xfrm>
          <a:off x="8445500" y="642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35</xdr:row>
      <xdr:rowOff>161015</xdr:rowOff>
    </xdr:from>
    <xdr:ext cx="534377" cy="259045"/>
    <xdr:sp macro="" textlink="">
      <xdr:nvSpPr>
        <xdr:cNvPr id="110" name="n_1aveValue【道路】&#10;一人当たり延長">
          <a:extLst>
            <a:ext uri="{FF2B5EF4-FFF2-40B4-BE49-F238E27FC236}">
              <a16:creationId xmlns:a16="http://schemas.microsoft.com/office/drawing/2014/main" id="{3882FA89-9F90-44A8-8526-570F6058ACC7}"/>
            </a:ext>
          </a:extLst>
        </xdr:cNvPr>
        <xdr:cNvSpPr txBox="1"/>
      </xdr:nvSpPr>
      <xdr:spPr>
        <a:xfrm>
          <a:off x="8239271" y="602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32930</xdr:rowOff>
    </xdr:from>
    <xdr:ext cx="534377" cy="259045"/>
    <xdr:sp macro="" textlink="">
      <xdr:nvSpPr>
        <xdr:cNvPr id="111" name="n_2aveValue【道路】&#10;一人当たり延長">
          <a:extLst>
            <a:ext uri="{FF2B5EF4-FFF2-40B4-BE49-F238E27FC236}">
              <a16:creationId xmlns:a16="http://schemas.microsoft.com/office/drawing/2014/main" id="{AA3E8116-B879-42FC-B3F6-CA9F9A6B6AEA}"/>
            </a:ext>
          </a:extLst>
        </xdr:cNvPr>
        <xdr:cNvSpPr txBox="1"/>
      </xdr:nvSpPr>
      <xdr:spPr>
        <a:xfrm>
          <a:off x="7477271" y="606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145604</xdr:rowOff>
    </xdr:from>
    <xdr:ext cx="534377" cy="259045"/>
    <xdr:sp macro="" textlink="">
      <xdr:nvSpPr>
        <xdr:cNvPr id="112" name="n_1mainValue【道路】&#10;一人当たり延長">
          <a:extLst>
            <a:ext uri="{FF2B5EF4-FFF2-40B4-BE49-F238E27FC236}">
              <a16:creationId xmlns:a16="http://schemas.microsoft.com/office/drawing/2014/main" id="{5CE09B06-F98C-49C9-A277-93AC9973D5A6}"/>
            </a:ext>
          </a:extLst>
        </xdr:cNvPr>
        <xdr:cNvSpPr txBox="1"/>
      </xdr:nvSpPr>
      <xdr:spPr>
        <a:xfrm>
          <a:off x="8239271" y="65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3" name="正方形/長方形 112">
          <a:extLst>
            <a:ext uri="{FF2B5EF4-FFF2-40B4-BE49-F238E27FC236}">
              <a16:creationId xmlns:a16="http://schemas.microsoft.com/office/drawing/2014/main" id="{1C6841FE-A74C-4A6F-80F3-4F8248C98363}"/>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4" name="正方形/長方形 113">
          <a:extLst>
            <a:ext uri="{FF2B5EF4-FFF2-40B4-BE49-F238E27FC236}">
              <a16:creationId xmlns:a16="http://schemas.microsoft.com/office/drawing/2014/main" id="{510AD795-AB28-42E3-B2D5-7486F13BA9C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5" name="正方形/長方形 114">
          <a:extLst>
            <a:ext uri="{FF2B5EF4-FFF2-40B4-BE49-F238E27FC236}">
              <a16:creationId xmlns:a16="http://schemas.microsoft.com/office/drawing/2014/main" id="{0C5FF72C-F5C1-4ADA-89FC-18BD6157DFA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6" name="正方形/長方形 115">
          <a:extLst>
            <a:ext uri="{FF2B5EF4-FFF2-40B4-BE49-F238E27FC236}">
              <a16:creationId xmlns:a16="http://schemas.microsoft.com/office/drawing/2014/main" id="{33AAD702-BD8D-421D-A3EB-D3A28CDB66D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7" name="正方形/長方形 116">
          <a:extLst>
            <a:ext uri="{FF2B5EF4-FFF2-40B4-BE49-F238E27FC236}">
              <a16:creationId xmlns:a16="http://schemas.microsoft.com/office/drawing/2014/main" id="{7A3844A7-3691-4F87-8E6A-3F63DA40010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8" name="正方形/長方形 117">
          <a:extLst>
            <a:ext uri="{FF2B5EF4-FFF2-40B4-BE49-F238E27FC236}">
              <a16:creationId xmlns:a16="http://schemas.microsoft.com/office/drawing/2014/main" id="{A639F218-C5B9-4A61-90A8-ED7AFC0BCDB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9" name="正方形/長方形 118">
          <a:extLst>
            <a:ext uri="{FF2B5EF4-FFF2-40B4-BE49-F238E27FC236}">
              <a16:creationId xmlns:a16="http://schemas.microsoft.com/office/drawing/2014/main" id="{14F2E4F7-E162-47EB-872D-9E23E7DD419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0" name="正方形/長方形 119">
          <a:extLst>
            <a:ext uri="{FF2B5EF4-FFF2-40B4-BE49-F238E27FC236}">
              <a16:creationId xmlns:a16="http://schemas.microsoft.com/office/drawing/2014/main" id="{B5C1A003-870A-4793-9C94-B1259D9C18A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1" name="テキスト ボックス 120">
          <a:extLst>
            <a:ext uri="{FF2B5EF4-FFF2-40B4-BE49-F238E27FC236}">
              <a16:creationId xmlns:a16="http://schemas.microsoft.com/office/drawing/2014/main" id="{AEE119EB-9477-4870-B64A-F48D6D7EC14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2" name="直線コネクタ 121">
          <a:extLst>
            <a:ext uri="{FF2B5EF4-FFF2-40B4-BE49-F238E27FC236}">
              <a16:creationId xmlns:a16="http://schemas.microsoft.com/office/drawing/2014/main" id="{B8F55706-4B36-4D05-9939-56C791B38E1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3" name="テキスト ボックス 122">
          <a:extLst>
            <a:ext uri="{FF2B5EF4-FFF2-40B4-BE49-F238E27FC236}">
              <a16:creationId xmlns:a16="http://schemas.microsoft.com/office/drawing/2014/main" id="{89FC2764-29F1-4BD1-BB9F-997684735CBC}"/>
            </a:ext>
          </a:extLst>
        </xdr:cNvPr>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4" name="直線コネクタ 123">
          <a:extLst>
            <a:ext uri="{FF2B5EF4-FFF2-40B4-BE49-F238E27FC236}">
              <a16:creationId xmlns:a16="http://schemas.microsoft.com/office/drawing/2014/main" id="{DEEA06F3-9E21-4D72-8173-6B33661F408C}"/>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5" name="テキスト ボックス 124">
          <a:extLst>
            <a:ext uri="{FF2B5EF4-FFF2-40B4-BE49-F238E27FC236}">
              <a16:creationId xmlns:a16="http://schemas.microsoft.com/office/drawing/2014/main" id="{FDE96A60-5386-49DB-8E62-C7A1545344D5}"/>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6" name="直線コネクタ 125">
          <a:extLst>
            <a:ext uri="{FF2B5EF4-FFF2-40B4-BE49-F238E27FC236}">
              <a16:creationId xmlns:a16="http://schemas.microsoft.com/office/drawing/2014/main" id="{027F8134-3F2C-401F-B882-D23DCCB7F2B8}"/>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7" name="テキスト ボックス 126">
          <a:extLst>
            <a:ext uri="{FF2B5EF4-FFF2-40B4-BE49-F238E27FC236}">
              <a16:creationId xmlns:a16="http://schemas.microsoft.com/office/drawing/2014/main" id="{B4C1A22B-A61A-41E8-B398-CFC194004F45}"/>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8" name="直線コネクタ 127">
          <a:extLst>
            <a:ext uri="{FF2B5EF4-FFF2-40B4-BE49-F238E27FC236}">
              <a16:creationId xmlns:a16="http://schemas.microsoft.com/office/drawing/2014/main" id="{302B98C3-2A5C-4196-A4F6-7CD85CDAF5F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29" name="テキスト ボックス 128">
          <a:extLst>
            <a:ext uri="{FF2B5EF4-FFF2-40B4-BE49-F238E27FC236}">
              <a16:creationId xmlns:a16="http://schemas.microsoft.com/office/drawing/2014/main" id="{00B230F3-E0FE-4A1A-AE73-C25FF1105EC7}"/>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0" name="直線コネクタ 129">
          <a:extLst>
            <a:ext uri="{FF2B5EF4-FFF2-40B4-BE49-F238E27FC236}">
              <a16:creationId xmlns:a16="http://schemas.microsoft.com/office/drawing/2014/main" id="{AD8A9F80-2036-4B50-A6A5-266F364507C4}"/>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1" name="テキスト ボックス 130">
          <a:extLst>
            <a:ext uri="{FF2B5EF4-FFF2-40B4-BE49-F238E27FC236}">
              <a16:creationId xmlns:a16="http://schemas.microsoft.com/office/drawing/2014/main" id="{E9B77FA9-EA9F-40D3-96A9-BE10B9D70BC6}"/>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2" name="直線コネクタ 131">
          <a:extLst>
            <a:ext uri="{FF2B5EF4-FFF2-40B4-BE49-F238E27FC236}">
              <a16:creationId xmlns:a16="http://schemas.microsoft.com/office/drawing/2014/main" id="{5A9E3B2F-2B9E-485E-B09E-455D08E7BA12}"/>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3" name="テキスト ボックス 132">
          <a:extLst>
            <a:ext uri="{FF2B5EF4-FFF2-40B4-BE49-F238E27FC236}">
              <a16:creationId xmlns:a16="http://schemas.microsoft.com/office/drawing/2014/main" id="{757C0B9C-DCDD-4F45-A717-02F634BE8120}"/>
            </a:ext>
          </a:extLst>
        </xdr:cNvPr>
        <xdr:cNvSpPr txBox="1"/>
      </xdr:nvSpPr>
      <xdr:spPr>
        <a:xfrm>
          <a:off x="27196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4" name="直線コネクタ 133">
          <a:extLst>
            <a:ext uri="{FF2B5EF4-FFF2-40B4-BE49-F238E27FC236}">
              <a16:creationId xmlns:a16="http://schemas.microsoft.com/office/drawing/2014/main" id="{EF233174-1989-414E-B267-0E384EAAC35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5" name="テキスト ボックス 134">
          <a:extLst>
            <a:ext uri="{FF2B5EF4-FFF2-40B4-BE49-F238E27FC236}">
              <a16:creationId xmlns:a16="http://schemas.microsoft.com/office/drawing/2014/main" id="{73BB433F-E5F0-4FDA-ACBA-9E08F8469D27}"/>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6" name="【橋りょう・トンネル】&#10;有形固定資産減価償却率グラフ枠">
          <a:extLst>
            <a:ext uri="{FF2B5EF4-FFF2-40B4-BE49-F238E27FC236}">
              <a16:creationId xmlns:a16="http://schemas.microsoft.com/office/drawing/2014/main" id="{90958B78-5447-42B9-B8CE-AC03B324637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32385</xdr:rowOff>
    </xdr:to>
    <xdr:cxnSp macro="">
      <xdr:nvCxnSpPr>
        <xdr:cNvPr id="137" name="直線コネクタ 136">
          <a:extLst>
            <a:ext uri="{FF2B5EF4-FFF2-40B4-BE49-F238E27FC236}">
              <a16:creationId xmlns:a16="http://schemas.microsoft.com/office/drawing/2014/main" id="{DE9E04C7-7291-4896-8AEF-D7B88E58C8F9}"/>
            </a:ext>
          </a:extLst>
        </xdr:cNvPr>
        <xdr:cNvCxnSpPr/>
      </xdr:nvCxnSpPr>
      <xdr:spPr>
        <a:xfrm flipV="1">
          <a:off x="4086225" y="9414510"/>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36212</xdr:rowOff>
    </xdr:from>
    <xdr:ext cx="405111" cy="259045"/>
    <xdr:sp macro="" textlink="">
      <xdr:nvSpPr>
        <xdr:cNvPr id="138" name="【橋りょう・トンネル】&#10;有形固定資産減価償却率最小値テキスト">
          <a:extLst>
            <a:ext uri="{FF2B5EF4-FFF2-40B4-BE49-F238E27FC236}">
              <a16:creationId xmlns:a16="http://schemas.microsoft.com/office/drawing/2014/main" id="{5BB9BB4A-C304-477E-A404-3230BE59E3E5}"/>
            </a:ext>
          </a:extLst>
        </xdr:cNvPr>
        <xdr:cNvSpPr txBox="1"/>
      </xdr:nvSpPr>
      <xdr:spPr>
        <a:xfrm>
          <a:off x="4124960" y="107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32385</xdr:rowOff>
    </xdr:from>
    <xdr:to>
      <xdr:col>24</xdr:col>
      <xdr:colOff>152400</xdr:colOff>
      <xdr:row>64</xdr:row>
      <xdr:rowOff>32385</xdr:rowOff>
    </xdr:to>
    <xdr:cxnSp macro="">
      <xdr:nvCxnSpPr>
        <xdr:cNvPr id="139" name="直線コネクタ 138">
          <a:extLst>
            <a:ext uri="{FF2B5EF4-FFF2-40B4-BE49-F238E27FC236}">
              <a16:creationId xmlns:a16="http://schemas.microsoft.com/office/drawing/2014/main" id="{6E22D459-A0A3-42D7-90BB-B3260BB438E1}"/>
            </a:ext>
          </a:extLst>
        </xdr:cNvPr>
        <xdr:cNvCxnSpPr/>
      </xdr:nvCxnSpPr>
      <xdr:spPr>
        <a:xfrm>
          <a:off x="4020820" y="10761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40" name="【橋りょう・トンネル】&#10;有形固定資産減価償却率最大値テキスト">
          <a:extLst>
            <a:ext uri="{FF2B5EF4-FFF2-40B4-BE49-F238E27FC236}">
              <a16:creationId xmlns:a16="http://schemas.microsoft.com/office/drawing/2014/main" id="{24C4682F-0F20-4F6E-9BFC-5300D4D1B5D6}"/>
            </a:ext>
          </a:extLst>
        </xdr:cNvPr>
        <xdr:cNvSpPr txBox="1"/>
      </xdr:nvSpPr>
      <xdr:spPr>
        <a:xfrm>
          <a:off x="412496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41" name="直線コネクタ 140">
          <a:extLst>
            <a:ext uri="{FF2B5EF4-FFF2-40B4-BE49-F238E27FC236}">
              <a16:creationId xmlns:a16="http://schemas.microsoft.com/office/drawing/2014/main" id="{B99CC40B-9DE5-4DFF-B3C7-83A7F2CB2600}"/>
            </a:ext>
          </a:extLst>
        </xdr:cNvPr>
        <xdr:cNvCxnSpPr/>
      </xdr:nvCxnSpPr>
      <xdr:spPr>
        <a:xfrm>
          <a:off x="4020820" y="94145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42" name="【橋りょう・トンネル】&#10;有形固定資産減価償却率平均値テキスト">
          <a:extLst>
            <a:ext uri="{FF2B5EF4-FFF2-40B4-BE49-F238E27FC236}">
              <a16:creationId xmlns:a16="http://schemas.microsoft.com/office/drawing/2014/main" id="{2FAC74D6-1538-48BB-B91B-A50F858D04EF}"/>
            </a:ext>
          </a:extLst>
        </xdr:cNvPr>
        <xdr:cNvSpPr txBox="1"/>
      </xdr:nvSpPr>
      <xdr:spPr>
        <a:xfrm>
          <a:off x="4124960" y="10018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43" name="フローチャート: 判断 142">
          <a:extLst>
            <a:ext uri="{FF2B5EF4-FFF2-40B4-BE49-F238E27FC236}">
              <a16:creationId xmlns:a16="http://schemas.microsoft.com/office/drawing/2014/main" id="{AFA3E17B-6A36-460D-B1BE-B2FDBE8D885D}"/>
            </a:ext>
          </a:extLst>
        </xdr:cNvPr>
        <xdr:cNvSpPr/>
      </xdr:nvSpPr>
      <xdr:spPr>
        <a:xfrm>
          <a:off x="4036060" y="1003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44" name="フローチャート: 判断 143">
          <a:extLst>
            <a:ext uri="{FF2B5EF4-FFF2-40B4-BE49-F238E27FC236}">
              <a16:creationId xmlns:a16="http://schemas.microsoft.com/office/drawing/2014/main" id="{60F8208D-735B-4D3C-8650-F8B90F469FAD}"/>
            </a:ext>
          </a:extLst>
        </xdr:cNvPr>
        <xdr:cNvSpPr/>
      </xdr:nvSpPr>
      <xdr:spPr>
        <a:xfrm>
          <a:off x="3312160" y="10049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45" name="フローチャート: 判断 144">
          <a:extLst>
            <a:ext uri="{FF2B5EF4-FFF2-40B4-BE49-F238E27FC236}">
              <a16:creationId xmlns:a16="http://schemas.microsoft.com/office/drawing/2014/main" id="{4A0DA062-47A1-4E39-913F-28ABAFA6E3D8}"/>
            </a:ext>
          </a:extLst>
        </xdr:cNvPr>
        <xdr:cNvSpPr/>
      </xdr:nvSpPr>
      <xdr:spPr>
        <a:xfrm>
          <a:off x="25146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4B84FA7F-5E7E-41D7-A3D7-7F44FAD4A6D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8E6974D3-FB40-4539-9352-B4E1527777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A2A10BA2-848A-4D5A-987C-18898789FBF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6BE20E74-E3D2-4A8D-8E7E-F34B11870F2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1EAD61AD-FFD8-4702-943C-B315562AAEAA}"/>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88265</xdr:rowOff>
    </xdr:from>
    <xdr:to>
      <xdr:col>20</xdr:col>
      <xdr:colOff>38100</xdr:colOff>
      <xdr:row>61</xdr:row>
      <xdr:rowOff>18415</xdr:rowOff>
    </xdr:to>
    <xdr:sp macro="" textlink="">
      <xdr:nvSpPr>
        <xdr:cNvPr id="151" name="楕円 150">
          <a:extLst>
            <a:ext uri="{FF2B5EF4-FFF2-40B4-BE49-F238E27FC236}">
              <a16:creationId xmlns:a16="http://schemas.microsoft.com/office/drawing/2014/main" id="{AD8A9CFE-87D2-49CA-8EB0-355A00018762}"/>
            </a:ext>
          </a:extLst>
        </xdr:cNvPr>
        <xdr:cNvSpPr/>
      </xdr:nvSpPr>
      <xdr:spPr>
        <a:xfrm>
          <a:off x="3312160" y="101466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105427</xdr:rowOff>
    </xdr:from>
    <xdr:ext cx="405111" cy="259045"/>
    <xdr:sp macro="" textlink="">
      <xdr:nvSpPr>
        <xdr:cNvPr id="152" name="n_1aveValue【橋りょう・トンネル】&#10;有形固定資産減価償却率">
          <a:extLst>
            <a:ext uri="{FF2B5EF4-FFF2-40B4-BE49-F238E27FC236}">
              <a16:creationId xmlns:a16="http://schemas.microsoft.com/office/drawing/2014/main" id="{E3819FFB-A5C4-47DC-B1A9-EAE65D753A4D}"/>
            </a:ext>
          </a:extLst>
        </xdr:cNvPr>
        <xdr:cNvSpPr txBox="1"/>
      </xdr:nvSpPr>
      <xdr:spPr>
        <a:xfrm>
          <a:off x="317056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53" name="n_2aveValue【橋りょう・トンネル】&#10;有形固定資産減価償却率">
          <a:extLst>
            <a:ext uri="{FF2B5EF4-FFF2-40B4-BE49-F238E27FC236}">
              <a16:creationId xmlns:a16="http://schemas.microsoft.com/office/drawing/2014/main" id="{2C5ED055-303D-4A80-9BFB-8781498FA202}"/>
            </a:ext>
          </a:extLst>
        </xdr:cNvPr>
        <xdr:cNvSpPr txBox="1"/>
      </xdr:nvSpPr>
      <xdr:spPr>
        <a:xfrm>
          <a:off x="238570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9542</xdr:rowOff>
    </xdr:from>
    <xdr:ext cx="405111" cy="259045"/>
    <xdr:sp macro="" textlink="">
      <xdr:nvSpPr>
        <xdr:cNvPr id="154" name="n_1mainValue【橋りょう・トンネル】&#10;有形固定資産減価償却率">
          <a:extLst>
            <a:ext uri="{FF2B5EF4-FFF2-40B4-BE49-F238E27FC236}">
              <a16:creationId xmlns:a16="http://schemas.microsoft.com/office/drawing/2014/main" id="{ADD0D795-FF0D-4A6B-8603-4207CE1A7CF3}"/>
            </a:ext>
          </a:extLst>
        </xdr:cNvPr>
        <xdr:cNvSpPr txBox="1"/>
      </xdr:nvSpPr>
      <xdr:spPr>
        <a:xfrm>
          <a:off x="3170564"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5" name="正方形/長方形 154">
          <a:extLst>
            <a:ext uri="{FF2B5EF4-FFF2-40B4-BE49-F238E27FC236}">
              <a16:creationId xmlns:a16="http://schemas.microsoft.com/office/drawing/2014/main" id="{96DD32FC-9B26-4C7C-A930-9D9BDE8FC48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6" name="正方形/長方形 155">
          <a:extLst>
            <a:ext uri="{FF2B5EF4-FFF2-40B4-BE49-F238E27FC236}">
              <a16:creationId xmlns:a16="http://schemas.microsoft.com/office/drawing/2014/main" id="{B51AE935-31AF-411D-84AA-68C3292C43C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7" name="正方形/長方形 156">
          <a:extLst>
            <a:ext uri="{FF2B5EF4-FFF2-40B4-BE49-F238E27FC236}">
              <a16:creationId xmlns:a16="http://schemas.microsoft.com/office/drawing/2014/main" id="{A15B2517-7864-425C-9639-C34C9EE7C6B4}"/>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8" name="正方形/長方形 157">
          <a:extLst>
            <a:ext uri="{FF2B5EF4-FFF2-40B4-BE49-F238E27FC236}">
              <a16:creationId xmlns:a16="http://schemas.microsoft.com/office/drawing/2014/main" id="{75172ABC-5472-4BD2-A138-E8515524019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9" name="正方形/長方形 158">
          <a:extLst>
            <a:ext uri="{FF2B5EF4-FFF2-40B4-BE49-F238E27FC236}">
              <a16:creationId xmlns:a16="http://schemas.microsoft.com/office/drawing/2014/main" id="{584CB371-AD15-4542-8815-92144351987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0" name="正方形/長方形 159">
          <a:extLst>
            <a:ext uri="{FF2B5EF4-FFF2-40B4-BE49-F238E27FC236}">
              <a16:creationId xmlns:a16="http://schemas.microsoft.com/office/drawing/2014/main" id="{323223BC-93CF-4BA7-9397-C493D888029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1" name="正方形/長方形 160">
          <a:extLst>
            <a:ext uri="{FF2B5EF4-FFF2-40B4-BE49-F238E27FC236}">
              <a16:creationId xmlns:a16="http://schemas.microsoft.com/office/drawing/2014/main" id="{27024A60-066C-4668-9FD4-36F89056649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2" name="正方形/長方形 161">
          <a:extLst>
            <a:ext uri="{FF2B5EF4-FFF2-40B4-BE49-F238E27FC236}">
              <a16:creationId xmlns:a16="http://schemas.microsoft.com/office/drawing/2014/main" id="{D2FA7D5C-CE0A-4F04-A756-D37CCF570D0F}"/>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3" name="テキスト ボックス 162">
          <a:extLst>
            <a:ext uri="{FF2B5EF4-FFF2-40B4-BE49-F238E27FC236}">
              <a16:creationId xmlns:a16="http://schemas.microsoft.com/office/drawing/2014/main" id="{AC56BE74-5320-4231-8ED0-8410CD017EF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4" name="直線コネクタ 163">
          <a:extLst>
            <a:ext uri="{FF2B5EF4-FFF2-40B4-BE49-F238E27FC236}">
              <a16:creationId xmlns:a16="http://schemas.microsoft.com/office/drawing/2014/main" id="{A5862165-A530-49C0-B0B7-6EB39BE5455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5" name="直線コネクタ 164">
          <a:extLst>
            <a:ext uri="{FF2B5EF4-FFF2-40B4-BE49-F238E27FC236}">
              <a16:creationId xmlns:a16="http://schemas.microsoft.com/office/drawing/2014/main" id="{0C16CB30-1B3F-4AC5-AA21-4D15B733A828}"/>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66" name="テキスト ボックス 165">
          <a:extLst>
            <a:ext uri="{FF2B5EF4-FFF2-40B4-BE49-F238E27FC236}">
              <a16:creationId xmlns:a16="http://schemas.microsoft.com/office/drawing/2014/main" id="{DF099EF0-B17A-4AC4-9DE7-4D806D634454}"/>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67" name="直線コネクタ 166">
          <a:extLst>
            <a:ext uri="{FF2B5EF4-FFF2-40B4-BE49-F238E27FC236}">
              <a16:creationId xmlns:a16="http://schemas.microsoft.com/office/drawing/2014/main" id="{9DF9F090-E1CA-4344-9361-89FB4D8DD0B8}"/>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68" name="テキスト ボックス 167">
          <a:extLst>
            <a:ext uri="{FF2B5EF4-FFF2-40B4-BE49-F238E27FC236}">
              <a16:creationId xmlns:a16="http://schemas.microsoft.com/office/drawing/2014/main" id="{CE1726E9-230F-4487-A7DF-015C19129514}"/>
            </a:ext>
          </a:extLst>
        </xdr:cNvPr>
        <xdr:cNvSpPr txBox="1"/>
      </xdr:nvSpPr>
      <xdr:spPr>
        <a:xfrm>
          <a:off x="520976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69" name="直線コネクタ 168">
          <a:extLst>
            <a:ext uri="{FF2B5EF4-FFF2-40B4-BE49-F238E27FC236}">
              <a16:creationId xmlns:a16="http://schemas.microsoft.com/office/drawing/2014/main" id="{A7BBCCDF-8BB5-47C8-BE3B-7581721E54F4}"/>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0" name="テキスト ボックス 169">
          <a:extLst>
            <a:ext uri="{FF2B5EF4-FFF2-40B4-BE49-F238E27FC236}">
              <a16:creationId xmlns:a16="http://schemas.microsoft.com/office/drawing/2014/main" id="{C746F98C-A5D9-4F01-A617-069D257BCFAF}"/>
            </a:ext>
          </a:extLst>
        </xdr:cNvPr>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1" name="直線コネクタ 170">
          <a:extLst>
            <a:ext uri="{FF2B5EF4-FFF2-40B4-BE49-F238E27FC236}">
              <a16:creationId xmlns:a16="http://schemas.microsoft.com/office/drawing/2014/main" id="{3EC43144-8C78-4625-B9E8-1BBE9CE8187B}"/>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72" name="テキスト ボックス 171">
          <a:extLst>
            <a:ext uri="{FF2B5EF4-FFF2-40B4-BE49-F238E27FC236}">
              <a16:creationId xmlns:a16="http://schemas.microsoft.com/office/drawing/2014/main" id="{B0BB324B-0136-4799-B99B-88F517B8BAE8}"/>
            </a:ext>
          </a:extLst>
        </xdr:cNvPr>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3" name="直線コネクタ 172">
          <a:extLst>
            <a:ext uri="{FF2B5EF4-FFF2-40B4-BE49-F238E27FC236}">
              <a16:creationId xmlns:a16="http://schemas.microsoft.com/office/drawing/2014/main" id="{333281D4-9038-4D8C-9008-1715C2EA4A3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4" name="テキスト ボックス 173">
          <a:extLst>
            <a:ext uri="{FF2B5EF4-FFF2-40B4-BE49-F238E27FC236}">
              <a16:creationId xmlns:a16="http://schemas.microsoft.com/office/drawing/2014/main" id="{3B9648AE-AD04-44D5-B561-C5BAA10B2CC8}"/>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5" name="【橋りょう・トンネル】&#10;一人当たり有形固定資産（償却資産）額グラフ枠">
          <a:extLst>
            <a:ext uri="{FF2B5EF4-FFF2-40B4-BE49-F238E27FC236}">
              <a16:creationId xmlns:a16="http://schemas.microsoft.com/office/drawing/2014/main" id="{40F5D9AB-DFF6-4B80-8DFA-1CBEC0FC6C4F}"/>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104887</xdr:rowOff>
    </xdr:from>
    <xdr:to>
      <xdr:col>54</xdr:col>
      <xdr:colOff>189865</xdr:colOff>
      <xdr:row>63</xdr:row>
      <xdr:rowOff>163179</xdr:rowOff>
    </xdr:to>
    <xdr:cxnSp macro="">
      <xdr:nvCxnSpPr>
        <xdr:cNvPr id="176" name="直線コネクタ 175">
          <a:extLst>
            <a:ext uri="{FF2B5EF4-FFF2-40B4-BE49-F238E27FC236}">
              <a16:creationId xmlns:a16="http://schemas.microsoft.com/office/drawing/2014/main" id="{F1207A48-79DE-49BF-AAFB-F88E9FD8C005}"/>
            </a:ext>
          </a:extLst>
        </xdr:cNvPr>
        <xdr:cNvCxnSpPr/>
      </xdr:nvCxnSpPr>
      <xdr:spPr>
        <a:xfrm flipV="1">
          <a:off x="9219565" y="9492727"/>
          <a:ext cx="0" cy="1231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167006</xdr:rowOff>
    </xdr:from>
    <xdr:ext cx="534377" cy="259045"/>
    <xdr:sp macro="" textlink="">
      <xdr:nvSpPr>
        <xdr:cNvPr id="177" name="【橋りょう・トンネル】&#10;一人当たり有形固定資産（償却資産）額最小値テキスト">
          <a:extLst>
            <a:ext uri="{FF2B5EF4-FFF2-40B4-BE49-F238E27FC236}">
              <a16:creationId xmlns:a16="http://schemas.microsoft.com/office/drawing/2014/main" id="{72C9EA71-F560-4984-B865-EB462ACF3AFB}"/>
            </a:ext>
          </a:extLst>
        </xdr:cNvPr>
        <xdr:cNvSpPr txBox="1"/>
      </xdr:nvSpPr>
      <xdr:spPr>
        <a:xfrm>
          <a:off x="9258300" y="1072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163179</xdr:rowOff>
    </xdr:from>
    <xdr:to>
      <xdr:col>55</xdr:col>
      <xdr:colOff>88900</xdr:colOff>
      <xdr:row>63</xdr:row>
      <xdr:rowOff>163179</xdr:rowOff>
    </xdr:to>
    <xdr:cxnSp macro="">
      <xdr:nvCxnSpPr>
        <xdr:cNvPr id="178" name="直線コネクタ 177">
          <a:extLst>
            <a:ext uri="{FF2B5EF4-FFF2-40B4-BE49-F238E27FC236}">
              <a16:creationId xmlns:a16="http://schemas.microsoft.com/office/drawing/2014/main" id="{644770ED-4E88-4F42-9B4B-9FC95E5CB78A}"/>
            </a:ext>
          </a:extLst>
        </xdr:cNvPr>
        <xdr:cNvCxnSpPr/>
      </xdr:nvCxnSpPr>
      <xdr:spPr>
        <a:xfrm>
          <a:off x="9154160" y="107244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51564</xdr:rowOff>
    </xdr:from>
    <xdr:ext cx="690189" cy="259045"/>
    <xdr:sp macro="" textlink="">
      <xdr:nvSpPr>
        <xdr:cNvPr id="179" name="【橋りょう・トンネル】&#10;一人当たり有形固定資産（償却資産）額最大値テキスト">
          <a:extLst>
            <a:ext uri="{FF2B5EF4-FFF2-40B4-BE49-F238E27FC236}">
              <a16:creationId xmlns:a16="http://schemas.microsoft.com/office/drawing/2014/main" id="{F2DB84DE-21DB-4F09-8617-88D3CA4D5BBD}"/>
            </a:ext>
          </a:extLst>
        </xdr:cNvPr>
        <xdr:cNvSpPr txBox="1"/>
      </xdr:nvSpPr>
      <xdr:spPr>
        <a:xfrm>
          <a:off x="9258300" y="92717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104887</xdr:rowOff>
    </xdr:from>
    <xdr:to>
      <xdr:col>55</xdr:col>
      <xdr:colOff>88900</xdr:colOff>
      <xdr:row>56</xdr:row>
      <xdr:rowOff>104887</xdr:rowOff>
    </xdr:to>
    <xdr:cxnSp macro="">
      <xdr:nvCxnSpPr>
        <xdr:cNvPr id="180" name="直線コネクタ 179">
          <a:extLst>
            <a:ext uri="{FF2B5EF4-FFF2-40B4-BE49-F238E27FC236}">
              <a16:creationId xmlns:a16="http://schemas.microsoft.com/office/drawing/2014/main" id="{1D185D93-571B-4527-991A-16DDB7F0D887}"/>
            </a:ext>
          </a:extLst>
        </xdr:cNvPr>
        <xdr:cNvCxnSpPr/>
      </xdr:nvCxnSpPr>
      <xdr:spPr>
        <a:xfrm>
          <a:off x="9154160" y="94927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59090</xdr:rowOff>
    </xdr:from>
    <xdr:ext cx="599010" cy="259045"/>
    <xdr:sp macro="" textlink="">
      <xdr:nvSpPr>
        <xdr:cNvPr id="181" name="【橋りょう・トンネル】&#10;一人当たり有形固定資産（償却資産）額平均値テキスト">
          <a:extLst>
            <a:ext uri="{FF2B5EF4-FFF2-40B4-BE49-F238E27FC236}">
              <a16:creationId xmlns:a16="http://schemas.microsoft.com/office/drawing/2014/main" id="{0DE3A231-8EA8-4735-B77B-F24BA7D6AFD2}"/>
            </a:ext>
          </a:extLst>
        </xdr:cNvPr>
        <xdr:cNvSpPr txBox="1"/>
      </xdr:nvSpPr>
      <xdr:spPr>
        <a:xfrm>
          <a:off x="9258300" y="10452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80663</xdr:rowOff>
    </xdr:from>
    <xdr:to>
      <xdr:col>55</xdr:col>
      <xdr:colOff>50800</xdr:colOff>
      <xdr:row>63</xdr:row>
      <xdr:rowOff>10813</xdr:rowOff>
    </xdr:to>
    <xdr:sp macro="" textlink="">
      <xdr:nvSpPr>
        <xdr:cNvPr id="182" name="フローチャート: 判断 181">
          <a:extLst>
            <a:ext uri="{FF2B5EF4-FFF2-40B4-BE49-F238E27FC236}">
              <a16:creationId xmlns:a16="http://schemas.microsoft.com/office/drawing/2014/main" id="{D928FB7E-4C86-4AB4-9C30-17269A6A26E9}"/>
            </a:ext>
          </a:extLst>
        </xdr:cNvPr>
        <xdr:cNvSpPr/>
      </xdr:nvSpPr>
      <xdr:spPr>
        <a:xfrm>
          <a:off x="9192260" y="104743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28473</xdr:rowOff>
    </xdr:from>
    <xdr:to>
      <xdr:col>50</xdr:col>
      <xdr:colOff>165100</xdr:colOff>
      <xdr:row>62</xdr:row>
      <xdr:rowOff>130073</xdr:rowOff>
    </xdr:to>
    <xdr:sp macro="" textlink="">
      <xdr:nvSpPr>
        <xdr:cNvPr id="183" name="フローチャート: 判断 182">
          <a:extLst>
            <a:ext uri="{FF2B5EF4-FFF2-40B4-BE49-F238E27FC236}">
              <a16:creationId xmlns:a16="http://schemas.microsoft.com/office/drawing/2014/main" id="{D58FA072-4E3B-412A-9D40-DA146B305910}"/>
            </a:ext>
          </a:extLst>
        </xdr:cNvPr>
        <xdr:cNvSpPr/>
      </xdr:nvSpPr>
      <xdr:spPr>
        <a:xfrm>
          <a:off x="8445500" y="1042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53794</xdr:rowOff>
    </xdr:from>
    <xdr:to>
      <xdr:col>46</xdr:col>
      <xdr:colOff>38100</xdr:colOff>
      <xdr:row>62</xdr:row>
      <xdr:rowOff>155394</xdr:rowOff>
    </xdr:to>
    <xdr:sp macro="" textlink="">
      <xdr:nvSpPr>
        <xdr:cNvPr id="184" name="フローチャート: 判断 183">
          <a:extLst>
            <a:ext uri="{FF2B5EF4-FFF2-40B4-BE49-F238E27FC236}">
              <a16:creationId xmlns:a16="http://schemas.microsoft.com/office/drawing/2014/main" id="{E2790AC7-48B1-47F5-8B21-F2EDCB867EC7}"/>
            </a:ext>
          </a:extLst>
        </xdr:cNvPr>
        <xdr:cNvSpPr/>
      </xdr:nvSpPr>
      <xdr:spPr>
        <a:xfrm>
          <a:off x="7670800" y="104474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7FC7174-DC02-4416-8069-A63B88EC9B1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8068BC2-B625-42E5-8D29-413482474C3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6CCEEFB-C45D-49B3-B831-C9D674707B1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B067D13-DD0A-4A19-B8C0-06CBEA41BD9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36DB8FCA-621C-45CE-A309-CD64DB7C39DD}"/>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84651</xdr:rowOff>
    </xdr:from>
    <xdr:to>
      <xdr:col>50</xdr:col>
      <xdr:colOff>165100</xdr:colOff>
      <xdr:row>64</xdr:row>
      <xdr:rowOff>14801</xdr:rowOff>
    </xdr:to>
    <xdr:sp macro="" textlink="">
      <xdr:nvSpPr>
        <xdr:cNvPr id="190" name="楕円 189">
          <a:extLst>
            <a:ext uri="{FF2B5EF4-FFF2-40B4-BE49-F238E27FC236}">
              <a16:creationId xmlns:a16="http://schemas.microsoft.com/office/drawing/2014/main" id="{4F8A6E45-0CE4-4B55-9480-949135A32403}"/>
            </a:ext>
          </a:extLst>
        </xdr:cNvPr>
        <xdr:cNvSpPr/>
      </xdr:nvSpPr>
      <xdr:spPr>
        <a:xfrm>
          <a:off x="8445500" y="106459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146600</xdr:rowOff>
    </xdr:from>
    <xdr:ext cx="599010" cy="259045"/>
    <xdr:sp macro="" textlink="">
      <xdr:nvSpPr>
        <xdr:cNvPr id="191" name="n_1aveValue【橋りょう・トンネル】&#10;一人当たり有形固定資産（償却資産）額">
          <a:extLst>
            <a:ext uri="{FF2B5EF4-FFF2-40B4-BE49-F238E27FC236}">
              <a16:creationId xmlns:a16="http://schemas.microsoft.com/office/drawing/2014/main" id="{782E909B-E608-4D71-B161-5EF03D22CDAA}"/>
            </a:ext>
          </a:extLst>
        </xdr:cNvPr>
        <xdr:cNvSpPr txBox="1"/>
      </xdr:nvSpPr>
      <xdr:spPr>
        <a:xfrm>
          <a:off x="8214575" y="10205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471</xdr:rowOff>
    </xdr:from>
    <xdr:ext cx="599010" cy="259045"/>
    <xdr:sp macro="" textlink="">
      <xdr:nvSpPr>
        <xdr:cNvPr id="192" name="n_2aveValue【橋りょう・トンネル】&#10;一人当たり有形固定資産（償却資産）額">
          <a:extLst>
            <a:ext uri="{FF2B5EF4-FFF2-40B4-BE49-F238E27FC236}">
              <a16:creationId xmlns:a16="http://schemas.microsoft.com/office/drawing/2014/main" id="{FA2429A2-B29C-4EDF-AD01-7AC89BDEE1E0}"/>
            </a:ext>
          </a:extLst>
        </xdr:cNvPr>
        <xdr:cNvSpPr txBox="1"/>
      </xdr:nvSpPr>
      <xdr:spPr>
        <a:xfrm>
          <a:off x="7444955" y="1022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5928</xdr:rowOff>
    </xdr:from>
    <xdr:ext cx="534377" cy="259045"/>
    <xdr:sp macro="" textlink="">
      <xdr:nvSpPr>
        <xdr:cNvPr id="193" name="n_1mainValue【橋りょう・トンネル】&#10;一人当たり有形固定資産（償却資産）額">
          <a:extLst>
            <a:ext uri="{FF2B5EF4-FFF2-40B4-BE49-F238E27FC236}">
              <a16:creationId xmlns:a16="http://schemas.microsoft.com/office/drawing/2014/main" id="{4B7829B6-CCF9-4DEE-B332-CE022C29CCF2}"/>
            </a:ext>
          </a:extLst>
        </xdr:cNvPr>
        <xdr:cNvSpPr txBox="1"/>
      </xdr:nvSpPr>
      <xdr:spPr>
        <a:xfrm>
          <a:off x="8239271" y="1073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4" name="正方形/長方形 193">
          <a:extLst>
            <a:ext uri="{FF2B5EF4-FFF2-40B4-BE49-F238E27FC236}">
              <a16:creationId xmlns:a16="http://schemas.microsoft.com/office/drawing/2014/main" id="{C74DD28E-7929-4EBC-AF7B-4AEBA48B028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5" name="正方形/長方形 194">
          <a:extLst>
            <a:ext uri="{FF2B5EF4-FFF2-40B4-BE49-F238E27FC236}">
              <a16:creationId xmlns:a16="http://schemas.microsoft.com/office/drawing/2014/main" id="{2D30E9BF-0008-4FE8-8CD1-112361FA37C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6" name="正方形/長方形 195">
          <a:extLst>
            <a:ext uri="{FF2B5EF4-FFF2-40B4-BE49-F238E27FC236}">
              <a16:creationId xmlns:a16="http://schemas.microsoft.com/office/drawing/2014/main" id="{FCBF2645-0B36-43F3-8D16-FAE652FB0A9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7" name="正方形/長方形 196">
          <a:extLst>
            <a:ext uri="{FF2B5EF4-FFF2-40B4-BE49-F238E27FC236}">
              <a16:creationId xmlns:a16="http://schemas.microsoft.com/office/drawing/2014/main" id="{F5313678-8D0E-4392-A9F6-04CDF6D9F27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8" name="正方形/長方形 197">
          <a:extLst>
            <a:ext uri="{FF2B5EF4-FFF2-40B4-BE49-F238E27FC236}">
              <a16:creationId xmlns:a16="http://schemas.microsoft.com/office/drawing/2014/main" id="{2AF3F495-3117-4586-929B-FA2E9122C628}"/>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99" name="正方形/長方形 198">
          <a:extLst>
            <a:ext uri="{FF2B5EF4-FFF2-40B4-BE49-F238E27FC236}">
              <a16:creationId xmlns:a16="http://schemas.microsoft.com/office/drawing/2014/main" id="{52E175A5-18CC-4F22-AC4B-C7ECFC30866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0" name="正方形/長方形 199">
          <a:extLst>
            <a:ext uri="{FF2B5EF4-FFF2-40B4-BE49-F238E27FC236}">
              <a16:creationId xmlns:a16="http://schemas.microsoft.com/office/drawing/2014/main" id="{4EA3F7D3-36B3-4EA0-867F-D6CD97E84A5B}"/>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1" name="正方形/長方形 200">
          <a:extLst>
            <a:ext uri="{FF2B5EF4-FFF2-40B4-BE49-F238E27FC236}">
              <a16:creationId xmlns:a16="http://schemas.microsoft.com/office/drawing/2014/main" id="{117F4B0A-3E65-45E1-8FEE-313758DC3DE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2" name="テキスト ボックス 201">
          <a:extLst>
            <a:ext uri="{FF2B5EF4-FFF2-40B4-BE49-F238E27FC236}">
              <a16:creationId xmlns:a16="http://schemas.microsoft.com/office/drawing/2014/main" id="{A753EA29-7867-4D68-A9D1-6F1CFA680726}"/>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3" name="直線コネクタ 202">
          <a:extLst>
            <a:ext uri="{FF2B5EF4-FFF2-40B4-BE49-F238E27FC236}">
              <a16:creationId xmlns:a16="http://schemas.microsoft.com/office/drawing/2014/main" id="{8F5287F3-7882-4E56-88B4-B9A7A9F2E0A9}"/>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04" name="直線コネクタ 203">
          <a:extLst>
            <a:ext uri="{FF2B5EF4-FFF2-40B4-BE49-F238E27FC236}">
              <a16:creationId xmlns:a16="http://schemas.microsoft.com/office/drawing/2014/main" id="{9D2A8579-BE79-4A59-8CAA-00CCBD261DC6}"/>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05" name="テキスト ボックス 204">
          <a:extLst>
            <a:ext uri="{FF2B5EF4-FFF2-40B4-BE49-F238E27FC236}">
              <a16:creationId xmlns:a16="http://schemas.microsoft.com/office/drawing/2014/main" id="{EDCE73E2-00F2-4787-9A47-D459E358D4E2}"/>
            </a:ext>
          </a:extLst>
        </xdr:cNvPr>
        <xdr:cNvSpPr txBox="1"/>
      </xdr:nvSpPr>
      <xdr:spPr>
        <a:xfrm>
          <a:off x="37734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06" name="直線コネクタ 205">
          <a:extLst>
            <a:ext uri="{FF2B5EF4-FFF2-40B4-BE49-F238E27FC236}">
              <a16:creationId xmlns:a16="http://schemas.microsoft.com/office/drawing/2014/main" id="{87DE90F4-28D3-4722-9637-19006949E6B4}"/>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07" name="テキスト ボックス 206">
          <a:extLst>
            <a:ext uri="{FF2B5EF4-FFF2-40B4-BE49-F238E27FC236}">
              <a16:creationId xmlns:a16="http://schemas.microsoft.com/office/drawing/2014/main" id="{A809DE21-5854-485D-92E9-EBEDA41202C8}"/>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08" name="直線コネクタ 207">
          <a:extLst>
            <a:ext uri="{FF2B5EF4-FFF2-40B4-BE49-F238E27FC236}">
              <a16:creationId xmlns:a16="http://schemas.microsoft.com/office/drawing/2014/main" id="{0C586459-5B76-48CF-9C3F-7CB3BFFD750D}"/>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09" name="テキスト ボックス 208">
          <a:extLst>
            <a:ext uri="{FF2B5EF4-FFF2-40B4-BE49-F238E27FC236}">
              <a16:creationId xmlns:a16="http://schemas.microsoft.com/office/drawing/2014/main" id="{BF5ADD36-2FB6-4845-9A8A-4830BD7B2C4C}"/>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0" name="直線コネクタ 209">
          <a:extLst>
            <a:ext uri="{FF2B5EF4-FFF2-40B4-BE49-F238E27FC236}">
              <a16:creationId xmlns:a16="http://schemas.microsoft.com/office/drawing/2014/main" id="{A2EE2EC6-E4CE-4464-8063-0599DC7DD13D}"/>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11" name="テキスト ボックス 210">
          <a:extLst>
            <a:ext uri="{FF2B5EF4-FFF2-40B4-BE49-F238E27FC236}">
              <a16:creationId xmlns:a16="http://schemas.microsoft.com/office/drawing/2014/main" id="{86E11632-9220-47FA-80B6-5A6217D9434B}"/>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12" name="直線コネクタ 211">
          <a:extLst>
            <a:ext uri="{FF2B5EF4-FFF2-40B4-BE49-F238E27FC236}">
              <a16:creationId xmlns:a16="http://schemas.microsoft.com/office/drawing/2014/main" id="{07F88255-B154-476E-A45B-162031EEF69C}"/>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13" name="テキスト ボックス 212">
          <a:extLst>
            <a:ext uri="{FF2B5EF4-FFF2-40B4-BE49-F238E27FC236}">
              <a16:creationId xmlns:a16="http://schemas.microsoft.com/office/drawing/2014/main" id="{991E45F2-9A6F-407C-9FBD-63561B744310}"/>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14" name="直線コネクタ 213">
          <a:extLst>
            <a:ext uri="{FF2B5EF4-FFF2-40B4-BE49-F238E27FC236}">
              <a16:creationId xmlns:a16="http://schemas.microsoft.com/office/drawing/2014/main" id="{987E32CD-ECE6-4DE8-9987-D8B3C5283215}"/>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15" name="テキスト ボックス 214">
          <a:extLst>
            <a:ext uri="{FF2B5EF4-FFF2-40B4-BE49-F238E27FC236}">
              <a16:creationId xmlns:a16="http://schemas.microsoft.com/office/drawing/2014/main" id="{9A2EE9B5-96C4-4836-BD9B-BD9876B30D1A}"/>
            </a:ext>
          </a:extLst>
        </xdr:cNvPr>
        <xdr:cNvSpPr txBox="1"/>
      </xdr:nvSpPr>
      <xdr:spPr>
        <a:xfrm>
          <a:off x="27196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6" name="直線コネクタ 215">
          <a:extLst>
            <a:ext uri="{FF2B5EF4-FFF2-40B4-BE49-F238E27FC236}">
              <a16:creationId xmlns:a16="http://schemas.microsoft.com/office/drawing/2014/main" id="{1915C96C-208A-48B2-B0A8-05E979A9DF59}"/>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7" name="テキスト ボックス 216">
          <a:extLst>
            <a:ext uri="{FF2B5EF4-FFF2-40B4-BE49-F238E27FC236}">
              <a16:creationId xmlns:a16="http://schemas.microsoft.com/office/drawing/2014/main" id="{D0E70278-7432-44C0-9D58-773A12E398B3}"/>
            </a:ext>
          </a:extLst>
        </xdr:cNvPr>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8" name="【公営住宅】&#10;有形固定資産減価償却率グラフ枠">
          <a:extLst>
            <a:ext uri="{FF2B5EF4-FFF2-40B4-BE49-F238E27FC236}">
              <a16:creationId xmlns:a16="http://schemas.microsoft.com/office/drawing/2014/main" id="{D1600A96-B6BC-4134-8DE3-8437085F9D4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69124</xdr:rowOff>
    </xdr:to>
    <xdr:cxnSp macro="">
      <xdr:nvCxnSpPr>
        <xdr:cNvPr id="219" name="直線コネクタ 218">
          <a:extLst>
            <a:ext uri="{FF2B5EF4-FFF2-40B4-BE49-F238E27FC236}">
              <a16:creationId xmlns:a16="http://schemas.microsoft.com/office/drawing/2014/main" id="{B94B5013-B3E0-4712-9BF2-2C3E71FDE7B8}"/>
            </a:ext>
          </a:extLst>
        </xdr:cNvPr>
        <xdr:cNvCxnSpPr/>
      </xdr:nvCxnSpPr>
      <xdr:spPr>
        <a:xfrm flipV="1">
          <a:off x="4086225" y="12987201"/>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72951</xdr:rowOff>
    </xdr:from>
    <xdr:ext cx="340478" cy="259045"/>
    <xdr:sp macro="" textlink="">
      <xdr:nvSpPr>
        <xdr:cNvPr id="220" name="【公営住宅】&#10;有形固定資産減価償却率最小値テキスト">
          <a:extLst>
            <a:ext uri="{FF2B5EF4-FFF2-40B4-BE49-F238E27FC236}">
              <a16:creationId xmlns:a16="http://schemas.microsoft.com/office/drawing/2014/main" id="{5FC5D23C-91DD-47E5-8EE4-17968D558801}"/>
            </a:ext>
          </a:extLst>
        </xdr:cNvPr>
        <xdr:cNvSpPr txBox="1"/>
      </xdr:nvSpPr>
      <xdr:spPr>
        <a:xfrm>
          <a:off x="4124960" y="144899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69124</xdr:rowOff>
    </xdr:from>
    <xdr:to>
      <xdr:col>24</xdr:col>
      <xdr:colOff>152400</xdr:colOff>
      <xdr:row>86</xdr:row>
      <xdr:rowOff>69124</xdr:rowOff>
    </xdr:to>
    <xdr:cxnSp macro="">
      <xdr:nvCxnSpPr>
        <xdr:cNvPr id="221" name="直線コネクタ 220">
          <a:extLst>
            <a:ext uri="{FF2B5EF4-FFF2-40B4-BE49-F238E27FC236}">
              <a16:creationId xmlns:a16="http://schemas.microsoft.com/office/drawing/2014/main" id="{2C040B83-C602-4C01-A2F4-83B595849B11}"/>
            </a:ext>
          </a:extLst>
        </xdr:cNvPr>
        <xdr:cNvCxnSpPr/>
      </xdr:nvCxnSpPr>
      <xdr:spPr>
        <a:xfrm>
          <a:off x="4020820" y="144861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22" name="【公営住宅】&#10;有形固定資産減価償却率最大値テキスト">
          <a:extLst>
            <a:ext uri="{FF2B5EF4-FFF2-40B4-BE49-F238E27FC236}">
              <a16:creationId xmlns:a16="http://schemas.microsoft.com/office/drawing/2014/main" id="{74BDE2DB-8396-4B7C-A8C2-22F6374215D9}"/>
            </a:ext>
          </a:extLst>
        </xdr:cNvPr>
        <xdr:cNvSpPr txBox="1"/>
      </xdr:nvSpPr>
      <xdr:spPr>
        <a:xfrm>
          <a:off x="4124960" y="127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23" name="直線コネクタ 222">
          <a:extLst>
            <a:ext uri="{FF2B5EF4-FFF2-40B4-BE49-F238E27FC236}">
              <a16:creationId xmlns:a16="http://schemas.microsoft.com/office/drawing/2014/main" id="{C6B9BAEC-69FF-427A-8326-7497DEB1DB34}"/>
            </a:ext>
          </a:extLst>
        </xdr:cNvPr>
        <xdr:cNvCxnSpPr/>
      </xdr:nvCxnSpPr>
      <xdr:spPr>
        <a:xfrm>
          <a:off x="4020820" y="1298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88191</xdr:rowOff>
    </xdr:from>
    <xdr:ext cx="405111" cy="259045"/>
    <xdr:sp macro="" textlink="">
      <xdr:nvSpPr>
        <xdr:cNvPr id="224" name="【公営住宅】&#10;有形固定資産減価償却率平均値テキスト">
          <a:extLst>
            <a:ext uri="{FF2B5EF4-FFF2-40B4-BE49-F238E27FC236}">
              <a16:creationId xmlns:a16="http://schemas.microsoft.com/office/drawing/2014/main" id="{48E139D1-9F2B-491D-A771-E8312C0C68F7}"/>
            </a:ext>
          </a:extLst>
        </xdr:cNvPr>
        <xdr:cNvSpPr txBox="1"/>
      </xdr:nvSpPr>
      <xdr:spPr>
        <a:xfrm>
          <a:off x="4124960" y="1349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109764</xdr:rowOff>
    </xdr:from>
    <xdr:to>
      <xdr:col>24</xdr:col>
      <xdr:colOff>114300</xdr:colOff>
      <xdr:row>81</xdr:row>
      <xdr:rowOff>39914</xdr:rowOff>
    </xdr:to>
    <xdr:sp macro="" textlink="">
      <xdr:nvSpPr>
        <xdr:cNvPr id="225" name="フローチャート: 判断 224">
          <a:extLst>
            <a:ext uri="{FF2B5EF4-FFF2-40B4-BE49-F238E27FC236}">
              <a16:creationId xmlns:a16="http://schemas.microsoft.com/office/drawing/2014/main" id="{03D1FFD2-B401-474B-9FE7-3A52D4761E23}"/>
            </a:ext>
          </a:extLst>
        </xdr:cNvPr>
        <xdr:cNvSpPr/>
      </xdr:nvSpPr>
      <xdr:spPr>
        <a:xfrm>
          <a:off x="4036060" y="13520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78</xdr:row>
      <xdr:rowOff>101600</xdr:rowOff>
    </xdr:from>
    <xdr:to>
      <xdr:col>20</xdr:col>
      <xdr:colOff>38100</xdr:colOff>
      <xdr:row>79</xdr:row>
      <xdr:rowOff>31750</xdr:rowOff>
    </xdr:to>
    <xdr:sp macro="" textlink="">
      <xdr:nvSpPr>
        <xdr:cNvPr id="226" name="フローチャート: 判断 225">
          <a:extLst>
            <a:ext uri="{FF2B5EF4-FFF2-40B4-BE49-F238E27FC236}">
              <a16:creationId xmlns:a16="http://schemas.microsoft.com/office/drawing/2014/main" id="{6F326641-7150-4250-860D-73512D05B4F7}"/>
            </a:ext>
          </a:extLst>
        </xdr:cNvPr>
        <xdr:cNvSpPr/>
      </xdr:nvSpPr>
      <xdr:spPr>
        <a:xfrm>
          <a:off x="3312160" y="13177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26488</xdr:rowOff>
    </xdr:from>
    <xdr:to>
      <xdr:col>15</xdr:col>
      <xdr:colOff>101600</xdr:colOff>
      <xdr:row>81</xdr:row>
      <xdr:rowOff>128088</xdr:rowOff>
    </xdr:to>
    <xdr:sp macro="" textlink="">
      <xdr:nvSpPr>
        <xdr:cNvPr id="227" name="フローチャート: 判断 226">
          <a:extLst>
            <a:ext uri="{FF2B5EF4-FFF2-40B4-BE49-F238E27FC236}">
              <a16:creationId xmlns:a16="http://schemas.microsoft.com/office/drawing/2014/main" id="{6B06F735-DEC5-46F8-A663-2D221D5D66FC}"/>
            </a:ext>
          </a:extLst>
        </xdr:cNvPr>
        <xdr:cNvSpPr/>
      </xdr:nvSpPr>
      <xdr:spPr>
        <a:xfrm>
          <a:off x="2514600" y="13605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28" name="テキスト ボックス 227">
          <a:extLst>
            <a:ext uri="{FF2B5EF4-FFF2-40B4-BE49-F238E27FC236}">
              <a16:creationId xmlns:a16="http://schemas.microsoft.com/office/drawing/2014/main" id="{F2142833-54BB-4F45-993B-454C22E05E8F}"/>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29" name="テキスト ボックス 228">
          <a:extLst>
            <a:ext uri="{FF2B5EF4-FFF2-40B4-BE49-F238E27FC236}">
              <a16:creationId xmlns:a16="http://schemas.microsoft.com/office/drawing/2014/main" id="{EF34A0FE-DE7A-42D4-A874-C0E421FD57E8}"/>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0" name="テキスト ボックス 229">
          <a:extLst>
            <a:ext uri="{FF2B5EF4-FFF2-40B4-BE49-F238E27FC236}">
              <a16:creationId xmlns:a16="http://schemas.microsoft.com/office/drawing/2014/main" id="{4946F606-0BBF-4134-96C5-7FB2925ED32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1" name="テキスト ボックス 230">
          <a:extLst>
            <a:ext uri="{FF2B5EF4-FFF2-40B4-BE49-F238E27FC236}">
              <a16:creationId xmlns:a16="http://schemas.microsoft.com/office/drawing/2014/main" id="{B39FF96B-A05A-49BF-B1AA-BBA2C867C33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id="{3601C829-58AE-47C5-BE45-505388A3988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170180</xdr:rowOff>
    </xdr:from>
    <xdr:to>
      <xdr:col>20</xdr:col>
      <xdr:colOff>38100</xdr:colOff>
      <xdr:row>82</xdr:row>
      <xdr:rowOff>100330</xdr:rowOff>
    </xdr:to>
    <xdr:sp macro="" textlink="">
      <xdr:nvSpPr>
        <xdr:cNvPr id="233" name="楕円 232">
          <a:extLst>
            <a:ext uri="{FF2B5EF4-FFF2-40B4-BE49-F238E27FC236}">
              <a16:creationId xmlns:a16="http://schemas.microsoft.com/office/drawing/2014/main" id="{E087EE2D-BC0B-4945-9AEF-94E191D029BA}"/>
            </a:ext>
          </a:extLst>
        </xdr:cNvPr>
        <xdr:cNvSpPr/>
      </xdr:nvSpPr>
      <xdr:spPr>
        <a:xfrm>
          <a:off x="3312160" y="13749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77</xdr:row>
      <xdr:rowOff>48277</xdr:rowOff>
    </xdr:from>
    <xdr:ext cx="405111" cy="259045"/>
    <xdr:sp macro="" textlink="">
      <xdr:nvSpPr>
        <xdr:cNvPr id="234" name="n_1aveValue【公営住宅】&#10;有形固定資産減価償却率">
          <a:extLst>
            <a:ext uri="{FF2B5EF4-FFF2-40B4-BE49-F238E27FC236}">
              <a16:creationId xmlns:a16="http://schemas.microsoft.com/office/drawing/2014/main" id="{2E03545C-4217-4A23-9444-957A49BCCBE7}"/>
            </a:ext>
          </a:extLst>
        </xdr:cNvPr>
        <xdr:cNvSpPr txBox="1"/>
      </xdr:nvSpPr>
      <xdr:spPr>
        <a:xfrm>
          <a:off x="3170564" y="1295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144615</xdr:rowOff>
    </xdr:from>
    <xdr:ext cx="405111" cy="259045"/>
    <xdr:sp macro="" textlink="">
      <xdr:nvSpPr>
        <xdr:cNvPr id="235" name="n_2aveValue【公営住宅】&#10;有形固定資産減価償却率">
          <a:extLst>
            <a:ext uri="{FF2B5EF4-FFF2-40B4-BE49-F238E27FC236}">
              <a16:creationId xmlns:a16="http://schemas.microsoft.com/office/drawing/2014/main" id="{DC625DD4-AFF1-4E1F-9D19-38E03361D53C}"/>
            </a:ext>
          </a:extLst>
        </xdr:cNvPr>
        <xdr:cNvSpPr txBox="1"/>
      </xdr:nvSpPr>
      <xdr:spPr>
        <a:xfrm>
          <a:off x="2385704" y="13388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91457</xdr:rowOff>
    </xdr:from>
    <xdr:ext cx="405111" cy="259045"/>
    <xdr:sp macro="" textlink="">
      <xdr:nvSpPr>
        <xdr:cNvPr id="236" name="n_1mainValue【公営住宅】&#10;有形固定資産減価償却率">
          <a:extLst>
            <a:ext uri="{FF2B5EF4-FFF2-40B4-BE49-F238E27FC236}">
              <a16:creationId xmlns:a16="http://schemas.microsoft.com/office/drawing/2014/main" id="{75F5BB43-B7C8-4B62-A1EF-D4591843C213}"/>
            </a:ext>
          </a:extLst>
        </xdr:cNvPr>
        <xdr:cNvSpPr txBox="1"/>
      </xdr:nvSpPr>
      <xdr:spPr>
        <a:xfrm>
          <a:off x="3170564" y="1383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7" name="正方形/長方形 236">
          <a:extLst>
            <a:ext uri="{FF2B5EF4-FFF2-40B4-BE49-F238E27FC236}">
              <a16:creationId xmlns:a16="http://schemas.microsoft.com/office/drawing/2014/main" id="{7080C187-BD07-4B91-9904-7F873F01DAD4}"/>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8" name="正方形/長方形 237">
          <a:extLst>
            <a:ext uri="{FF2B5EF4-FFF2-40B4-BE49-F238E27FC236}">
              <a16:creationId xmlns:a16="http://schemas.microsoft.com/office/drawing/2014/main" id="{9C56A37D-6511-47EF-A57E-F2173B3BCAD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9" name="正方形/長方形 238">
          <a:extLst>
            <a:ext uri="{FF2B5EF4-FFF2-40B4-BE49-F238E27FC236}">
              <a16:creationId xmlns:a16="http://schemas.microsoft.com/office/drawing/2014/main" id="{F76C8520-34A7-4337-A514-010193C1458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0" name="正方形/長方形 239">
          <a:extLst>
            <a:ext uri="{FF2B5EF4-FFF2-40B4-BE49-F238E27FC236}">
              <a16:creationId xmlns:a16="http://schemas.microsoft.com/office/drawing/2014/main" id="{7D517269-12A2-409C-86B5-AE4F9C170B43}"/>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1" name="正方形/長方形 240">
          <a:extLst>
            <a:ext uri="{FF2B5EF4-FFF2-40B4-BE49-F238E27FC236}">
              <a16:creationId xmlns:a16="http://schemas.microsoft.com/office/drawing/2014/main" id="{1D7FE0F9-2900-4BA7-8BF9-40B6CBD01CC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2" name="正方形/長方形 241">
          <a:extLst>
            <a:ext uri="{FF2B5EF4-FFF2-40B4-BE49-F238E27FC236}">
              <a16:creationId xmlns:a16="http://schemas.microsoft.com/office/drawing/2014/main" id="{5DFB987F-DCCC-4BB9-B6D7-434572BCFFF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3" name="正方形/長方形 242">
          <a:extLst>
            <a:ext uri="{FF2B5EF4-FFF2-40B4-BE49-F238E27FC236}">
              <a16:creationId xmlns:a16="http://schemas.microsoft.com/office/drawing/2014/main" id="{753DD1D4-3CB1-44AE-8A81-605D834C356E}"/>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4" name="正方形/長方形 243">
          <a:extLst>
            <a:ext uri="{FF2B5EF4-FFF2-40B4-BE49-F238E27FC236}">
              <a16:creationId xmlns:a16="http://schemas.microsoft.com/office/drawing/2014/main" id="{77A55002-3899-47BB-BBDF-E8D289B49FC7}"/>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5" name="テキスト ボックス 244">
          <a:extLst>
            <a:ext uri="{FF2B5EF4-FFF2-40B4-BE49-F238E27FC236}">
              <a16:creationId xmlns:a16="http://schemas.microsoft.com/office/drawing/2014/main" id="{B0703CAF-FFFC-4E94-9BB8-F360A7D5C77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6" name="直線コネクタ 245">
          <a:extLst>
            <a:ext uri="{FF2B5EF4-FFF2-40B4-BE49-F238E27FC236}">
              <a16:creationId xmlns:a16="http://schemas.microsoft.com/office/drawing/2014/main" id="{7250FA54-D487-4D08-8670-F78DCE5FEE89}"/>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47" name="直線コネクタ 246">
          <a:extLst>
            <a:ext uri="{FF2B5EF4-FFF2-40B4-BE49-F238E27FC236}">
              <a16:creationId xmlns:a16="http://schemas.microsoft.com/office/drawing/2014/main" id="{46CA0C47-2F2D-4361-A132-41738F2B6262}"/>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48" name="テキスト ボックス 247">
          <a:extLst>
            <a:ext uri="{FF2B5EF4-FFF2-40B4-BE49-F238E27FC236}">
              <a16:creationId xmlns:a16="http://schemas.microsoft.com/office/drawing/2014/main" id="{03275A32-D411-42F2-9196-242449670D81}"/>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49" name="直線コネクタ 248">
          <a:extLst>
            <a:ext uri="{FF2B5EF4-FFF2-40B4-BE49-F238E27FC236}">
              <a16:creationId xmlns:a16="http://schemas.microsoft.com/office/drawing/2014/main" id="{49CBD695-79CC-4898-B069-F145B4400C0D}"/>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50" name="テキスト ボックス 249">
          <a:extLst>
            <a:ext uri="{FF2B5EF4-FFF2-40B4-BE49-F238E27FC236}">
              <a16:creationId xmlns:a16="http://schemas.microsoft.com/office/drawing/2014/main" id="{5517B196-C1DD-45B4-8C32-2A237EE762D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51" name="直線コネクタ 250">
          <a:extLst>
            <a:ext uri="{FF2B5EF4-FFF2-40B4-BE49-F238E27FC236}">
              <a16:creationId xmlns:a16="http://schemas.microsoft.com/office/drawing/2014/main" id="{42C0E9BD-F3C9-4AC0-95A7-22194D41D43E}"/>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52" name="テキスト ボックス 251">
          <a:extLst>
            <a:ext uri="{FF2B5EF4-FFF2-40B4-BE49-F238E27FC236}">
              <a16:creationId xmlns:a16="http://schemas.microsoft.com/office/drawing/2014/main" id="{3EC45DA3-8625-4305-B48D-5520602CFC31}"/>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53" name="直線コネクタ 252">
          <a:extLst>
            <a:ext uri="{FF2B5EF4-FFF2-40B4-BE49-F238E27FC236}">
              <a16:creationId xmlns:a16="http://schemas.microsoft.com/office/drawing/2014/main" id="{EDED8730-CF5C-48DC-A787-FD6BFBCF118E}"/>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54" name="テキスト ボックス 253">
          <a:extLst>
            <a:ext uri="{FF2B5EF4-FFF2-40B4-BE49-F238E27FC236}">
              <a16:creationId xmlns:a16="http://schemas.microsoft.com/office/drawing/2014/main" id="{32FB04F5-26D0-4253-98CC-EFDA7A899D31}"/>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55" name="直線コネクタ 254">
          <a:extLst>
            <a:ext uri="{FF2B5EF4-FFF2-40B4-BE49-F238E27FC236}">
              <a16:creationId xmlns:a16="http://schemas.microsoft.com/office/drawing/2014/main" id="{1AAC557B-C2F8-4109-BD0B-93434DB62968}"/>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56" name="テキスト ボックス 255">
          <a:extLst>
            <a:ext uri="{FF2B5EF4-FFF2-40B4-BE49-F238E27FC236}">
              <a16:creationId xmlns:a16="http://schemas.microsoft.com/office/drawing/2014/main" id="{9A76023D-6473-4A76-983E-6B7181491327}"/>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57" name="直線コネクタ 256">
          <a:extLst>
            <a:ext uri="{FF2B5EF4-FFF2-40B4-BE49-F238E27FC236}">
              <a16:creationId xmlns:a16="http://schemas.microsoft.com/office/drawing/2014/main" id="{7A0CF3D4-E6F0-456A-8DA9-ACE688BC0F61}"/>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58" name="テキスト ボックス 257">
          <a:extLst>
            <a:ext uri="{FF2B5EF4-FFF2-40B4-BE49-F238E27FC236}">
              <a16:creationId xmlns:a16="http://schemas.microsoft.com/office/drawing/2014/main" id="{A95A59DD-9D30-412F-9A19-ED0EB4E5A894}"/>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9" name="直線コネクタ 258">
          <a:extLst>
            <a:ext uri="{FF2B5EF4-FFF2-40B4-BE49-F238E27FC236}">
              <a16:creationId xmlns:a16="http://schemas.microsoft.com/office/drawing/2014/main" id="{21BA418C-4572-474D-81D2-E45AF60D3D78}"/>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60" name="テキスト ボックス 259">
          <a:extLst>
            <a:ext uri="{FF2B5EF4-FFF2-40B4-BE49-F238E27FC236}">
              <a16:creationId xmlns:a16="http://schemas.microsoft.com/office/drawing/2014/main" id="{F349D875-5700-4927-8CF7-DB2005390E6A}"/>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1" name="【公営住宅】&#10;一人当たり面積グラフ枠">
          <a:extLst>
            <a:ext uri="{FF2B5EF4-FFF2-40B4-BE49-F238E27FC236}">
              <a16:creationId xmlns:a16="http://schemas.microsoft.com/office/drawing/2014/main" id="{2DA7954A-E1A8-4189-8448-B81907D7817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116314</xdr:rowOff>
    </xdr:from>
    <xdr:to>
      <xdr:col>54</xdr:col>
      <xdr:colOff>189865</xdr:colOff>
      <xdr:row>86</xdr:row>
      <xdr:rowOff>151910</xdr:rowOff>
    </xdr:to>
    <xdr:cxnSp macro="">
      <xdr:nvCxnSpPr>
        <xdr:cNvPr id="262" name="直線コネクタ 261">
          <a:extLst>
            <a:ext uri="{FF2B5EF4-FFF2-40B4-BE49-F238E27FC236}">
              <a16:creationId xmlns:a16="http://schemas.microsoft.com/office/drawing/2014/main" id="{1EF3871C-7472-48FE-9A51-59B8FA337661}"/>
            </a:ext>
          </a:extLst>
        </xdr:cNvPr>
        <xdr:cNvCxnSpPr/>
      </xdr:nvCxnSpPr>
      <xdr:spPr>
        <a:xfrm flipV="1">
          <a:off x="9219565" y="13192234"/>
          <a:ext cx="0" cy="137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155737</xdr:rowOff>
    </xdr:from>
    <xdr:ext cx="469744" cy="259045"/>
    <xdr:sp macro="" textlink="">
      <xdr:nvSpPr>
        <xdr:cNvPr id="263" name="【公営住宅】&#10;一人当たり面積最小値テキスト">
          <a:extLst>
            <a:ext uri="{FF2B5EF4-FFF2-40B4-BE49-F238E27FC236}">
              <a16:creationId xmlns:a16="http://schemas.microsoft.com/office/drawing/2014/main" id="{E879FC4F-0E4A-4B77-B9FD-E3AF121D2488}"/>
            </a:ext>
          </a:extLst>
        </xdr:cNvPr>
        <xdr:cNvSpPr txBox="1"/>
      </xdr:nvSpPr>
      <xdr:spPr>
        <a:xfrm>
          <a:off x="9258300" y="145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151910</xdr:rowOff>
    </xdr:from>
    <xdr:to>
      <xdr:col>55</xdr:col>
      <xdr:colOff>88900</xdr:colOff>
      <xdr:row>86</xdr:row>
      <xdr:rowOff>151910</xdr:rowOff>
    </xdr:to>
    <xdr:cxnSp macro="">
      <xdr:nvCxnSpPr>
        <xdr:cNvPr id="264" name="直線コネクタ 263">
          <a:extLst>
            <a:ext uri="{FF2B5EF4-FFF2-40B4-BE49-F238E27FC236}">
              <a16:creationId xmlns:a16="http://schemas.microsoft.com/office/drawing/2014/main" id="{9F8253EF-BA49-44D2-97DA-42F17ED9996B}"/>
            </a:ext>
          </a:extLst>
        </xdr:cNvPr>
        <xdr:cNvCxnSpPr/>
      </xdr:nvCxnSpPr>
      <xdr:spPr>
        <a:xfrm>
          <a:off x="9154160" y="14568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62991</xdr:rowOff>
    </xdr:from>
    <xdr:ext cx="469744" cy="259045"/>
    <xdr:sp macro="" textlink="">
      <xdr:nvSpPr>
        <xdr:cNvPr id="265" name="【公営住宅】&#10;一人当たり面積最大値テキスト">
          <a:extLst>
            <a:ext uri="{FF2B5EF4-FFF2-40B4-BE49-F238E27FC236}">
              <a16:creationId xmlns:a16="http://schemas.microsoft.com/office/drawing/2014/main" id="{DF55B136-1435-4450-BE97-B523CB32CACD}"/>
            </a:ext>
          </a:extLst>
        </xdr:cNvPr>
        <xdr:cNvSpPr txBox="1"/>
      </xdr:nvSpPr>
      <xdr:spPr>
        <a:xfrm>
          <a:off x="9258300" y="129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116314</xdr:rowOff>
    </xdr:from>
    <xdr:to>
      <xdr:col>55</xdr:col>
      <xdr:colOff>88900</xdr:colOff>
      <xdr:row>78</xdr:row>
      <xdr:rowOff>116314</xdr:rowOff>
    </xdr:to>
    <xdr:cxnSp macro="">
      <xdr:nvCxnSpPr>
        <xdr:cNvPr id="266" name="直線コネクタ 265">
          <a:extLst>
            <a:ext uri="{FF2B5EF4-FFF2-40B4-BE49-F238E27FC236}">
              <a16:creationId xmlns:a16="http://schemas.microsoft.com/office/drawing/2014/main" id="{7D284F6E-DED5-419B-A171-B2D0F773CB70}"/>
            </a:ext>
          </a:extLst>
        </xdr:cNvPr>
        <xdr:cNvCxnSpPr/>
      </xdr:nvCxnSpPr>
      <xdr:spPr>
        <a:xfrm>
          <a:off x="9154160" y="13192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80354</xdr:rowOff>
    </xdr:from>
    <xdr:ext cx="469744" cy="259045"/>
    <xdr:sp macro="" textlink="">
      <xdr:nvSpPr>
        <xdr:cNvPr id="267" name="【公営住宅】&#10;一人当たり面積平均値テキスト">
          <a:extLst>
            <a:ext uri="{FF2B5EF4-FFF2-40B4-BE49-F238E27FC236}">
              <a16:creationId xmlns:a16="http://schemas.microsoft.com/office/drawing/2014/main" id="{70C0969C-33DC-440A-956F-9533EA680614}"/>
            </a:ext>
          </a:extLst>
        </xdr:cNvPr>
        <xdr:cNvSpPr txBox="1"/>
      </xdr:nvSpPr>
      <xdr:spPr>
        <a:xfrm>
          <a:off x="9258300" y="14329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101927</xdr:rowOff>
    </xdr:from>
    <xdr:to>
      <xdr:col>55</xdr:col>
      <xdr:colOff>50800</xdr:colOff>
      <xdr:row>86</xdr:row>
      <xdr:rowOff>32077</xdr:rowOff>
    </xdr:to>
    <xdr:sp macro="" textlink="">
      <xdr:nvSpPr>
        <xdr:cNvPr id="268" name="フローチャート: 判断 267">
          <a:extLst>
            <a:ext uri="{FF2B5EF4-FFF2-40B4-BE49-F238E27FC236}">
              <a16:creationId xmlns:a16="http://schemas.microsoft.com/office/drawing/2014/main" id="{4DB59A5F-316A-456B-9E94-8385C5D96D42}"/>
            </a:ext>
          </a:extLst>
        </xdr:cNvPr>
        <xdr:cNvSpPr/>
      </xdr:nvSpPr>
      <xdr:spPr>
        <a:xfrm>
          <a:off x="9192260" y="143513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64044</xdr:rowOff>
    </xdr:from>
    <xdr:to>
      <xdr:col>50</xdr:col>
      <xdr:colOff>165100</xdr:colOff>
      <xdr:row>85</xdr:row>
      <xdr:rowOff>165644</xdr:rowOff>
    </xdr:to>
    <xdr:sp macro="" textlink="">
      <xdr:nvSpPr>
        <xdr:cNvPr id="269" name="フローチャート: 判断 268">
          <a:extLst>
            <a:ext uri="{FF2B5EF4-FFF2-40B4-BE49-F238E27FC236}">
              <a16:creationId xmlns:a16="http://schemas.microsoft.com/office/drawing/2014/main" id="{1EB8546E-56CA-4639-94F4-D19F220305C2}"/>
            </a:ext>
          </a:extLst>
        </xdr:cNvPr>
        <xdr:cNvSpPr/>
      </xdr:nvSpPr>
      <xdr:spPr>
        <a:xfrm>
          <a:off x="8445500" y="1431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270" name="フローチャート: 判断 269">
          <a:extLst>
            <a:ext uri="{FF2B5EF4-FFF2-40B4-BE49-F238E27FC236}">
              <a16:creationId xmlns:a16="http://schemas.microsoft.com/office/drawing/2014/main" id="{528062B1-8F1E-4B59-B2E7-5A2467482219}"/>
            </a:ext>
          </a:extLst>
        </xdr:cNvPr>
        <xdr:cNvSpPr/>
      </xdr:nvSpPr>
      <xdr:spPr>
        <a:xfrm>
          <a:off x="7670800" y="143150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B219BC88-7EA0-45CD-B66F-FB46913D8F1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CF85B34B-8C03-4D99-8F33-768882DA091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9C1E006F-DB3D-409C-A017-867203F26B1B}"/>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18084312-1DFB-4643-9243-9CE4175BA069}"/>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94581205-D38A-4CA9-A370-C96DC3E776E5}"/>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165119</xdr:rowOff>
    </xdr:from>
    <xdr:to>
      <xdr:col>50</xdr:col>
      <xdr:colOff>165100</xdr:colOff>
      <xdr:row>86</xdr:row>
      <xdr:rowOff>95269</xdr:rowOff>
    </xdr:to>
    <xdr:sp macro="" textlink="">
      <xdr:nvSpPr>
        <xdr:cNvPr id="276" name="楕円 275">
          <a:extLst>
            <a:ext uri="{FF2B5EF4-FFF2-40B4-BE49-F238E27FC236}">
              <a16:creationId xmlns:a16="http://schemas.microsoft.com/office/drawing/2014/main" id="{B6CC2C28-C646-46F7-ABA8-4A0C2EB53B46}"/>
            </a:ext>
          </a:extLst>
        </xdr:cNvPr>
        <xdr:cNvSpPr/>
      </xdr:nvSpPr>
      <xdr:spPr>
        <a:xfrm>
          <a:off x="8445500" y="144145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10721</xdr:rowOff>
    </xdr:from>
    <xdr:ext cx="469744" cy="259045"/>
    <xdr:sp macro="" textlink="">
      <xdr:nvSpPr>
        <xdr:cNvPr id="277" name="n_1aveValue【公営住宅】&#10;一人当たり面積">
          <a:extLst>
            <a:ext uri="{FF2B5EF4-FFF2-40B4-BE49-F238E27FC236}">
              <a16:creationId xmlns:a16="http://schemas.microsoft.com/office/drawing/2014/main" id="{F3983180-CE76-4B3B-AD39-02097485578B}"/>
            </a:ext>
          </a:extLst>
        </xdr:cNvPr>
        <xdr:cNvSpPr txBox="1"/>
      </xdr:nvSpPr>
      <xdr:spPr>
        <a:xfrm>
          <a:off x="8271587" y="1409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12354</xdr:rowOff>
    </xdr:from>
    <xdr:ext cx="469744" cy="259045"/>
    <xdr:sp macro="" textlink="">
      <xdr:nvSpPr>
        <xdr:cNvPr id="278" name="n_2aveValue【公営住宅】&#10;一人当たり面積">
          <a:extLst>
            <a:ext uri="{FF2B5EF4-FFF2-40B4-BE49-F238E27FC236}">
              <a16:creationId xmlns:a16="http://schemas.microsoft.com/office/drawing/2014/main" id="{89ADD2D1-AFA3-49E6-966C-0D7E2A0CFDEB}"/>
            </a:ext>
          </a:extLst>
        </xdr:cNvPr>
        <xdr:cNvSpPr txBox="1"/>
      </xdr:nvSpPr>
      <xdr:spPr>
        <a:xfrm>
          <a:off x="7509587" y="140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86396</xdr:rowOff>
    </xdr:from>
    <xdr:ext cx="469744" cy="259045"/>
    <xdr:sp macro="" textlink="">
      <xdr:nvSpPr>
        <xdr:cNvPr id="279" name="n_1mainValue【公営住宅】&#10;一人当たり面積">
          <a:extLst>
            <a:ext uri="{FF2B5EF4-FFF2-40B4-BE49-F238E27FC236}">
              <a16:creationId xmlns:a16="http://schemas.microsoft.com/office/drawing/2014/main" id="{129A202F-1C12-455A-81B2-C611095B8E2A}"/>
            </a:ext>
          </a:extLst>
        </xdr:cNvPr>
        <xdr:cNvSpPr txBox="1"/>
      </xdr:nvSpPr>
      <xdr:spPr>
        <a:xfrm>
          <a:off x="8271587" y="1450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C51B69CB-8F0A-4043-8697-6F27E0E9F54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4FCB973C-E585-4DA9-B3AD-925DCBE82ABF}"/>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360A25B-EA5B-4E82-A3CC-15475ACED7D2}"/>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DEB157BA-2E5C-47BF-8765-4F317625DB4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E27AAB63-B69F-49EA-AF3B-85BC67AFED1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635CCDD9-DE77-42D6-9EC3-8B7E30C6E2C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34AF74B7-7BAE-4E17-8769-AFE90C462586}"/>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488E3D95-F12A-4E51-8EB1-FE38A34BD643}"/>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A39B7838-D81F-465A-85BB-FA448CD13E95}"/>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56A3860E-E88D-4FCD-82AF-E6A38A38C1AE}"/>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E325C2B2-F34B-4EA0-909F-B39230C18EC1}"/>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349AB7D2-4F91-481F-90CB-D218F37D1C7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A89FD8DE-A711-4081-A530-C388A5A8EDE2}"/>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D42057AC-62A4-4818-AC4A-3785F1EE83F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5D641945-408C-4F9A-910A-AE14BBEC53E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676DC404-6D8C-4A10-916B-FD99B2DA61DC}"/>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074C0822-7BF2-44E9-B906-0AD749A4A67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F96FC424-D07E-44D0-B3A8-54441BFD511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C9519023-8A19-4889-851F-F8A75E93C938}"/>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5B7A898A-D720-45E1-86A3-BB718C119F2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A22812F4-6ADD-421C-9F93-1137C16CC358}"/>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D0BED251-4F24-4B86-AC5D-3D0F398C8F2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13054A71-16A8-4A3A-BCFD-F1E4ECBE9FF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755CC5DB-4475-44BC-95F0-CA1AD91E9B2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D646865A-4DF0-4A11-9D13-2726BCB8644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9DDEED23-EC64-4892-93B5-DCBB4DBC342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06" name="直線コネクタ 305">
          <a:extLst>
            <a:ext uri="{FF2B5EF4-FFF2-40B4-BE49-F238E27FC236}">
              <a16:creationId xmlns:a16="http://schemas.microsoft.com/office/drawing/2014/main" id="{238634A5-531E-4D95-891B-72031F2000D3}"/>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07" name="テキスト ボックス 306">
          <a:extLst>
            <a:ext uri="{FF2B5EF4-FFF2-40B4-BE49-F238E27FC236}">
              <a16:creationId xmlns:a16="http://schemas.microsoft.com/office/drawing/2014/main" id="{AA42167D-FCC5-41C9-A84F-860ED43D5B59}"/>
            </a:ext>
          </a:extLst>
        </xdr:cNvPr>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8" name="直線コネクタ 307">
          <a:extLst>
            <a:ext uri="{FF2B5EF4-FFF2-40B4-BE49-F238E27FC236}">
              <a16:creationId xmlns:a16="http://schemas.microsoft.com/office/drawing/2014/main" id="{16E5FC5F-43DE-49B4-B90B-EC2335252B7B}"/>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9" name="テキスト ボックス 308">
          <a:extLst>
            <a:ext uri="{FF2B5EF4-FFF2-40B4-BE49-F238E27FC236}">
              <a16:creationId xmlns:a16="http://schemas.microsoft.com/office/drawing/2014/main" id="{3F7C2F98-9058-4896-8824-358F73A0E079}"/>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0" name="直線コネクタ 309">
          <a:extLst>
            <a:ext uri="{FF2B5EF4-FFF2-40B4-BE49-F238E27FC236}">
              <a16:creationId xmlns:a16="http://schemas.microsoft.com/office/drawing/2014/main" id="{46A7917C-1EE0-4618-B8A4-2948B455A8EA}"/>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1" name="テキスト ボックス 310">
          <a:extLst>
            <a:ext uri="{FF2B5EF4-FFF2-40B4-BE49-F238E27FC236}">
              <a16:creationId xmlns:a16="http://schemas.microsoft.com/office/drawing/2014/main" id="{FF81912A-716C-419A-8742-46B40BF4C085}"/>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2" name="直線コネクタ 311">
          <a:extLst>
            <a:ext uri="{FF2B5EF4-FFF2-40B4-BE49-F238E27FC236}">
              <a16:creationId xmlns:a16="http://schemas.microsoft.com/office/drawing/2014/main" id="{4B745CE4-6C68-4AD5-9812-7728B4A47797}"/>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3" name="テキスト ボックス 312">
          <a:extLst>
            <a:ext uri="{FF2B5EF4-FFF2-40B4-BE49-F238E27FC236}">
              <a16:creationId xmlns:a16="http://schemas.microsoft.com/office/drawing/2014/main" id="{5D6A7B40-DEE2-4456-A841-6D26EC0EF0D8}"/>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4" name="直線コネクタ 313">
          <a:extLst>
            <a:ext uri="{FF2B5EF4-FFF2-40B4-BE49-F238E27FC236}">
              <a16:creationId xmlns:a16="http://schemas.microsoft.com/office/drawing/2014/main" id="{5CC9A6AB-70C7-4ECF-BABD-8384B87DFB98}"/>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5" name="テキスト ボックス 314">
          <a:extLst>
            <a:ext uri="{FF2B5EF4-FFF2-40B4-BE49-F238E27FC236}">
              <a16:creationId xmlns:a16="http://schemas.microsoft.com/office/drawing/2014/main" id="{C5E8FBE3-5B0D-4BE0-B9AB-536FD6B19882}"/>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6" name="直線コネクタ 315">
          <a:extLst>
            <a:ext uri="{FF2B5EF4-FFF2-40B4-BE49-F238E27FC236}">
              <a16:creationId xmlns:a16="http://schemas.microsoft.com/office/drawing/2014/main" id="{B0FB6541-6409-4D93-B9C2-EEC52464C601}"/>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17" name="テキスト ボックス 316">
          <a:extLst>
            <a:ext uri="{FF2B5EF4-FFF2-40B4-BE49-F238E27FC236}">
              <a16:creationId xmlns:a16="http://schemas.microsoft.com/office/drawing/2014/main" id="{EB001C2F-444A-4AA5-85FA-13EE665DFCF3}"/>
            </a:ext>
          </a:extLst>
        </xdr:cNvPr>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337F56DA-B90C-43BE-A56C-50E1F7D9DE3C}"/>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9" name="テキスト ボックス 318">
          <a:extLst>
            <a:ext uri="{FF2B5EF4-FFF2-40B4-BE49-F238E27FC236}">
              <a16:creationId xmlns:a16="http://schemas.microsoft.com/office/drawing/2014/main" id="{3007A3C4-CA39-49FC-A347-D856F4E004CA}"/>
            </a:ext>
          </a:extLst>
        </xdr:cNvPr>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a:extLst>
            <a:ext uri="{FF2B5EF4-FFF2-40B4-BE49-F238E27FC236}">
              <a16:creationId xmlns:a16="http://schemas.microsoft.com/office/drawing/2014/main" id="{F39DD6E6-9AD9-47B1-9D98-9437AF23B24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69669</xdr:rowOff>
    </xdr:to>
    <xdr:cxnSp macro="">
      <xdr:nvCxnSpPr>
        <xdr:cNvPr id="321" name="直線コネクタ 320">
          <a:extLst>
            <a:ext uri="{FF2B5EF4-FFF2-40B4-BE49-F238E27FC236}">
              <a16:creationId xmlns:a16="http://schemas.microsoft.com/office/drawing/2014/main" id="{BC88AC70-41AE-4D2D-BE27-BF11C14B9879}"/>
            </a:ext>
          </a:extLst>
        </xdr:cNvPr>
        <xdr:cNvCxnSpPr/>
      </xdr:nvCxnSpPr>
      <xdr:spPr>
        <a:xfrm flipV="1">
          <a:off x="14375764" y="5534842"/>
          <a:ext cx="0" cy="140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73496</xdr:rowOff>
    </xdr:from>
    <xdr:ext cx="405111" cy="259045"/>
    <xdr:sp macro="" textlink="">
      <xdr:nvSpPr>
        <xdr:cNvPr id="322" name="【認定こども園・幼稚園・保育所】&#10;有形固定資産減価償却率最小値テキスト">
          <a:extLst>
            <a:ext uri="{FF2B5EF4-FFF2-40B4-BE49-F238E27FC236}">
              <a16:creationId xmlns:a16="http://schemas.microsoft.com/office/drawing/2014/main" id="{76D05369-4EF9-46EB-A23D-FDA65FBF971C}"/>
            </a:ext>
          </a:extLst>
        </xdr:cNvPr>
        <xdr:cNvSpPr txBox="1"/>
      </xdr:nvSpPr>
      <xdr:spPr>
        <a:xfrm>
          <a:off x="14414500" y="694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69669</xdr:rowOff>
    </xdr:from>
    <xdr:to>
      <xdr:col>86</xdr:col>
      <xdr:colOff>25400</xdr:colOff>
      <xdr:row>41</xdr:row>
      <xdr:rowOff>69669</xdr:rowOff>
    </xdr:to>
    <xdr:cxnSp macro="">
      <xdr:nvCxnSpPr>
        <xdr:cNvPr id="323" name="直線コネクタ 322">
          <a:extLst>
            <a:ext uri="{FF2B5EF4-FFF2-40B4-BE49-F238E27FC236}">
              <a16:creationId xmlns:a16="http://schemas.microsoft.com/office/drawing/2014/main" id="{DD2C5C72-65CA-4151-B7AF-9BA7CF741C01}"/>
            </a:ext>
          </a:extLst>
        </xdr:cNvPr>
        <xdr:cNvCxnSpPr/>
      </xdr:nvCxnSpPr>
      <xdr:spPr>
        <a:xfrm>
          <a:off x="14287500" y="694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24" name="【認定こども園・幼稚園・保育所】&#10;有形固定資産減価償却率最大値テキスト">
          <a:extLst>
            <a:ext uri="{FF2B5EF4-FFF2-40B4-BE49-F238E27FC236}">
              <a16:creationId xmlns:a16="http://schemas.microsoft.com/office/drawing/2014/main" id="{E5E030C7-29C5-4081-9A58-7F26AB3E9151}"/>
            </a:ext>
          </a:extLst>
        </xdr:cNvPr>
        <xdr:cNvSpPr txBox="1"/>
      </xdr:nvSpPr>
      <xdr:spPr>
        <a:xfrm>
          <a:off x="14414500" y="531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25" name="直線コネクタ 324">
          <a:extLst>
            <a:ext uri="{FF2B5EF4-FFF2-40B4-BE49-F238E27FC236}">
              <a16:creationId xmlns:a16="http://schemas.microsoft.com/office/drawing/2014/main" id="{A2755E68-1B43-4508-9D2E-8552CC724C66}"/>
            </a:ext>
          </a:extLst>
        </xdr:cNvPr>
        <xdr:cNvCxnSpPr/>
      </xdr:nvCxnSpPr>
      <xdr:spPr>
        <a:xfrm>
          <a:off x="1428750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140987</xdr:rowOff>
    </xdr:from>
    <xdr:ext cx="405111" cy="259045"/>
    <xdr:sp macro="" textlink="">
      <xdr:nvSpPr>
        <xdr:cNvPr id="326" name="【認定こども園・幼稚園・保育所】&#10;有形固定資産減価償却率平均値テキスト">
          <a:extLst>
            <a:ext uri="{FF2B5EF4-FFF2-40B4-BE49-F238E27FC236}">
              <a16:creationId xmlns:a16="http://schemas.microsoft.com/office/drawing/2014/main" id="{BABFAC06-75EC-4DCF-AE57-425961D671FC}"/>
            </a:ext>
          </a:extLst>
        </xdr:cNvPr>
        <xdr:cNvSpPr txBox="1"/>
      </xdr:nvSpPr>
      <xdr:spPr>
        <a:xfrm>
          <a:off x="14414500" y="634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327" name="フローチャート: 判断 326">
          <a:extLst>
            <a:ext uri="{FF2B5EF4-FFF2-40B4-BE49-F238E27FC236}">
              <a16:creationId xmlns:a16="http://schemas.microsoft.com/office/drawing/2014/main" id="{241B6059-7EAA-451F-B577-F0FED9E594C2}"/>
            </a:ext>
          </a:extLst>
        </xdr:cNvPr>
        <xdr:cNvSpPr/>
      </xdr:nvSpPr>
      <xdr:spPr>
        <a:xfrm>
          <a:off x="14325600" y="63652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66222</xdr:rowOff>
    </xdr:from>
    <xdr:to>
      <xdr:col>81</xdr:col>
      <xdr:colOff>101600</xdr:colOff>
      <xdr:row>37</xdr:row>
      <xdr:rowOff>167822</xdr:rowOff>
    </xdr:to>
    <xdr:sp macro="" textlink="">
      <xdr:nvSpPr>
        <xdr:cNvPr id="328" name="フローチャート: 判断 327">
          <a:extLst>
            <a:ext uri="{FF2B5EF4-FFF2-40B4-BE49-F238E27FC236}">
              <a16:creationId xmlns:a16="http://schemas.microsoft.com/office/drawing/2014/main" id="{F257E528-205A-4B73-87EA-579CDC7FE2DC}"/>
            </a:ext>
          </a:extLst>
        </xdr:cNvPr>
        <xdr:cNvSpPr/>
      </xdr:nvSpPr>
      <xdr:spPr>
        <a:xfrm>
          <a:off x="13578840" y="626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329" name="フローチャート: 判断 328">
          <a:extLst>
            <a:ext uri="{FF2B5EF4-FFF2-40B4-BE49-F238E27FC236}">
              <a16:creationId xmlns:a16="http://schemas.microsoft.com/office/drawing/2014/main" id="{1F656759-3002-4479-B8A3-0814A1525119}"/>
            </a:ext>
          </a:extLst>
        </xdr:cNvPr>
        <xdr:cNvSpPr/>
      </xdr:nvSpPr>
      <xdr:spPr>
        <a:xfrm>
          <a:off x="12804140" y="62917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63EE27E-5A59-4593-8DDD-F19B1A001685}"/>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41F7CA79-FADE-4174-AABB-0C49FBA17392}"/>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5FB6F2AE-FA28-4ECD-AC43-C473DA650F2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80811DEF-47DB-479E-A368-5AD60D95A0B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98534891-A585-46D8-9B87-5722C8F58F03}"/>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40096</xdr:rowOff>
    </xdr:from>
    <xdr:to>
      <xdr:col>81</xdr:col>
      <xdr:colOff>101600</xdr:colOff>
      <xdr:row>37</xdr:row>
      <xdr:rowOff>141696</xdr:rowOff>
    </xdr:to>
    <xdr:sp macro="" textlink="">
      <xdr:nvSpPr>
        <xdr:cNvPr id="335" name="楕円 334">
          <a:extLst>
            <a:ext uri="{FF2B5EF4-FFF2-40B4-BE49-F238E27FC236}">
              <a16:creationId xmlns:a16="http://schemas.microsoft.com/office/drawing/2014/main" id="{373209AF-FEB3-43C1-B3E7-EEC5C0041DC6}"/>
            </a:ext>
          </a:extLst>
        </xdr:cNvPr>
        <xdr:cNvSpPr/>
      </xdr:nvSpPr>
      <xdr:spPr>
        <a:xfrm>
          <a:off x="13578840" y="624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158949</xdr:rowOff>
    </xdr:from>
    <xdr:ext cx="405111" cy="259045"/>
    <xdr:sp macro="" textlink="">
      <xdr:nvSpPr>
        <xdr:cNvPr id="336" name="n_1aveValue【認定こども園・幼稚園・保育所】&#10;有形固定資産減価償却率">
          <a:extLst>
            <a:ext uri="{FF2B5EF4-FFF2-40B4-BE49-F238E27FC236}">
              <a16:creationId xmlns:a16="http://schemas.microsoft.com/office/drawing/2014/main" id="{4FEBA067-DFFF-4DD8-8898-3BA0926A9708}"/>
            </a:ext>
          </a:extLst>
        </xdr:cNvPr>
        <xdr:cNvSpPr txBox="1"/>
      </xdr:nvSpPr>
      <xdr:spPr>
        <a:xfrm>
          <a:off x="13437244" y="636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337" name="n_2aveValue【認定こども園・幼稚園・保育所】&#10;有形固定資産減価償却率">
          <a:extLst>
            <a:ext uri="{FF2B5EF4-FFF2-40B4-BE49-F238E27FC236}">
              <a16:creationId xmlns:a16="http://schemas.microsoft.com/office/drawing/2014/main" id="{2BB3099E-C7F0-4085-8929-2E283D679DAA}"/>
            </a:ext>
          </a:extLst>
        </xdr:cNvPr>
        <xdr:cNvSpPr txBox="1"/>
      </xdr:nvSpPr>
      <xdr:spPr>
        <a:xfrm>
          <a:off x="12675244" y="607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158223</xdr:rowOff>
    </xdr:from>
    <xdr:ext cx="405111" cy="259045"/>
    <xdr:sp macro="" textlink="">
      <xdr:nvSpPr>
        <xdr:cNvPr id="338" name="n_1mainValue【認定こども園・幼稚園・保育所】&#10;有形固定資産減価償却率">
          <a:extLst>
            <a:ext uri="{FF2B5EF4-FFF2-40B4-BE49-F238E27FC236}">
              <a16:creationId xmlns:a16="http://schemas.microsoft.com/office/drawing/2014/main" id="{56AA8D76-9AE4-4051-8028-BDD3567B7B03}"/>
            </a:ext>
          </a:extLst>
        </xdr:cNvPr>
        <xdr:cNvSpPr txBox="1"/>
      </xdr:nvSpPr>
      <xdr:spPr>
        <a:xfrm>
          <a:off x="13437244" y="602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9" name="正方形/長方形 338">
          <a:extLst>
            <a:ext uri="{FF2B5EF4-FFF2-40B4-BE49-F238E27FC236}">
              <a16:creationId xmlns:a16="http://schemas.microsoft.com/office/drawing/2014/main" id="{92C7F444-78E2-46E8-84C7-455633A4BD1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0" name="正方形/長方形 339">
          <a:extLst>
            <a:ext uri="{FF2B5EF4-FFF2-40B4-BE49-F238E27FC236}">
              <a16:creationId xmlns:a16="http://schemas.microsoft.com/office/drawing/2014/main" id="{45236808-E62E-4211-AC44-E09097F9606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1" name="正方形/長方形 340">
          <a:extLst>
            <a:ext uri="{FF2B5EF4-FFF2-40B4-BE49-F238E27FC236}">
              <a16:creationId xmlns:a16="http://schemas.microsoft.com/office/drawing/2014/main" id="{1431B3DD-6B3C-47D8-B5AB-D493EE3D5BB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2" name="正方形/長方形 341">
          <a:extLst>
            <a:ext uri="{FF2B5EF4-FFF2-40B4-BE49-F238E27FC236}">
              <a16:creationId xmlns:a16="http://schemas.microsoft.com/office/drawing/2014/main" id="{98C440C5-D8F4-44F3-BF27-68AECC5549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3" name="正方形/長方形 342">
          <a:extLst>
            <a:ext uri="{FF2B5EF4-FFF2-40B4-BE49-F238E27FC236}">
              <a16:creationId xmlns:a16="http://schemas.microsoft.com/office/drawing/2014/main" id="{4CCCAF3C-1E14-48B0-95A8-560AA7BD4345}"/>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4" name="正方形/長方形 343">
          <a:extLst>
            <a:ext uri="{FF2B5EF4-FFF2-40B4-BE49-F238E27FC236}">
              <a16:creationId xmlns:a16="http://schemas.microsoft.com/office/drawing/2014/main" id="{2DD2F71D-BEC7-4D78-9C34-537B6E1E41F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5" name="正方形/長方形 344">
          <a:extLst>
            <a:ext uri="{FF2B5EF4-FFF2-40B4-BE49-F238E27FC236}">
              <a16:creationId xmlns:a16="http://schemas.microsoft.com/office/drawing/2014/main" id="{3649E9FF-9E69-4606-9F18-F5D25EBDCA51}"/>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6" name="正方形/長方形 345">
          <a:extLst>
            <a:ext uri="{FF2B5EF4-FFF2-40B4-BE49-F238E27FC236}">
              <a16:creationId xmlns:a16="http://schemas.microsoft.com/office/drawing/2014/main" id="{6D96A336-9F1F-4C32-BC89-F1E99D0E571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7" name="テキスト ボックス 346">
          <a:extLst>
            <a:ext uri="{FF2B5EF4-FFF2-40B4-BE49-F238E27FC236}">
              <a16:creationId xmlns:a16="http://schemas.microsoft.com/office/drawing/2014/main" id="{662E680B-FB8D-4B88-8F50-D66250520715}"/>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8" name="直線コネクタ 347">
          <a:extLst>
            <a:ext uri="{FF2B5EF4-FFF2-40B4-BE49-F238E27FC236}">
              <a16:creationId xmlns:a16="http://schemas.microsoft.com/office/drawing/2014/main" id="{CE96C949-757A-474C-AB04-2550A74E517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49" name="直線コネクタ 348">
          <a:extLst>
            <a:ext uri="{FF2B5EF4-FFF2-40B4-BE49-F238E27FC236}">
              <a16:creationId xmlns:a16="http://schemas.microsoft.com/office/drawing/2014/main" id="{17D291AD-D27C-42B0-A858-37423B715EE8}"/>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50" name="テキスト ボックス 349">
          <a:extLst>
            <a:ext uri="{FF2B5EF4-FFF2-40B4-BE49-F238E27FC236}">
              <a16:creationId xmlns:a16="http://schemas.microsoft.com/office/drawing/2014/main" id="{3B2179D3-A991-432C-A97F-930E4A6753E9}"/>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1" name="直線コネクタ 350">
          <a:extLst>
            <a:ext uri="{FF2B5EF4-FFF2-40B4-BE49-F238E27FC236}">
              <a16:creationId xmlns:a16="http://schemas.microsoft.com/office/drawing/2014/main" id="{DB0278F9-3F03-4BBA-8D63-685D74C68BC9}"/>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52" name="テキスト ボックス 351">
          <a:extLst>
            <a:ext uri="{FF2B5EF4-FFF2-40B4-BE49-F238E27FC236}">
              <a16:creationId xmlns:a16="http://schemas.microsoft.com/office/drawing/2014/main" id="{61740F38-0CAA-4725-9410-1B8BBC330431}"/>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3" name="直線コネクタ 352">
          <a:extLst>
            <a:ext uri="{FF2B5EF4-FFF2-40B4-BE49-F238E27FC236}">
              <a16:creationId xmlns:a16="http://schemas.microsoft.com/office/drawing/2014/main" id="{FFFB5275-65A8-419D-9853-7513FF3D9BC6}"/>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54" name="テキスト ボックス 353">
          <a:extLst>
            <a:ext uri="{FF2B5EF4-FFF2-40B4-BE49-F238E27FC236}">
              <a16:creationId xmlns:a16="http://schemas.microsoft.com/office/drawing/2014/main" id="{ED727D11-FE4A-4DA4-A4B8-CD5DD72C4FF6}"/>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5" name="直線コネクタ 354">
          <a:extLst>
            <a:ext uri="{FF2B5EF4-FFF2-40B4-BE49-F238E27FC236}">
              <a16:creationId xmlns:a16="http://schemas.microsoft.com/office/drawing/2014/main" id="{E2CE977D-8E57-471D-A47D-39B5BB082FE1}"/>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56" name="テキスト ボックス 355">
          <a:extLst>
            <a:ext uri="{FF2B5EF4-FFF2-40B4-BE49-F238E27FC236}">
              <a16:creationId xmlns:a16="http://schemas.microsoft.com/office/drawing/2014/main" id="{720D967A-30FD-436A-B9D6-6AA10C593886}"/>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7" name="直線コネクタ 356">
          <a:extLst>
            <a:ext uri="{FF2B5EF4-FFF2-40B4-BE49-F238E27FC236}">
              <a16:creationId xmlns:a16="http://schemas.microsoft.com/office/drawing/2014/main" id="{1EDA5D3F-3BE1-453F-8650-70882FB8F065}"/>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58" name="テキスト ボックス 357">
          <a:extLst>
            <a:ext uri="{FF2B5EF4-FFF2-40B4-BE49-F238E27FC236}">
              <a16:creationId xmlns:a16="http://schemas.microsoft.com/office/drawing/2014/main" id="{3AABC25F-C5AB-4D60-B28D-69EA620D734F}"/>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59" name="直線コネクタ 358">
          <a:extLst>
            <a:ext uri="{FF2B5EF4-FFF2-40B4-BE49-F238E27FC236}">
              <a16:creationId xmlns:a16="http://schemas.microsoft.com/office/drawing/2014/main" id="{FD370DCB-F2FD-4C7F-B848-D44BAF93192C}"/>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60" name="テキスト ボックス 359">
          <a:extLst>
            <a:ext uri="{FF2B5EF4-FFF2-40B4-BE49-F238E27FC236}">
              <a16:creationId xmlns:a16="http://schemas.microsoft.com/office/drawing/2014/main" id="{31B1E7CD-2648-4577-8428-465092C4B27B}"/>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1" name="直線コネクタ 360">
          <a:extLst>
            <a:ext uri="{FF2B5EF4-FFF2-40B4-BE49-F238E27FC236}">
              <a16:creationId xmlns:a16="http://schemas.microsoft.com/office/drawing/2014/main" id="{972C9477-754A-4CDA-A52E-2E908088174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2" name="テキスト ボックス 361">
          <a:extLst>
            <a:ext uri="{FF2B5EF4-FFF2-40B4-BE49-F238E27FC236}">
              <a16:creationId xmlns:a16="http://schemas.microsoft.com/office/drawing/2014/main" id="{9F19AC9E-BEE3-445D-8E26-FFC30ABA2B8C}"/>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3" name="【認定こども園・幼稚園・保育所】&#10;一人当たり面積グラフ枠">
          <a:extLst>
            <a:ext uri="{FF2B5EF4-FFF2-40B4-BE49-F238E27FC236}">
              <a16:creationId xmlns:a16="http://schemas.microsoft.com/office/drawing/2014/main" id="{E2D122B5-43B9-4125-B523-B82EA4A1087A}"/>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128996</xdr:rowOff>
    </xdr:from>
    <xdr:to>
      <xdr:col>116</xdr:col>
      <xdr:colOff>62864</xdr:colOff>
      <xdr:row>42</xdr:row>
      <xdr:rowOff>10885</xdr:rowOff>
    </xdr:to>
    <xdr:cxnSp macro="">
      <xdr:nvCxnSpPr>
        <xdr:cNvPr id="364" name="直線コネクタ 363">
          <a:extLst>
            <a:ext uri="{FF2B5EF4-FFF2-40B4-BE49-F238E27FC236}">
              <a16:creationId xmlns:a16="http://schemas.microsoft.com/office/drawing/2014/main" id="{7D05EBB0-8DD9-4576-93C6-93C06AD79E61}"/>
            </a:ext>
          </a:extLst>
        </xdr:cNvPr>
        <xdr:cNvCxnSpPr/>
      </xdr:nvCxnSpPr>
      <xdr:spPr>
        <a:xfrm flipV="1">
          <a:off x="19509104" y="5661116"/>
          <a:ext cx="0" cy="1390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365" name="【認定こども園・幼稚園・保育所】&#10;一人当たり面積最小値テキスト">
          <a:extLst>
            <a:ext uri="{FF2B5EF4-FFF2-40B4-BE49-F238E27FC236}">
              <a16:creationId xmlns:a16="http://schemas.microsoft.com/office/drawing/2014/main" id="{11DB474D-B6BD-446A-B57B-3C2DC0683023}"/>
            </a:ext>
          </a:extLst>
        </xdr:cNvPr>
        <xdr:cNvSpPr txBox="1"/>
      </xdr:nvSpPr>
      <xdr:spPr>
        <a:xfrm>
          <a:off x="19547840" y="705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366" name="直線コネクタ 365">
          <a:extLst>
            <a:ext uri="{FF2B5EF4-FFF2-40B4-BE49-F238E27FC236}">
              <a16:creationId xmlns:a16="http://schemas.microsoft.com/office/drawing/2014/main" id="{7D8B6406-C07E-4A30-9A5C-37C97A3252BC}"/>
            </a:ext>
          </a:extLst>
        </xdr:cNvPr>
        <xdr:cNvCxnSpPr/>
      </xdr:nvCxnSpPr>
      <xdr:spPr>
        <a:xfrm>
          <a:off x="19443700" y="70517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75673</xdr:rowOff>
    </xdr:from>
    <xdr:ext cx="469744" cy="259045"/>
    <xdr:sp macro="" textlink="">
      <xdr:nvSpPr>
        <xdr:cNvPr id="367" name="【認定こども園・幼稚園・保育所】&#10;一人当たり面積最大値テキスト">
          <a:extLst>
            <a:ext uri="{FF2B5EF4-FFF2-40B4-BE49-F238E27FC236}">
              <a16:creationId xmlns:a16="http://schemas.microsoft.com/office/drawing/2014/main" id="{948A6E17-8365-4381-8080-63FC1C6B1B97}"/>
            </a:ext>
          </a:extLst>
        </xdr:cNvPr>
        <xdr:cNvSpPr txBox="1"/>
      </xdr:nvSpPr>
      <xdr:spPr>
        <a:xfrm>
          <a:off x="19547840" y="5440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128996</xdr:rowOff>
    </xdr:from>
    <xdr:to>
      <xdr:col>116</xdr:col>
      <xdr:colOff>152400</xdr:colOff>
      <xdr:row>33</xdr:row>
      <xdr:rowOff>128996</xdr:rowOff>
    </xdr:to>
    <xdr:cxnSp macro="">
      <xdr:nvCxnSpPr>
        <xdr:cNvPr id="368" name="直線コネクタ 367">
          <a:extLst>
            <a:ext uri="{FF2B5EF4-FFF2-40B4-BE49-F238E27FC236}">
              <a16:creationId xmlns:a16="http://schemas.microsoft.com/office/drawing/2014/main" id="{0CF80694-4B98-4B5B-ADD0-8F61397FDD12}"/>
            </a:ext>
          </a:extLst>
        </xdr:cNvPr>
        <xdr:cNvCxnSpPr/>
      </xdr:nvCxnSpPr>
      <xdr:spPr>
        <a:xfrm>
          <a:off x="19443700" y="56611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167657</xdr:rowOff>
    </xdr:from>
    <xdr:ext cx="469744" cy="259045"/>
    <xdr:sp macro="" textlink="">
      <xdr:nvSpPr>
        <xdr:cNvPr id="369" name="【認定こども園・幼稚園・保育所】&#10;一人当たり面積平均値テキスト">
          <a:extLst>
            <a:ext uri="{FF2B5EF4-FFF2-40B4-BE49-F238E27FC236}">
              <a16:creationId xmlns:a16="http://schemas.microsoft.com/office/drawing/2014/main" id="{20AE867D-5D23-4D16-A5D9-03CD551A4469}"/>
            </a:ext>
          </a:extLst>
        </xdr:cNvPr>
        <xdr:cNvSpPr txBox="1"/>
      </xdr:nvSpPr>
      <xdr:spPr>
        <a:xfrm>
          <a:off x="19547840" y="670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17780</xdr:rowOff>
    </xdr:from>
    <xdr:to>
      <xdr:col>116</xdr:col>
      <xdr:colOff>114300</xdr:colOff>
      <xdr:row>40</xdr:row>
      <xdr:rowOff>119380</xdr:rowOff>
    </xdr:to>
    <xdr:sp macro="" textlink="">
      <xdr:nvSpPr>
        <xdr:cNvPr id="370" name="フローチャート: 判断 369">
          <a:extLst>
            <a:ext uri="{FF2B5EF4-FFF2-40B4-BE49-F238E27FC236}">
              <a16:creationId xmlns:a16="http://schemas.microsoft.com/office/drawing/2014/main" id="{6B42D7D5-3E06-4B2E-A944-DE110D0376B0}"/>
            </a:ext>
          </a:extLst>
        </xdr:cNvPr>
        <xdr:cNvSpPr/>
      </xdr:nvSpPr>
      <xdr:spPr>
        <a:xfrm>
          <a:off x="1945894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142422</xdr:rowOff>
    </xdr:from>
    <xdr:to>
      <xdr:col>112</xdr:col>
      <xdr:colOff>38100</xdr:colOff>
      <xdr:row>40</xdr:row>
      <xdr:rowOff>72572</xdr:rowOff>
    </xdr:to>
    <xdr:sp macro="" textlink="">
      <xdr:nvSpPr>
        <xdr:cNvPr id="371" name="フローチャート: 判断 370">
          <a:extLst>
            <a:ext uri="{FF2B5EF4-FFF2-40B4-BE49-F238E27FC236}">
              <a16:creationId xmlns:a16="http://schemas.microsoft.com/office/drawing/2014/main" id="{758428D3-9F34-4ACF-A5AE-8D6F7364A9B3}"/>
            </a:ext>
          </a:extLst>
        </xdr:cNvPr>
        <xdr:cNvSpPr/>
      </xdr:nvSpPr>
      <xdr:spPr>
        <a:xfrm>
          <a:off x="18735040" y="66803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47172</xdr:rowOff>
    </xdr:from>
    <xdr:to>
      <xdr:col>107</xdr:col>
      <xdr:colOff>101600</xdr:colOff>
      <xdr:row>40</xdr:row>
      <xdr:rowOff>148772</xdr:rowOff>
    </xdr:to>
    <xdr:sp macro="" textlink="">
      <xdr:nvSpPr>
        <xdr:cNvPr id="372" name="フローチャート: 判断 371">
          <a:extLst>
            <a:ext uri="{FF2B5EF4-FFF2-40B4-BE49-F238E27FC236}">
              <a16:creationId xmlns:a16="http://schemas.microsoft.com/office/drawing/2014/main" id="{7A14856A-116F-42B2-8E9E-F5EC730BEFB7}"/>
            </a:ext>
          </a:extLst>
        </xdr:cNvPr>
        <xdr:cNvSpPr/>
      </xdr:nvSpPr>
      <xdr:spPr>
        <a:xfrm>
          <a:off x="17937480" y="675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390780C2-3B4E-42D1-8EC3-1F4387B0E3C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3A661272-BBBB-449F-A788-9B1FD6047B8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C862FDAE-DD00-42F8-9FE6-D535052967B7}"/>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C47307C1-252F-4505-B1E5-6EB0D76C2A0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85F18CD9-99A6-4CB2-87A0-34C88B6DFBD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102144</xdr:rowOff>
    </xdr:from>
    <xdr:to>
      <xdr:col>112</xdr:col>
      <xdr:colOff>38100</xdr:colOff>
      <xdr:row>40</xdr:row>
      <xdr:rowOff>32294</xdr:rowOff>
    </xdr:to>
    <xdr:sp macro="" textlink="">
      <xdr:nvSpPr>
        <xdr:cNvPr id="378" name="楕円 377">
          <a:extLst>
            <a:ext uri="{FF2B5EF4-FFF2-40B4-BE49-F238E27FC236}">
              <a16:creationId xmlns:a16="http://schemas.microsoft.com/office/drawing/2014/main" id="{230E8A85-2809-4D28-91A0-129956E8344C}"/>
            </a:ext>
          </a:extLst>
        </xdr:cNvPr>
        <xdr:cNvSpPr/>
      </xdr:nvSpPr>
      <xdr:spPr>
        <a:xfrm>
          <a:off x="18735040" y="66401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40</xdr:row>
      <xdr:rowOff>63699</xdr:rowOff>
    </xdr:from>
    <xdr:ext cx="469744" cy="259045"/>
    <xdr:sp macro="" textlink="">
      <xdr:nvSpPr>
        <xdr:cNvPr id="379" name="n_1aveValue【認定こども園・幼稚園・保育所】&#10;一人当たり面積">
          <a:extLst>
            <a:ext uri="{FF2B5EF4-FFF2-40B4-BE49-F238E27FC236}">
              <a16:creationId xmlns:a16="http://schemas.microsoft.com/office/drawing/2014/main" id="{759553A0-E972-4559-8319-150ECC9DFFB3}"/>
            </a:ext>
          </a:extLst>
        </xdr:cNvPr>
        <xdr:cNvSpPr txBox="1"/>
      </xdr:nvSpPr>
      <xdr:spPr>
        <a:xfrm>
          <a:off x="18561127" y="676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165299</xdr:rowOff>
    </xdr:from>
    <xdr:ext cx="469744" cy="259045"/>
    <xdr:sp macro="" textlink="">
      <xdr:nvSpPr>
        <xdr:cNvPr id="380" name="n_2aveValue【認定こども園・幼稚園・保育所】&#10;一人当たり面積">
          <a:extLst>
            <a:ext uri="{FF2B5EF4-FFF2-40B4-BE49-F238E27FC236}">
              <a16:creationId xmlns:a16="http://schemas.microsoft.com/office/drawing/2014/main" id="{A3112E15-3D37-41CD-8ED9-87BF4AF3F7F0}"/>
            </a:ext>
          </a:extLst>
        </xdr:cNvPr>
        <xdr:cNvSpPr txBox="1"/>
      </xdr:nvSpPr>
      <xdr:spPr>
        <a:xfrm>
          <a:off x="17776267" y="653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48821</xdr:rowOff>
    </xdr:from>
    <xdr:ext cx="469744" cy="259045"/>
    <xdr:sp macro="" textlink="">
      <xdr:nvSpPr>
        <xdr:cNvPr id="381" name="n_1mainValue【認定こども園・幼稚園・保育所】&#10;一人当たり面積">
          <a:extLst>
            <a:ext uri="{FF2B5EF4-FFF2-40B4-BE49-F238E27FC236}">
              <a16:creationId xmlns:a16="http://schemas.microsoft.com/office/drawing/2014/main" id="{866EB1E0-3B2D-4BAD-B093-8B9C12E5A329}"/>
            </a:ext>
          </a:extLst>
        </xdr:cNvPr>
        <xdr:cNvSpPr txBox="1"/>
      </xdr:nvSpPr>
      <xdr:spPr>
        <a:xfrm>
          <a:off x="18561127" y="641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2" name="正方形/長方形 381">
          <a:extLst>
            <a:ext uri="{FF2B5EF4-FFF2-40B4-BE49-F238E27FC236}">
              <a16:creationId xmlns:a16="http://schemas.microsoft.com/office/drawing/2014/main" id="{B92F29B8-DC5B-4DC6-9D28-B88F2F887A6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3" name="正方形/長方形 382">
          <a:extLst>
            <a:ext uri="{FF2B5EF4-FFF2-40B4-BE49-F238E27FC236}">
              <a16:creationId xmlns:a16="http://schemas.microsoft.com/office/drawing/2014/main" id="{B7645F86-1687-4149-87C0-6D30ECE329F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4" name="正方形/長方形 383">
          <a:extLst>
            <a:ext uri="{FF2B5EF4-FFF2-40B4-BE49-F238E27FC236}">
              <a16:creationId xmlns:a16="http://schemas.microsoft.com/office/drawing/2014/main" id="{AA8CC535-947C-4D83-8DDD-5FCC74222B0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5" name="正方形/長方形 384">
          <a:extLst>
            <a:ext uri="{FF2B5EF4-FFF2-40B4-BE49-F238E27FC236}">
              <a16:creationId xmlns:a16="http://schemas.microsoft.com/office/drawing/2014/main" id="{786E285E-2F10-49D6-B374-67E7E784DEE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6" name="正方形/長方形 385">
          <a:extLst>
            <a:ext uri="{FF2B5EF4-FFF2-40B4-BE49-F238E27FC236}">
              <a16:creationId xmlns:a16="http://schemas.microsoft.com/office/drawing/2014/main" id="{3CEFC14E-AC4C-4D39-BF64-C48F8B789B07}"/>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7" name="正方形/長方形 386">
          <a:extLst>
            <a:ext uri="{FF2B5EF4-FFF2-40B4-BE49-F238E27FC236}">
              <a16:creationId xmlns:a16="http://schemas.microsoft.com/office/drawing/2014/main" id="{B2F532B8-2415-4718-8AE2-46B2DA0AF07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8" name="正方形/長方形 387">
          <a:extLst>
            <a:ext uri="{FF2B5EF4-FFF2-40B4-BE49-F238E27FC236}">
              <a16:creationId xmlns:a16="http://schemas.microsoft.com/office/drawing/2014/main" id="{7D9778B0-9BCC-4441-8221-B57D555F818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9" name="正方形/長方形 388">
          <a:extLst>
            <a:ext uri="{FF2B5EF4-FFF2-40B4-BE49-F238E27FC236}">
              <a16:creationId xmlns:a16="http://schemas.microsoft.com/office/drawing/2014/main" id="{8E9548AA-052E-47E6-953E-9C4C6043BE0B}"/>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0" name="テキスト ボックス 389">
          <a:extLst>
            <a:ext uri="{FF2B5EF4-FFF2-40B4-BE49-F238E27FC236}">
              <a16:creationId xmlns:a16="http://schemas.microsoft.com/office/drawing/2014/main" id="{ADD801C9-6C2C-4892-A7E0-CB59F928C9C9}"/>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1" name="直線コネクタ 390">
          <a:extLst>
            <a:ext uri="{FF2B5EF4-FFF2-40B4-BE49-F238E27FC236}">
              <a16:creationId xmlns:a16="http://schemas.microsoft.com/office/drawing/2014/main" id="{E8111043-C460-4754-9D0A-CDC3AEF10596}"/>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92" name="直線コネクタ 391">
          <a:extLst>
            <a:ext uri="{FF2B5EF4-FFF2-40B4-BE49-F238E27FC236}">
              <a16:creationId xmlns:a16="http://schemas.microsoft.com/office/drawing/2014/main" id="{47EF0F0D-E4EB-4001-840C-6DCE277324AC}"/>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93" name="テキスト ボックス 392">
          <a:extLst>
            <a:ext uri="{FF2B5EF4-FFF2-40B4-BE49-F238E27FC236}">
              <a16:creationId xmlns:a16="http://schemas.microsoft.com/office/drawing/2014/main" id="{43FB786B-1F4E-455C-837E-2C427D160659}"/>
            </a:ext>
          </a:extLst>
        </xdr:cNvPr>
        <xdr:cNvSpPr txBox="1"/>
      </xdr:nvSpPr>
      <xdr:spPr>
        <a:xfrm>
          <a:off x="1066688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4" name="直線コネクタ 393">
          <a:extLst>
            <a:ext uri="{FF2B5EF4-FFF2-40B4-BE49-F238E27FC236}">
              <a16:creationId xmlns:a16="http://schemas.microsoft.com/office/drawing/2014/main" id="{EF184847-364F-478C-AB5C-BA08010E3399}"/>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5" name="テキスト ボックス 394">
          <a:extLst>
            <a:ext uri="{FF2B5EF4-FFF2-40B4-BE49-F238E27FC236}">
              <a16:creationId xmlns:a16="http://schemas.microsoft.com/office/drawing/2014/main" id="{08952D6C-B7E9-4CC6-998D-7C1A69CE7DB7}"/>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6" name="直線コネクタ 395">
          <a:extLst>
            <a:ext uri="{FF2B5EF4-FFF2-40B4-BE49-F238E27FC236}">
              <a16:creationId xmlns:a16="http://schemas.microsoft.com/office/drawing/2014/main" id="{A75E6A1B-E42F-402B-BD4D-E502E25DB2BC}"/>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7" name="テキスト ボックス 396">
          <a:extLst>
            <a:ext uri="{FF2B5EF4-FFF2-40B4-BE49-F238E27FC236}">
              <a16:creationId xmlns:a16="http://schemas.microsoft.com/office/drawing/2014/main" id="{61F2D33C-E90F-4482-8D52-33384ECC2C3C}"/>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8" name="直線コネクタ 397">
          <a:extLst>
            <a:ext uri="{FF2B5EF4-FFF2-40B4-BE49-F238E27FC236}">
              <a16:creationId xmlns:a16="http://schemas.microsoft.com/office/drawing/2014/main" id="{54455A24-C5F7-482F-AABA-400A54ADBF3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9" name="テキスト ボックス 398">
          <a:extLst>
            <a:ext uri="{FF2B5EF4-FFF2-40B4-BE49-F238E27FC236}">
              <a16:creationId xmlns:a16="http://schemas.microsoft.com/office/drawing/2014/main" id="{8FC56391-8500-430F-8DFF-973C8327A387}"/>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0" name="直線コネクタ 399">
          <a:extLst>
            <a:ext uri="{FF2B5EF4-FFF2-40B4-BE49-F238E27FC236}">
              <a16:creationId xmlns:a16="http://schemas.microsoft.com/office/drawing/2014/main" id="{960A53F6-8C57-45AF-9A82-7068510BD9EC}"/>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1" name="テキスト ボックス 400">
          <a:extLst>
            <a:ext uri="{FF2B5EF4-FFF2-40B4-BE49-F238E27FC236}">
              <a16:creationId xmlns:a16="http://schemas.microsoft.com/office/drawing/2014/main" id="{D00EF9E1-9C37-44E0-AEB5-F9CFE30178F4}"/>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2" name="直線コネクタ 401">
          <a:extLst>
            <a:ext uri="{FF2B5EF4-FFF2-40B4-BE49-F238E27FC236}">
              <a16:creationId xmlns:a16="http://schemas.microsoft.com/office/drawing/2014/main" id="{8C85E099-447A-4959-89DA-BE63B65A4ABD}"/>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03" name="テキスト ボックス 402">
          <a:extLst>
            <a:ext uri="{FF2B5EF4-FFF2-40B4-BE49-F238E27FC236}">
              <a16:creationId xmlns:a16="http://schemas.microsoft.com/office/drawing/2014/main" id="{BCD043BA-B9F0-4C7B-A1F9-D9F05AC3CCEF}"/>
            </a:ext>
          </a:extLst>
        </xdr:cNvPr>
        <xdr:cNvSpPr txBox="1"/>
      </xdr:nvSpPr>
      <xdr:spPr>
        <a:xfrm>
          <a:off x="105615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4" name="直線コネクタ 403">
          <a:extLst>
            <a:ext uri="{FF2B5EF4-FFF2-40B4-BE49-F238E27FC236}">
              <a16:creationId xmlns:a16="http://schemas.microsoft.com/office/drawing/2014/main" id="{1882F1A5-B36E-4574-9DF8-C030EE1973D6}"/>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5" name="テキスト ボックス 404">
          <a:extLst>
            <a:ext uri="{FF2B5EF4-FFF2-40B4-BE49-F238E27FC236}">
              <a16:creationId xmlns:a16="http://schemas.microsoft.com/office/drawing/2014/main" id="{2CD8DD0C-1192-44BF-8C28-828CAEAA2D21}"/>
            </a:ext>
          </a:extLst>
        </xdr:cNvPr>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6" name="【学校施設】&#10;有形固定資産減価償却率グラフ枠">
          <a:extLst>
            <a:ext uri="{FF2B5EF4-FFF2-40B4-BE49-F238E27FC236}">
              <a16:creationId xmlns:a16="http://schemas.microsoft.com/office/drawing/2014/main" id="{D338F0FC-5E6D-4261-AD85-1CD090C1B5F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63</xdr:row>
      <xdr:rowOff>97972</xdr:rowOff>
    </xdr:to>
    <xdr:cxnSp macro="">
      <xdr:nvCxnSpPr>
        <xdr:cNvPr id="407" name="直線コネクタ 406">
          <a:extLst>
            <a:ext uri="{FF2B5EF4-FFF2-40B4-BE49-F238E27FC236}">
              <a16:creationId xmlns:a16="http://schemas.microsoft.com/office/drawing/2014/main" id="{767849F6-4238-4AF7-AB08-9EB22D2C72F9}"/>
            </a:ext>
          </a:extLst>
        </xdr:cNvPr>
        <xdr:cNvCxnSpPr/>
      </xdr:nvCxnSpPr>
      <xdr:spPr>
        <a:xfrm flipV="1">
          <a:off x="14375764" y="9413966"/>
          <a:ext cx="0" cy="124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101799</xdr:rowOff>
    </xdr:from>
    <xdr:ext cx="405111" cy="259045"/>
    <xdr:sp macro="" textlink="">
      <xdr:nvSpPr>
        <xdr:cNvPr id="408" name="【学校施設】&#10;有形固定資産減価償却率最小値テキスト">
          <a:extLst>
            <a:ext uri="{FF2B5EF4-FFF2-40B4-BE49-F238E27FC236}">
              <a16:creationId xmlns:a16="http://schemas.microsoft.com/office/drawing/2014/main" id="{DD1B8405-6FA4-479F-A7C0-9A212622F544}"/>
            </a:ext>
          </a:extLst>
        </xdr:cNvPr>
        <xdr:cNvSpPr txBox="1"/>
      </xdr:nvSpPr>
      <xdr:spPr>
        <a:xfrm>
          <a:off x="14414500" y="1066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97972</xdr:rowOff>
    </xdr:from>
    <xdr:to>
      <xdr:col>86</xdr:col>
      <xdr:colOff>25400</xdr:colOff>
      <xdr:row>63</xdr:row>
      <xdr:rowOff>97972</xdr:rowOff>
    </xdr:to>
    <xdr:cxnSp macro="">
      <xdr:nvCxnSpPr>
        <xdr:cNvPr id="409" name="直線コネクタ 408">
          <a:extLst>
            <a:ext uri="{FF2B5EF4-FFF2-40B4-BE49-F238E27FC236}">
              <a16:creationId xmlns:a16="http://schemas.microsoft.com/office/drawing/2014/main" id="{E1641BD0-F020-44E4-B989-863D3CADFD2D}"/>
            </a:ext>
          </a:extLst>
        </xdr:cNvPr>
        <xdr:cNvCxnSpPr/>
      </xdr:nvCxnSpPr>
      <xdr:spPr>
        <a:xfrm>
          <a:off x="14287500" y="106592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410" name="【学校施設】&#10;有形固定資産減価償却率最大値テキスト">
          <a:extLst>
            <a:ext uri="{FF2B5EF4-FFF2-40B4-BE49-F238E27FC236}">
              <a16:creationId xmlns:a16="http://schemas.microsoft.com/office/drawing/2014/main" id="{5D2D9294-5A73-4099-82B2-02911479279C}"/>
            </a:ext>
          </a:extLst>
        </xdr:cNvPr>
        <xdr:cNvSpPr txBox="1"/>
      </xdr:nvSpPr>
      <xdr:spPr>
        <a:xfrm>
          <a:off x="14414500" y="919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411" name="直線コネクタ 410">
          <a:extLst>
            <a:ext uri="{FF2B5EF4-FFF2-40B4-BE49-F238E27FC236}">
              <a16:creationId xmlns:a16="http://schemas.microsoft.com/office/drawing/2014/main" id="{5DA78227-CDA9-48FB-9F9E-CF054EF66BC2}"/>
            </a:ext>
          </a:extLst>
        </xdr:cNvPr>
        <xdr:cNvCxnSpPr/>
      </xdr:nvCxnSpPr>
      <xdr:spPr>
        <a:xfrm>
          <a:off x="14287500" y="94139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35396</xdr:rowOff>
    </xdr:from>
    <xdr:ext cx="405111" cy="259045"/>
    <xdr:sp macro="" textlink="">
      <xdr:nvSpPr>
        <xdr:cNvPr id="412" name="【学校施設】&#10;有形固定資産減価償却率平均値テキスト">
          <a:extLst>
            <a:ext uri="{FF2B5EF4-FFF2-40B4-BE49-F238E27FC236}">
              <a16:creationId xmlns:a16="http://schemas.microsoft.com/office/drawing/2014/main" id="{B6AC1E58-B759-4335-9DF2-FA916B4EFD2C}"/>
            </a:ext>
          </a:extLst>
        </xdr:cNvPr>
        <xdr:cNvSpPr txBox="1"/>
      </xdr:nvSpPr>
      <xdr:spPr>
        <a:xfrm>
          <a:off x="14414500" y="99261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56969</xdr:rowOff>
    </xdr:from>
    <xdr:to>
      <xdr:col>85</xdr:col>
      <xdr:colOff>177800</xdr:colOff>
      <xdr:row>59</xdr:row>
      <xdr:rowOff>158569</xdr:rowOff>
    </xdr:to>
    <xdr:sp macro="" textlink="">
      <xdr:nvSpPr>
        <xdr:cNvPr id="413" name="フローチャート: 判断 412">
          <a:extLst>
            <a:ext uri="{FF2B5EF4-FFF2-40B4-BE49-F238E27FC236}">
              <a16:creationId xmlns:a16="http://schemas.microsoft.com/office/drawing/2014/main" id="{79341D64-8D0F-4734-9B47-490F0C634A9D}"/>
            </a:ext>
          </a:extLst>
        </xdr:cNvPr>
        <xdr:cNvSpPr/>
      </xdr:nvSpPr>
      <xdr:spPr>
        <a:xfrm>
          <a:off x="14325600" y="994772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414" name="フローチャート: 判断 413">
          <a:extLst>
            <a:ext uri="{FF2B5EF4-FFF2-40B4-BE49-F238E27FC236}">
              <a16:creationId xmlns:a16="http://schemas.microsoft.com/office/drawing/2014/main" id="{6D78B7D2-4AD4-4EAB-908A-04BD46F88A8B}"/>
            </a:ext>
          </a:extLst>
        </xdr:cNvPr>
        <xdr:cNvSpPr/>
      </xdr:nvSpPr>
      <xdr:spPr>
        <a:xfrm>
          <a:off x="1357884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50437</xdr:rowOff>
    </xdr:from>
    <xdr:to>
      <xdr:col>76</xdr:col>
      <xdr:colOff>165100</xdr:colOff>
      <xdr:row>59</xdr:row>
      <xdr:rowOff>152037</xdr:rowOff>
    </xdr:to>
    <xdr:sp macro="" textlink="">
      <xdr:nvSpPr>
        <xdr:cNvPr id="415" name="フローチャート: 判断 414">
          <a:extLst>
            <a:ext uri="{FF2B5EF4-FFF2-40B4-BE49-F238E27FC236}">
              <a16:creationId xmlns:a16="http://schemas.microsoft.com/office/drawing/2014/main" id="{23CFB0E7-1277-43DA-BA15-642DBF1BFE99}"/>
            </a:ext>
          </a:extLst>
        </xdr:cNvPr>
        <xdr:cNvSpPr/>
      </xdr:nvSpPr>
      <xdr:spPr>
        <a:xfrm>
          <a:off x="12804140" y="994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6" name="テキスト ボックス 415">
          <a:extLst>
            <a:ext uri="{FF2B5EF4-FFF2-40B4-BE49-F238E27FC236}">
              <a16:creationId xmlns:a16="http://schemas.microsoft.com/office/drawing/2014/main" id="{222A5E3B-0D75-4626-B507-886ADB99B34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7" name="テキスト ボックス 416">
          <a:extLst>
            <a:ext uri="{FF2B5EF4-FFF2-40B4-BE49-F238E27FC236}">
              <a16:creationId xmlns:a16="http://schemas.microsoft.com/office/drawing/2014/main" id="{25AF65BF-A2A4-4C2B-B7D6-A170F9663CB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8" name="テキスト ボックス 417">
          <a:extLst>
            <a:ext uri="{FF2B5EF4-FFF2-40B4-BE49-F238E27FC236}">
              <a16:creationId xmlns:a16="http://schemas.microsoft.com/office/drawing/2014/main" id="{E011F082-E0FF-4F2F-AF18-DCC84ACA069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9" name="テキスト ボックス 418">
          <a:extLst>
            <a:ext uri="{FF2B5EF4-FFF2-40B4-BE49-F238E27FC236}">
              <a16:creationId xmlns:a16="http://schemas.microsoft.com/office/drawing/2014/main" id="{8502BC2D-7874-4A0E-BCDB-3F74F268C2C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0" name="テキスト ボックス 419">
          <a:extLst>
            <a:ext uri="{FF2B5EF4-FFF2-40B4-BE49-F238E27FC236}">
              <a16:creationId xmlns:a16="http://schemas.microsoft.com/office/drawing/2014/main" id="{1D09DD4C-7712-436F-801F-A07BEFE2E9F8}"/>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104322</xdr:rowOff>
    </xdr:from>
    <xdr:to>
      <xdr:col>81</xdr:col>
      <xdr:colOff>101600</xdr:colOff>
      <xdr:row>58</xdr:row>
      <xdr:rowOff>34472</xdr:rowOff>
    </xdr:to>
    <xdr:sp macro="" textlink="">
      <xdr:nvSpPr>
        <xdr:cNvPr id="421" name="楕円 420">
          <a:extLst>
            <a:ext uri="{FF2B5EF4-FFF2-40B4-BE49-F238E27FC236}">
              <a16:creationId xmlns:a16="http://schemas.microsoft.com/office/drawing/2014/main" id="{8D4A97AA-E872-4F87-B57C-D83EA732CEF6}"/>
            </a:ext>
          </a:extLst>
        </xdr:cNvPr>
        <xdr:cNvSpPr/>
      </xdr:nvSpPr>
      <xdr:spPr>
        <a:xfrm>
          <a:off x="13578840" y="96598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110507</xdr:rowOff>
    </xdr:from>
    <xdr:ext cx="405111" cy="259045"/>
    <xdr:sp macro="" textlink="">
      <xdr:nvSpPr>
        <xdr:cNvPr id="422" name="n_1aveValue【学校施設】&#10;有形固定資産減価償却率">
          <a:extLst>
            <a:ext uri="{FF2B5EF4-FFF2-40B4-BE49-F238E27FC236}">
              <a16:creationId xmlns:a16="http://schemas.microsoft.com/office/drawing/2014/main" id="{B48C5631-F739-4469-A115-5380B283E553}"/>
            </a:ext>
          </a:extLst>
        </xdr:cNvPr>
        <xdr:cNvSpPr txBox="1"/>
      </xdr:nvSpPr>
      <xdr:spPr>
        <a:xfrm>
          <a:off x="13437244" y="1000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168564</xdr:rowOff>
    </xdr:from>
    <xdr:ext cx="405111" cy="259045"/>
    <xdr:sp macro="" textlink="">
      <xdr:nvSpPr>
        <xdr:cNvPr id="423" name="n_2aveValue【学校施設】&#10;有形固定資産減価償却率">
          <a:extLst>
            <a:ext uri="{FF2B5EF4-FFF2-40B4-BE49-F238E27FC236}">
              <a16:creationId xmlns:a16="http://schemas.microsoft.com/office/drawing/2014/main" id="{8DBF65C2-59B4-41C1-96B3-9C2CB7351EE4}"/>
            </a:ext>
          </a:extLst>
        </xdr:cNvPr>
        <xdr:cNvSpPr txBox="1"/>
      </xdr:nvSpPr>
      <xdr:spPr>
        <a:xfrm>
          <a:off x="12675244" y="97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50999</xdr:rowOff>
    </xdr:from>
    <xdr:ext cx="405111" cy="259045"/>
    <xdr:sp macro="" textlink="">
      <xdr:nvSpPr>
        <xdr:cNvPr id="424" name="n_1mainValue【学校施設】&#10;有形固定資産減価償却率">
          <a:extLst>
            <a:ext uri="{FF2B5EF4-FFF2-40B4-BE49-F238E27FC236}">
              <a16:creationId xmlns:a16="http://schemas.microsoft.com/office/drawing/2014/main" id="{C06B44FD-F31E-4F2B-94AF-DE9E20CAD07F}"/>
            </a:ext>
          </a:extLst>
        </xdr:cNvPr>
        <xdr:cNvSpPr txBox="1"/>
      </xdr:nvSpPr>
      <xdr:spPr>
        <a:xfrm>
          <a:off x="13437244" y="943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5" name="正方形/長方形 424">
          <a:extLst>
            <a:ext uri="{FF2B5EF4-FFF2-40B4-BE49-F238E27FC236}">
              <a16:creationId xmlns:a16="http://schemas.microsoft.com/office/drawing/2014/main" id="{EF6976D9-DD89-4B24-86AD-29BFC5BA7D78}"/>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6" name="正方形/長方形 425">
          <a:extLst>
            <a:ext uri="{FF2B5EF4-FFF2-40B4-BE49-F238E27FC236}">
              <a16:creationId xmlns:a16="http://schemas.microsoft.com/office/drawing/2014/main" id="{3BD721D2-9A0D-484F-A37B-7662D5B6D9C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7" name="正方形/長方形 426">
          <a:extLst>
            <a:ext uri="{FF2B5EF4-FFF2-40B4-BE49-F238E27FC236}">
              <a16:creationId xmlns:a16="http://schemas.microsoft.com/office/drawing/2014/main" id="{921F3DBB-901A-4429-A63E-E3E75DF14A37}"/>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8" name="正方形/長方形 427">
          <a:extLst>
            <a:ext uri="{FF2B5EF4-FFF2-40B4-BE49-F238E27FC236}">
              <a16:creationId xmlns:a16="http://schemas.microsoft.com/office/drawing/2014/main" id="{7C241AB8-0D40-40F5-86E4-ABC4EF5FE5E7}"/>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9" name="正方形/長方形 428">
          <a:extLst>
            <a:ext uri="{FF2B5EF4-FFF2-40B4-BE49-F238E27FC236}">
              <a16:creationId xmlns:a16="http://schemas.microsoft.com/office/drawing/2014/main" id="{8FB7237F-F662-42CD-9758-DAC0F8A51CE9}"/>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0" name="正方形/長方形 429">
          <a:extLst>
            <a:ext uri="{FF2B5EF4-FFF2-40B4-BE49-F238E27FC236}">
              <a16:creationId xmlns:a16="http://schemas.microsoft.com/office/drawing/2014/main" id="{E2D5AC50-B9D7-46A3-842A-19CCBE1D20DE}"/>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1" name="正方形/長方形 430">
          <a:extLst>
            <a:ext uri="{FF2B5EF4-FFF2-40B4-BE49-F238E27FC236}">
              <a16:creationId xmlns:a16="http://schemas.microsoft.com/office/drawing/2014/main" id="{8F444C3B-7ED7-488B-BCA5-9A3C53C4ADD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2" name="正方形/長方形 431">
          <a:extLst>
            <a:ext uri="{FF2B5EF4-FFF2-40B4-BE49-F238E27FC236}">
              <a16:creationId xmlns:a16="http://schemas.microsoft.com/office/drawing/2014/main" id="{944B381A-3851-4BFF-BFBB-14D5F50F5B13}"/>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3" name="テキスト ボックス 432">
          <a:extLst>
            <a:ext uri="{FF2B5EF4-FFF2-40B4-BE49-F238E27FC236}">
              <a16:creationId xmlns:a16="http://schemas.microsoft.com/office/drawing/2014/main" id="{A2C3BEFF-226B-44CA-B391-52EABFAC0A8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4" name="直線コネクタ 433">
          <a:extLst>
            <a:ext uri="{FF2B5EF4-FFF2-40B4-BE49-F238E27FC236}">
              <a16:creationId xmlns:a16="http://schemas.microsoft.com/office/drawing/2014/main" id="{4D07A6F5-627F-460F-8AD7-C95936B74EF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35" name="直線コネクタ 434">
          <a:extLst>
            <a:ext uri="{FF2B5EF4-FFF2-40B4-BE49-F238E27FC236}">
              <a16:creationId xmlns:a16="http://schemas.microsoft.com/office/drawing/2014/main" id="{2D3D14D0-FD5A-4430-9683-FA1B6E7ED9FA}"/>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36" name="テキスト ボックス 435">
          <a:extLst>
            <a:ext uri="{FF2B5EF4-FFF2-40B4-BE49-F238E27FC236}">
              <a16:creationId xmlns:a16="http://schemas.microsoft.com/office/drawing/2014/main" id="{3706889B-207A-4225-8058-EEF29314D83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37" name="直線コネクタ 436">
          <a:extLst>
            <a:ext uri="{FF2B5EF4-FFF2-40B4-BE49-F238E27FC236}">
              <a16:creationId xmlns:a16="http://schemas.microsoft.com/office/drawing/2014/main" id="{C00D16B4-995A-4B20-8D43-C429EEEF090B}"/>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38" name="テキスト ボックス 437">
          <a:extLst>
            <a:ext uri="{FF2B5EF4-FFF2-40B4-BE49-F238E27FC236}">
              <a16:creationId xmlns:a16="http://schemas.microsoft.com/office/drawing/2014/main" id="{714AFC7B-191A-47BF-A92F-4E992E41AE8D}"/>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39" name="直線コネクタ 438">
          <a:extLst>
            <a:ext uri="{FF2B5EF4-FFF2-40B4-BE49-F238E27FC236}">
              <a16:creationId xmlns:a16="http://schemas.microsoft.com/office/drawing/2014/main" id="{A7DD553C-FD23-4579-AD56-B28526249B01}"/>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40" name="テキスト ボックス 439">
          <a:extLst>
            <a:ext uri="{FF2B5EF4-FFF2-40B4-BE49-F238E27FC236}">
              <a16:creationId xmlns:a16="http://schemas.microsoft.com/office/drawing/2014/main" id="{9836517C-026C-4D8E-BD77-E7B09F0CC491}"/>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41" name="直線コネクタ 440">
          <a:extLst>
            <a:ext uri="{FF2B5EF4-FFF2-40B4-BE49-F238E27FC236}">
              <a16:creationId xmlns:a16="http://schemas.microsoft.com/office/drawing/2014/main" id="{E452BEC5-0BB5-4B25-835E-6B8444383258}"/>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42" name="テキスト ボックス 441">
          <a:extLst>
            <a:ext uri="{FF2B5EF4-FFF2-40B4-BE49-F238E27FC236}">
              <a16:creationId xmlns:a16="http://schemas.microsoft.com/office/drawing/2014/main" id="{4EB3FF1B-E8D7-47FC-BCC9-6269904152B6}"/>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43" name="直線コネクタ 442">
          <a:extLst>
            <a:ext uri="{FF2B5EF4-FFF2-40B4-BE49-F238E27FC236}">
              <a16:creationId xmlns:a16="http://schemas.microsoft.com/office/drawing/2014/main" id="{F4F78DB4-6EE7-4F5D-88D8-CAA13D13C17B}"/>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44" name="テキスト ボックス 443">
          <a:extLst>
            <a:ext uri="{FF2B5EF4-FFF2-40B4-BE49-F238E27FC236}">
              <a16:creationId xmlns:a16="http://schemas.microsoft.com/office/drawing/2014/main" id="{9BB21806-E9E8-4E09-B629-4DA56BC88254}"/>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45" name="直線コネクタ 444">
          <a:extLst>
            <a:ext uri="{FF2B5EF4-FFF2-40B4-BE49-F238E27FC236}">
              <a16:creationId xmlns:a16="http://schemas.microsoft.com/office/drawing/2014/main" id="{7D58D466-B87B-41BE-B2D2-4B862CB57641}"/>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46" name="テキスト ボックス 445">
          <a:extLst>
            <a:ext uri="{FF2B5EF4-FFF2-40B4-BE49-F238E27FC236}">
              <a16:creationId xmlns:a16="http://schemas.microsoft.com/office/drawing/2014/main" id="{0552BD66-0F67-412C-B837-16AB9D9EF2FB}"/>
            </a:ext>
          </a:extLst>
        </xdr:cNvPr>
        <xdr:cNvSpPr txBox="1"/>
      </xdr:nvSpPr>
      <xdr:spPr>
        <a:xfrm>
          <a:off x="15630721" y="91226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7" name="直線コネクタ 446">
          <a:extLst>
            <a:ext uri="{FF2B5EF4-FFF2-40B4-BE49-F238E27FC236}">
              <a16:creationId xmlns:a16="http://schemas.microsoft.com/office/drawing/2014/main" id="{DC04A239-38ED-4716-B17E-E6102273BA2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48" name="テキスト ボックス 447">
          <a:extLst>
            <a:ext uri="{FF2B5EF4-FFF2-40B4-BE49-F238E27FC236}">
              <a16:creationId xmlns:a16="http://schemas.microsoft.com/office/drawing/2014/main" id="{DB0CE7D0-DAC5-45F3-BA0B-82583EEF9CC4}"/>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9" name="【学校施設】&#10;一人当たり面積グラフ枠">
          <a:extLst>
            <a:ext uri="{FF2B5EF4-FFF2-40B4-BE49-F238E27FC236}">
              <a16:creationId xmlns:a16="http://schemas.microsoft.com/office/drawing/2014/main" id="{9BAF32C8-3EC5-4195-AA94-C810E7AD181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75928</xdr:rowOff>
    </xdr:from>
    <xdr:to>
      <xdr:col>116</xdr:col>
      <xdr:colOff>62864</xdr:colOff>
      <xdr:row>64</xdr:row>
      <xdr:rowOff>57803</xdr:rowOff>
    </xdr:to>
    <xdr:cxnSp macro="">
      <xdr:nvCxnSpPr>
        <xdr:cNvPr id="450" name="直線コネクタ 449">
          <a:extLst>
            <a:ext uri="{FF2B5EF4-FFF2-40B4-BE49-F238E27FC236}">
              <a16:creationId xmlns:a16="http://schemas.microsoft.com/office/drawing/2014/main" id="{6ED8B021-9D20-41A1-A53C-E1A67987C4D0}"/>
            </a:ext>
          </a:extLst>
        </xdr:cNvPr>
        <xdr:cNvCxnSpPr/>
      </xdr:nvCxnSpPr>
      <xdr:spPr>
        <a:xfrm flipV="1">
          <a:off x="19509104" y="9296128"/>
          <a:ext cx="0" cy="149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61630</xdr:rowOff>
    </xdr:from>
    <xdr:ext cx="469744" cy="259045"/>
    <xdr:sp macro="" textlink="">
      <xdr:nvSpPr>
        <xdr:cNvPr id="451" name="【学校施設】&#10;一人当たり面積最小値テキスト">
          <a:extLst>
            <a:ext uri="{FF2B5EF4-FFF2-40B4-BE49-F238E27FC236}">
              <a16:creationId xmlns:a16="http://schemas.microsoft.com/office/drawing/2014/main" id="{223DA35D-8AEF-497A-9485-0F2FBF61F8BF}"/>
            </a:ext>
          </a:extLst>
        </xdr:cNvPr>
        <xdr:cNvSpPr txBox="1"/>
      </xdr:nvSpPr>
      <xdr:spPr>
        <a:xfrm>
          <a:off x="19547840" y="107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57803</xdr:rowOff>
    </xdr:from>
    <xdr:to>
      <xdr:col>116</xdr:col>
      <xdr:colOff>152400</xdr:colOff>
      <xdr:row>64</xdr:row>
      <xdr:rowOff>57803</xdr:rowOff>
    </xdr:to>
    <xdr:cxnSp macro="">
      <xdr:nvCxnSpPr>
        <xdr:cNvPr id="452" name="直線コネクタ 451">
          <a:extLst>
            <a:ext uri="{FF2B5EF4-FFF2-40B4-BE49-F238E27FC236}">
              <a16:creationId xmlns:a16="http://schemas.microsoft.com/office/drawing/2014/main" id="{605F291F-73A7-49B6-9CCF-0C4B450BABEC}"/>
            </a:ext>
          </a:extLst>
        </xdr:cNvPr>
        <xdr:cNvCxnSpPr/>
      </xdr:nvCxnSpPr>
      <xdr:spPr>
        <a:xfrm>
          <a:off x="19443700" y="107867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22605</xdr:rowOff>
    </xdr:from>
    <xdr:ext cx="469744" cy="259045"/>
    <xdr:sp macro="" textlink="">
      <xdr:nvSpPr>
        <xdr:cNvPr id="453" name="【学校施設】&#10;一人当たり面積最大値テキスト">
          <a:extLst>
            <a:ext uri="{FF2B5EF4-FFF2-40B4-BE49-F238E27FC236}">
              <a16:creationId xmlns:a16="http://schemas.microsoft.com/office/drawing/2014/main" id="{A1C8FEC2-06D8-4B79-9D7D-50B2116836E1}"/>
            </a:ext>
          </a:extLst>
        </xdr:cNvPr>
        <xdr:cNvSpPr txBox="1"/>
      </xdr:nvSpPr>
      <xdr:spPr>
        <a:xfrm>
          <a:off x="19547840" y="907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75928</xdr:rowOff>
    </xdr:from>
    <xdr:to>
      <xdr:col>116</xdr:col>
      <xdr:colOff>152400</xdr:colOff>
      <xdr:row>55</xdr:row>
      <xdr:rowOff>75928</xdr:rowOff>
    </xdr:to>
    <xdr:cxnSp macro="">
      <xdr:nvCxnSpPr>
        <xdr:cNvPr id="454" name="直線コネクタ 453">
          <a:extLst>
            <a:ext uri="{FF2B5EF4-FFF2-40B4-BE49-F238E27FC236}">
              <a16:creationId xmlns:a16="http://schemas.microsoft.com/office/drawing/2014/main" id="{7B5B5CD8-EEC7-4273-A48D-097C85825B1C}"/>
            </a:ext>
          </a:extLst>
        </xdr:cNvPr>
        <xdr:cNvCxnSpPr/>
      </xdr:nvCxnSpPr>
      <xdr:spPr>
        <a:xfrm>
          <a:off x="19443700" y="92961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40784</xdr:rowOff>
    </xdr:from>
    <xdr:ext cx="469744" cy="259045"/>
    <xdr:sp macro="" textlink="">
      <xdr:nvSpPr>
        <xdr:cNvPr id="455" name="【学校施設】&#10;一人当たり面積平均値テキスト">
          <a:extLst>
            <a:ext uri="{FF2B5EF4-FFF2-40B4-BE49-F238E27FC236}">
              <a16:creationId xmlns:a16="http://schemas.microsoft.com/office/drawing/2014/main" id="{16E93656-0D34-4862-873B-4FC64DA71166}"/>
            </a:ext>
          </a:extLst>
        </xdr:cNvPr>
        <xdr:cNvSpPr txBox="1"/>
      </xdr:nvSpPr>
      <xdr:spPr>
        <a:xfrm>
          <a:off x="19547840" y="1043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62357</xdr:rowOff>
    </xdr:from>
    <xdr:to>
      <xdr:col>116</xdr:col>
      <xdr:colOff>114300</xdr:colOff>
      <xdr:row>62</xdr:row>
      <xdr:rowOff>163957</xdr:rowOff>
    </xdr:to>
    <xdr:sp macro="" textlink="">
      <xdr:nvSpPr>
        <xdr:cNvPr id="456" name="フローチャート: 判断 455">
          <a:extLst>
            <a:ext uri="{FF2B5EF4-FFF2-40B4-BE49-F238E27FC236}">
              <a16:creationId xmlns:a16="http://schemas.microsoft.com/office/drawing/2014/main" id="{C32F4F71-6E62-4D7E-947C-93129C3A613C}"/>
            </a:ext>
          </a:extLst>
        </xdr:cNvPr>
        <xdr:cNvSpPr/>
      </xdr:nvSpPr>
      <xdr:spPr>
        <a:xfrm>
          <a:off x="19458940" y="104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18597</xdr:rowOff>
    </xdr:from>
    <xdr:to>
      <xdr:col>112</xdr:col>
      <xdr:colOff>38100</xdr:colOff>
      <xdr:row>62</xdr:row>
      <xdr:rowOff>120197</xdr:rowOff>
    </xdr:to>
    <xdr:sp macro="" textlink="">
      <xdr:nvSpPr>
        <xdr:cNvPr id="457" name="フローチャート: 判断 456">
          <a:extLst>
            <a:ext uri="{FF2B5EF4-FFF2-40B4-BE49-F238E27FC236}">
              <a16:creationId xmlns:a16="http://schemas.microsoft.com/office/drawing/2014/main" id="{BA0B5452-BE31-4D9D-B181-B42CA4046748}"/>
            </a:ext>
          </a:extLst>
        </xdr:cNvPr>
        <xdr:cNvSpPr/>
      </xdr:nvSpPr>
      <xdr:spPr>
        <a:xfrm>
          <a:off x="18735040" y="104122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24638</xdr:rowOff>
    </xdr:from>
    <xdr:to>
      <xdr:col>107</xdr:col>
      <xdr:colOff>101600</xdr:colOff>
      <xdr:row>62</xdr:row>
      <xdr:rowOff>126238</xdr:rowOff>
    </xdr:to>
    <xdr:sp macro="" textlink="">
      <xdr:nvSpPr>
        <xdr:cNvPr id="458" name="フローチャート: 判断 457">
          <a:extLst>
            <a:ext uri="{FF2B5EF4-FFF2-40B4-BE49-F238E27FC236}">
              <a16:creationId xmlns:a16="http://schemas.microsoft.com/office/drawing/2014/main" id="{16564F72-4FE1-425E-9317-B602941E7021}"/>
            </a:ext>
          </a:extLst>
        </xdr:cNvPr>
        <xdr:cNvSpPr/>
      </xdr:nvSpPr>
      <xdr:spPr>
        <a:xfrm>
          <a:off x="17937480" y="1041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9" name="テキスト ボックス 458">
          <a:extLst>
            <a:ext uri="{FF2B5EF4-FFF2-40B4-BE49-F238E27FC236}">
              <a16:creationId xmlns:a16="http://schemas.microsoft.com/office/drawing/2014/main" id="{24F24C71-5083-455C-97F1-ADA5D99B4167}"/>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0" name="テキスト ボックス 459">
          <a:extLst>
            <a:ext uri="{FF2B5EF4-FFF2-40B4-BE49-F238E27FC236}">
              <a16:creationId xmlns:a16="http://schemas.microsoft.com/office/drawing/2014/main" id="{50C45FEA-E1AC-44AB-A6A6-BF757DB1E4E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1" name="テキスト ボックス 460">
          <a:extLst>
            <a:ext uri="{FF2B5EF4-FFF2-40B4-BE49-F238E27FC236}">
              <a16:creationId xmlns:a16="http://schemas.microsoft.com/office/drawing/2014/main" id="{D2A35567-B63D-45B5-B050-62195DABDC5B}"/>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2" name="テキスト ボックス 461">
          <a:extLst>
            <a:ext uri="{FF2B5EF4-FFF2-40B4-BE49-F238E27FC236}">
              <a16:creationId xmlns:a16="http://schemas.microsoft.com/office/drawing/2014/main" id="{785E0AC9-6607-4BE6-B737-DF11115083CC}"/>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3" name="テキスト ボックス 462">
          <a:extLst>
            <a:ext uri="{FF2B5EF4-FFF2-40B4-BE49-F238E27FC236}">
              <a16:creationId xmlns:a16="http://schemas.microsoft.com/office/drawing/2014/main" id="{204DBB31-34C3-4AAB-874F-757DAAA2C4A6}"/>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36395</xdr:rowOff>
    </xdr:from>
    <xdr:to>
      <xdr:col>112</xdr:col>
      <xdr:colOff>38100</xdr:colOff>
      <xdr:row>62</xdr:row>
      <xdr:rowOff>137995</xdr:rowOff>
    </xdr:to>
    <xdr:sp macro="" textlink="">
      <xdr:nvSpPr>
        <xdr:cNvPr id="464" name="楕円 463">
          <a:extLst>
            <a:ext uri="{FF2B5EF4-FFF2-40B4-BE49-F238E27FC236}">
              <a16:creationId xmlns:a16="http://schemas.microsoft.com/office/drawing/2014/main" id="{D2ECA8C4-0E4F-498A-AC00-8D7A6A0F1361}"/>
            </a:ext>
          </a:extLst>
        </xdr:cNvPr>
        <xdr:cNvSpPr/>
      </xdr:nvSpPr>
      <xdr:spPr>
        <a:xfrm>
          <a:off x="18735040" y="104300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136724</xdr:rowOff>
    </xdr:from>
    <xdr:ext cx="469744" cy="259045"/>
    <xdr:sp macro="" textlink="">
      <xdr:nvSpPr>
        <xdr:cNvPr id="465" name="n_1aveValue【学校施設】&#10;一人当たり面積">
          <a:extLst>
            <a:ext uri="{FF2B5EF4-FFF2-40B4-BE49-F238E27FC236}">
              <a16:creationId xmlns:a16="http://schemas.microsoft.com/office/drawing/2014/main" id="{71237174-01B9-41E5-9423-7A38F40E1D6D}"/>
            </a:ext>
          </a:extLst>
        </xdr:cNvPr>
        <xdr:cNvSpPr txBox="1"/>
      </xdr:nvSpPr>
      <xdr:spPr>
        <a:xfrm>
          <a:off x="18561127" y="101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142765</xdr:rowOff>
    </xdr:from>
    <xdr:ext cx="469744" cy="259045"/>
    <xdr:sp macro="" textlink="">
      <xdr:nvSpPr>
        <xdr:cNvPr id="466" name="n_2aveValue【学校施設】&#10;一人当たり面積">
          <a:extLst>
            <a:ext uri="{FF2B5EF4-FFF2-40B4-BE49-F238E27FC236}">
              <a16:creationId xmlns:a16="http://schemas.microsoft.com/office/drawing/2014/main" id="{93D97EAB-5E8E-48B4-B134-1728E4CB28E6}"/>
            </a:ext>
          </a:extLst>
        </xdr:cNvPr>
        <xdr:cNvSpPr txBox="1"/>
      </xdr:nvSpPr>
      <xdr:spPr>
        <a:xfrm>
          <a:off x="17776267" y="1020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129122</xdr:rowOff>
    </xdr:from>
    <xdr:ext cx="469744" cy="259045"/>
    <xdr:sp macro="" textlink="">
      <xdr:nvSpPr>
        <xdr:cNvPr id="467" name="n_1mainValue【学校施設】&#10;一人当たり面積">
          <a:extLst>
            <a:ext uri="{FF2B5EF4-FFF2-40B4-BE49-F238E27FC236}">
              <a16:creationId xmlns:a16="http://schemas.microsoft.com/office/drawing/2014/main" id="{858C849B-1D0E-49C4-B853-4F09732902E0}"/>
            </a:ext>
          </a:extLst>
        </xdr:cNvPr>
        <xdr:cNvSpPr txBox="1"/>
      </xdr:nvSpPr>
      <xdr:spPr>
        <a:xfrm>
          <a:off x="18561127" y="1052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8" name="正方形/長方形 467">
          <a:extLst>
            <a:ext uri="{FF2B5EF4-FFF2-40B4-BE49-F238E27FC236}">
              <a16:creationId xmlns:a16="http://schemas.microsoft.com/office/drawing/2014/main" id="{5F26E0EA-32D8-4EBF-88FA-01DCFA80524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9" name="正方形/長方形 468">
          <a:extLst>
            <a:ext uri="{FF2B5EF4-FFF2-40B4-BE49-F238E27FC236}">
              <a16:creationId xmlns:a16="http://schemas.microsoft.com/office/drawing/2014/main" id="{3356128E-9F35-4924-BAA0-41695A21D734}"/>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0" name="正方形/長方形 469">
          <a:extLst>
            <a:ext uri="{FF2B5EF4-FFF2-40B4-BE49-F238E27FC236}">
              <a16:creationId xmlns:a16="http://schemas.microsoft.com/office/drawing/2014/main" id="{EF252612-97F6-4062-8BBE-0BE5BAAB7F9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1" name="正方形/長方形 470">
          <a:extLst>
            <a:ext uri="{FF2B5EF4-FFF2-40B4-BE49-F238E27FC236}">
              <a16:creationId xmlns:a16="http://schemas.microsoft.com/office/drawing/2014/main" id="{730F8181-62DA-45E3-906C-F9D392D3AAFD}"/>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2" name="正方形/長方形 471">
          <a:extLst>
            <a:ext uri="{FF2B5EF4-FFF2-40B4-BE49-F238E27FC236}">
              <a16:creationId xmlns:a16="http://schemas.microsoft.com/office/drawing/2014/main" id="{8E3447A4-18B5-4B1C-86CF-447D6596D19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3" name="正方形/長方形 472">
          <a:extLst>
            <a:ext uri="{FF2B5EF4-FFF2-40B4-BE49-F238E27FC236}">
              <a16:creationId xmlns:a16="http://schemas.microsoft.com/office/drawing/2014/main" id="{6BFBAFAB-9175-44B8-A418-F9A8E991205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4" name="正方形/長方形 473">
          <a:extLst>
            <a:ext uri="{FF2B5EF4-FFF2-40B4-BE49-F238E27FC236}">
              <a16:creationId xmlns:a16="http://schemas.microsoft.com/office/drawing/2014/main" id="{48B1F4D7-FBBB-4AF6-801D-B5502060386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5" name="正方形/長方形 474">
          <a:extLst>
            <a:ext uri="{FF2B5EF4-FFF2-40B4-BE49-F238E27FC236}">
              <a16:creationId xmlns:a16="http://schemas.microsoft.com/office/drawing/2014/main" id="{55022E8B-9456-457B-AAFD-5FB5BA28FC4A}"/>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6" name="テキスト ボックス 475">
          <a:extLst>
            <a:ext uri="{FF2B5EF4-FFF2-40B4-BE49-F238E27FC236}">
              <a16:creationId xmlns:a16="http://schemas.microsoft.com/office/drawing/2014/main" id="{09E415B0-383C-4238-BF1C-D192AEB292B1}"/>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7" name="直線コネクタ 476">
          <a:extLst>
            <a:ext uri="{FF2B5EF4-FFF2-40B4-BE49-F238E27FC236}">
              <a16:creationId xmlns:a16="http://schemas.microsoft.com/office/drawing/2014/main" id="{9AE034B4-9B0C-4FEB-8288-657C9D139BF1}"/>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8" name="直線コネクタ 477">
          <a:extLst>
            <a:ext uri="{FF2B5EF4-FFF2-40B4-BE49-F238E27FC236}">
              <a16:creationId xmlns:a16="http://schemas.microsoft.com/office/drawing/2014/main" id="{2240AEFB-73F9-4C2F-BCEF-0F3E903BE085}"/>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9" name="テキスト ボックス 478">
          <a:extLst>
            <a:ext uri="{FF2B5EF4-FFF2-40B4-BE49-F238E27FC236}">
              <a16:creationId xmlns:a16="http://schemas.microsoft.com/office/drawing/2014/main" id="{2A9D3EBF-68BB-4B64-A059-F005DC3A9096}"/>
            </a:ext>
          </a:extLst>
        </xdr:cNvPr>
        <xdr:cNvSpPr txBox="1"/>
      </xdr:nvSpPr>
      <xdr:spPr>
        <a:xfrm>
          <a:off x="1066688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80" name="直線コネクタ 479">
          <a:extLst>
            <a:ext uri="{FF2B5EF4-FFF2-40B4-BE49-F238E27FC236}">
              <a16:creationId xmlns:a16="http://schemas.microsoft.com/office/drawing/2014/main" id="{D7320F54-A26E-4B4A-B5A5-FCD3D97A49DF}"/>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81" name="テキスト ボックス 480">
          <a:extLst>
            <a:ext uri="{FF2B5EF4-FFF2-40B4-BE49-F238E27FC236}">
              <a16:creationId xmlns:a16="http://schemas.microsoft.com/office/drawing/2014/main" id="{F2B47362-CAC4-466A-9B1B-C8F808003A41}"/>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82" name="直線コネクタ 481">
          <a:extLst>
            <a:ext uri="{FF2B5EF4-FFF2-40B4-BE49-F238E27FC236}">
              <a16:creationId xmlns:a16="http://schemas.microsoft.com/office/drawing/2014/main" id="{9C2A5915-5AB6-4382-B1FF-10A370843EB1}"/>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83" name="テキスト ボックス 482">
          <a:extLst>
            <a:ext uri="{FF2B5EF4-FFF2-40B4-BE49-F238E27FC236}">
              <a16:creationId xmlns:a16="http://schemas.microsoft.com/office/drawing/2014/main" id="{EBDACD32-CA5F-46E1-A7B6-FCDFBE3AED25}"/>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84" name="直線コネクタ 483">
          <a:extLst>
            <a:ext uri="{FF2B5EF4-FFF2-40B4-BE49-F238E27FC236}">
              <a16:creationId xmlns:a16="http://schemas.microsoft.com/office/drawing/2014/main" id="{448D8C4B-48BF-48B2-9F3A-624DB193DB4E}"/>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5" name="テキスト ボックス 484">
          <a:extLst>
            <a:ext uri="{FF2B5EF4-FFF2-40B4-BE49-F238E27FC236}">
              <a16:creationId xmlns:a16="http://schemas.microsoft.com/office/drawing/2014/main" id="{827D0896-9C63-4F3F-8DB7-E2FBDE49F6DF}"/>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6" name="直線コネクタ 485">
          <a:extLst>
            <a:ext uri="{FF2B5EF4-FFF2-40B4-BE49-F238E27FC236}">
              <a16:creationId xmlns:a16="http://schemas.microsoft.com/office/drawing/2014/main" id="{7DD78061-2659-4B31-9CE8-4F5B1B962066}"/>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7" name="テキスト ボックス 486">
          <a:extLst>
            <a:ext uri="{FF2B5EF4-FFF2-40B4-BE49-F238E27FC236}">
              <a16:creationId xmlns:a16="http://schemas.microsoft.com/office/drawing/2014/main" id="{743BC3EB-814A-4944-96AB-052B82C25B64}"/>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8" name="直線コネクタ 487">
          <a:extLst>
            <a:ext uri="{FF2B5EF4-FFF2-40B4-BE49-F238E27FC236}">
              <a16:creationId xmlns:a16="http://schemas.microsoft.com/office/drawing/2014/main" id="{C512A7CD-1C62-4EA7-A6C8-E5E9C627045A}"/>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9" name="テキスト ボックス 488">
          <a:extLst>
            <a:ext uri="{FF2B5EF4-FFF2-40B4-BE49-F238E27FC236}">
              <a16:creationId xmlns:a16="http://schemas.microsoft.com/office/drawing/2014/main" id="{B9B2A232-9C58-4340-8B9F-D50B82520AF3}"/>
            </a:ext>
          </a:extLst>
        </xdr:cNvPr>
        <xdr:cNvSpPr txBox="1"/>
      </xdr:nvSpPr>
      <xdr:spPr>
        <a:xfrm>
          <a:off x="105615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0" name="直線コネクタ 489">
          <a:extLst>
            <a:ext uri="{FF2B5EF4-FFF2-40B4-BE49-F238E27FC236}">
              <a16:creationId xmlns:a16="http://schemas.microsoft.com/office/drawing/2014/main" id="{45984C81-B096-474C-AB27-29DE8E26226B}"/>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91" name="テキスト ボックス 490">
          <a:extLst>
            <a:ext uri="{FF2B5EF4-FFF2-40B4-BE49-F238E27FC236}">
              <a16:creationId xmlns:a16="http://schemas.microsoft.com/office/drawing/2014/main" id="{AF8CD838-AF73-4EC8-8116-0C43160297CD}"/>
            </a:ext>
          </a:extLst>
        </xdr:cNvPr>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2" name="【児童館】&#10;有形固定資産減価償却率グラフ枠">
          <a:extLst>
            <a:ext uri="{FF2B5EF4-FFF2-40B4-BE49-F238E27FC236}">
              <a16:creationId xmlns:a16="http://schemas.microsoft.com/office/drawing/2014/main" id="{B6FBDBEB-DE58-4991-90EA-CFE9F473E1AD}"/>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163830</xdr:rowOff>
    </xdr:from>
    <xdr:to>
      <xdr:col>85</xdr:col>
      <xdr:colOff>126364</xdr:colOff>
      <xdr:row>86</xdr:row>
      <xdr:rowOff>93618</xdr:rowOff>
    </xdr:to>
    <xdr:cxnSp macro="">
      <xdr:nvCxnSpPr>
        <xdr:cNvPr id="493" name="直線コネクタ 492">
          <a:extLst>
            <a:ext uri="{FF2B5EF4-FFF2-40B4-BE49-F238E27FC236}">
              <a16:creationId xmlns:a16="http://schemas.microsoft.com/office/drawing/2014/main" id="{E1027FB0-E0C5-47C1-B061-DF4495115757}"/>
            </a:ext>
          </a:extLst>
        </xdr:cNvPr>
        <xdr:cNvCxnSpPr/>
      </xdr:nvCxnSpPr>
      <xdr:spPr>
        <a:xfrm flipV="1">
          <a:off x="14375764" y="13072110"/>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494" name="【児童館】&#10;有形固定資産減価償却率最小値テキスト">
          <a:extLst>
            <a:ext uri="{FF2B5EF4-FFF2-40B4-BE49-F238E27FC236}">
              <a16:creationId xmlns:a16="http://schemas.microsoft.com/office/drawing/2014/main" id="{DC95D47C-4506-43BB-8E46-5B88A22B9C40}"/>
            </a:ext>
          </a:extLst>
        </xdr:cNvPr>
        <xdr:cNvSpPr txBox="1"/>
      </xdr:nvSpPr>
      <xdr:spPr>
        <a:xfrm>
          <a:off x="14414500" y="145144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495" name="直線コネクタ 494">
          <a:extLst>
            <a:ext uri="{FF2B5EF4-FFF2-40B4-BE49-F238E27FC236}">
              <a16:creationId xmlns:a16="http://schemas.microsoft.com/office/drawing/2014/main" id="{37EA92B3-406A-45BC-BF23-4435A0B8E022}"/>
            </a:ext>
          </a:extLst>
        </xdr:cNvPr>
        <xdr:cNvCxnSpPr/>
      </xdr:nvCxnSpPr>
      <xdr:spPr>
        <a:xfrm>
          <a:off x="14287500" y="145106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110507</xdr:rowOff>
    </xdr:from>
    <xdr:ext cx="405111" cy="259045"/>
    <xdr:sp macro="" textlink="">
      <xdr:nvSpPr>
        <xdr:cNvPr id="496" name="【児童館】&#10;有形固定資産減価償却率最大値テキスト">
          <a:extLst>
            <a:ext uri="{FF2B5EF4-FFF2-40B4-BE49-F238E27FC236}">
              <a16:creationId xmlns:a16="http://schemas.microsoft.com/office/drawing/2014/main" id="{1F822061-4406-4098-BDEB-DCA905B696BB}"/>
            </a:ext>
          </a:extLst>
        </xdr:cNvPr>
        <xdr:cNvSpPr txBox="1"/>
      </xdr:nvSpPr>
      <xdr:spPr>
        <a:xfrm>
          <a:off x="14414500" y="1285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163830</xdr:rowOff>
    </xdr:from>
    <xdr:to>
      <xdr:col>86</xdr:col>
      <xdr:colOff>25400</xdr:colOff>
      <xdr:row>77</xdr:row>
      <xdr:rowOff>163830</xdr:rowOff>
    </xdr:to>
    <xdr:cxnSp macro="">
      <xdr:nvCxnSpPr>
        <xdr:cNvPr id="497" name="直線コネクタ 496">
          <a:extLst>
            <a:ext uri="{FF2B5EF4-FFF2-40B4-BE49-F238E27FC236}">
              <a16:creationId xmlns:a16="http://schemas.microsoft.com/office/drawing/2014/main" id="{375DAC22-2A86-4F8F-B7E7-4AB5964C6615}"/>
            </a:ext>
          </a:extLst>
        </xdr:cNvPr>
        <xdr:cNvCxnSpPr/>
      </xdr:nvCxnSpPr>
      <xdr:spPr>
        <a:xfrm>
          <a:off x="14287500" y="13072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4915</xdr:rowOff>
    </xdr:from>
    <xdr:ext cx="405111" cy="259045"/>
    <xdr:sp macro="" textlink="">
      <xdr:nvSpPr>
        <xdr:cNvPr id="498" name="【児童館】&#10;有形固定資産減価償却率平均値テキスト">
          <a:extLst>
            <a:ext uri="{FF2B5EF4-FFF2-40B4-BE49-F238E27FC236}">
              <a16:creationId xmlns:a16="http://schemas.microsoft.com/office/drawing/2014/main" id="{8C4D26C4-D01A-4792-AFA3-47459FF2E81A}"/>
            </a:ext>
          </a:extLst>
        </xdr:cNvPr>
        <xdr:cNvSpPr txBox="1"/>
      </xdr:nvSpPr>
      <xdr:spPr>
        <a:xfrm>
          <a:off x="14414500" y="13583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26488</xdr:rowOff>
    </xdr:from>
    <xdr:to>
      <xdr:col>85</xdr:col>
      <xdr:colOff>177800</xdr:colOff>
      <xdr:row>81</xdr:row>
      <xdr:rowOff>128088</xdr:rowOff>
    </xdr:to>
    <xdr:sp macro="" textlink="">
      <xdr:nvSpPr>
        <xdr:cNvPr id="499" name="フローチャート: 判断 498">
          <a:extLst>
            <a:ext uri="{FF2B5EF4-FFF2-40B4-BE49-F238E27FC236}">
              <a16:creationId xmlns:a16="http://schemas.microsoft.com/office/drawing/2014/main" id="{4695F54D-31C6-4802-9D95-8B18BC5FA04C}"/>
            </a:ext>
          </a:extLst>
        </xdr:cNvPr>
        <xdr:cNvSpPr/>
      </xdr:nvSpPr>
      <xdr:spPr>
        <a:xfrm>
          <a:off x="14325600" y="1360532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109764</xdr:rowOff>
    </xdr:from>
    <xdr:to>
      <xdr:col>81</xdr:col>
      <xdr:colOff>101600</xdr:colOff>
      <xdr:row>82</xdr:row>
      <xdr:rowOff>39914</xdr:rowOff>
    </xdr:to>
    <xdr:sp macro="" textlink="">
      <xdr:nvSpPr>
        <xdr:cNvPr id="500" name="フローチャート: 判断 499">
          <a:extLst>
            <a:ext uri="{FF2B5EF4-FFF2-40B4-BE49-F238E27FC236}">
              <a16:creationId xmlns:a16="http://schemas.microsoft.com/office/drawing/2014/main" id="{75BC9C3D-6EAA-4220-859F-8BC89593FBC5}"/>
            </a:ext>
          </a:extLst>
        </xdr:cNvPr>
        <xdr:cNvSpPr/>
      </xdr:nvSpPr>
      <xdr:spPr>
        <a:xfrm>
          <a:off x="13578840" y="13688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36286</xdr:rowOff>
    </xdr:from>
    <xdr:to>
      <xdr:col>76</xdr:col>
      <xdr:colOff>165100</xdr:colOff>
      <xdr:row>80</xdr:row>
      <xdr:rowOff>137886</xdr:rowOff>
    </xdr:to>
    <xdr:sp macro="" textlink="">
      <xdr:nvSpPr>
        <xdr:cNvPr id="501" name="フローチャート: 判断 500">
          <a:extLst>
            <a:ext uri="{FF2B5EF4-FFF2-40B4-BE49-F238E27FC236}">
              <a16:creationId xmlns:a16="http://schemas.microsoft.com/office/drawing/2014/main" id="{44D52C22-7156-4BD2-9F58-EC6175AA981C}"/>
            </a:ext>
          </a:extLst>
        </xdr:cNvPr>
        <xdr:cNvSpPr/>
      </xdr:nvSpPr>
      <xdr:spPr>
        <a:xfrm>
          <a:off x="12804140" y="1344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id="{009614C0-4248-4E2D-96D6-73C2875AB968}"/>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3" name="テキスト ボックス 502">
          <a:extLst>
            <a:ext uri="{FF2B5EF4-FFF2-40B4-BE49-F238E27FC236}">
              <a16:creationId xmlns:a16="http://schemas.microsoft.com/office/drawing/2014/main" id="{D6C2C037-0DB8-4C67-ABD5-10A42368E66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4" name="テキスト ボックス 503">
          <a:extLst>
            <a:ext uri="{FF2B5EF4-FFF2-40B4-BE49-F238E27FC236}">
              <a16:creationId xmlns:a16="http://schemas.microsoft.com/office/drawing/2014/main" id="{8AA1AEB9-F86E-4273-967D-BF00B42A87E1}"/>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5" name="テキスト ボックス 504">
          <a:extLst>
            <a:ext uri="{FF2B5EF4-FFF2-40B4-BE49-F238E27FC236}">
              <a16:creationId xmlns:a16="http://schemas.microsoft.com/office/drawing/2014/main" id="{CF890218-F40F-435D-BDFD-5CA831BBF787}"/>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6" name="テキスト ボックス 505">
          <a:extLst>
            <a:ext uri="{FF2B5EF4-FFF2-40B4-BE49-F238E27FC236}">
              <a16:creationId xmlns:a16="http://schemas.microsoft.com/office/drawing/2014/main" id="{2A9425EB-8145-4052-BFA9-311C66F30C4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15058</xdr:rowOff>
    </xdr:from>
    <xdr:to>
      <xdr:col>81</xdr:col>
      <xdr:colOff>101600</xdr:colOff>
      <xdr:row>79</xdr:row>
      <xdr:rowOff>116658</xdr:rowOff>
    </xdr:to>
    <xdr:sp macro="" textlink="">
      <xdr:nvSpPr>
        <xdr:cNvPr id="507" name="楕円 506">
          <a:extLst>
            <a:ext uri="{FF2B5EF4-FFF2-40B4-BE49-F238E27FC236}">
              <a16:creationId xmlns:a16="http://schemas.microsoft.com/office/drawing/2014/main" id="{7BF91850-FC26-4ACF-991B-5544CFB661CC}"/>
            </a:ext>
          </a:extLst>
        </xdr:cNvPr>
        <xdr:cNvSpPr/>
      </xdr:nvSpPr>
      <xdr:spPr>
        <a:xfrm>
          <a:off x="13578840" y="1325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31041</xdr:rowOff>
    </xdr:from>
    <xdr:ext cx="405111" cy="259045"/>
    <xdr:sp macro="" textlink="">
      <xdr:nvSpPr>
        <xdr:cNvPr id="508" name="n_1aveValue【児童館】&#10;有形固定資産減価償却率">
          <a:extLst>
            <a:ext uri="{FF2B5EF4-FFF2-40B4-BE49-F238E27FC236}">
              <a16:creationId xmlns:a16="http://schemas.microsoft.com/office/drawing/2014/main" id="{5C0E105A-D42F-459A-9EAC-7862ABBC9F6E}"/>
            </a:ext>
          </a:extLst>
        </xdr:cNvPr>
        <xdr:cNvSpPr txBox="1"/>
      </xdr:nvSpPr>
      <xdr:spPr>
        <a:xfrm>
          <a:off x="13437244" y="13777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154413</xdr:rowOff>
    </xdr:from>
    <xdr:ext cx="405111" cy="259045"/>
    <xdr:sp macro="" textlink="">
      <xdr:nvSpPr>
        <xdr:cNvPr id="509" name="n_2aveValue【児童館】&#10;有形固定資産減価償却率">
          <a:extLst>
            <a:ext uri="{FF2B5EF4-FFF2-40B4-BE49-F238E27FC236}">
              <a16:creationId xmlns:a16="http://schemas.microsoft.com/office/drawing/2014/main" id="{6403F144-1622-4C21-9220-A96990A14DFF}"/>
            </a:ext>
          </a:extLst>
        </xdr:cNvPr>
        <xdr:cNvSpPr txBox="1"/>
      </xdr:nvSpPr>
      <xdr:spPr>
        <a:xfrm>
          <a:off x="12675244" y="132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133185</xdr:rowOff>
    </xdr:from>
    <xdr:ext cx="405111" cy="259045"/>
    <xdr:sp macro="" textlink="">
      <xdr:nvSpPr>
        <xdr:cNvPr id="510" name="n_1mainValue【児童館】&#10;有形固定資産減価償却率">
          <a:extLst>
            <a:ext uri="{FF2B5EF4-FFF2-40B4-BE49-F238E27FC236}">
              <a16:creationId xmlns:a16="http://schemas.microsoft.com/office/drawing/2014/main" id="{1E35E783-A7F8-4D3E-BC28-1ACF3A68AB03}"/>
            </a:ext>
          </a:extLst>
        </xdr:cNvPr>
        <xdr:cNvSpPr txBox="1"/>
      </xdr:nvSpPr>
      <xdr:spPr>
        <a:xfrm>
          <a:off x="13437244" y="1304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1" name="正方形/長方形 510">
          <a:extLst>
            <a:ext uri="{FF2B5EF4-FFF2-40B4-BE49-F238E27FC236}">
              <a16:creationId xmlns:a16="http://schemas.microsoft.com/office/drawing/2014/main" id="{E4B7507E-D4AF-43BD-9BD9-8384E3C599F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2" name="正方形/長方形 511">
          <a:extLst>
            <a:ext uri="{FF2B5EF4-FFF2-40B4-BE49-F238E27FC236}">
              <a16:creationId xmlns:a16="http://schemas.microsoft.com/office/drawing/2014/main" id="{41550BEE-B5FD-47C7-B341-CB9613EA58C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3" name="正方形/長方形 512">
          <a:extLst>
            <a:ext uri="{FF2B5EF4-FFF2-40B4-BE49-F238E27FC236}">
              <a16:creationId xmlns:a16="http://schemas.microsoft.com/office/drawing/2014/main" id="{90496340-6F45-450B-9682-12088F947D6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4" name="正方形/長方形 513">
          <a:extLst>
            <a:ext uri="{FF2B5EF4-FFF2-40B4-BE49-F238E27FC236}">
              <a16:creationId xmlns:a16="http://schemas.microsoft.com/office/drawing/2014/main" id="{6C74D519-C73E-4BEF-8466-73E2D88E49AF}"/>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5" name="正方形/長方形 514">
          <a:extLst>
            <a:ext uri="{FF2B5EF4-FFF2-40B4-BE49-F238E27FC236}">
              <a16:creationId xmlns:a16="http://schemas.microsoft.com/office/drawing/2014/main" id="{4C91F4CD-DC43-43DC-B16B-CE218726889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6" name="正方形/長方形 515">
          <a:extLst>
            <a:ext uri="{FF2B5EF4-FFF2-40B4-BE49-F238E27FC236}">
              <a16:creationId xmlns:a16="http://schemas.microsoft.com/office/drawing/2014/main" id="{132A5430-ED4E-4FB8-A587-5A1B9FF2EC2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7" name="正方形/長方形 516">
          <a:extLst>
            <a:ext uri="{FF2B5EF4-FFF2-40B4-BE49-F238E27FC236}">
              <a16:creationId xmlns:a16="http://schemas.microsoft.com/office/drawing/2014/main" id="{61F8DB05-E404-4435-AEDD-42EB8AEF1B2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8" name="正方形/長方形 517">
          <a:extLst>
            <a:ext uri="{FF2B5EF4-FFF2-40B4-BE49-F238E27FC236}">
              <a16:creationId xmlns:a16="http://schemas.microsoft.com/office/drawing/2014/main" id="{B43B70E5-CBDD-41BA-B8F4-002CE2C0BFF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9" name="テキスト ボックス 518">
          <a:extLst>
            <a:ext uri="{FF2B5EF4-FFF2-40B4-BE49-F238E27FC236}">
              <a16:creationId xmlns:a16="http://schemas.microsoft.com/office/drawing/2014/main" id="{A5F741CD-666D-442E-AEC1-DFCC7F77D811}"/>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0" name="直線コネクタ 519">
          <a:extLst>
            <a:ext uri="{FF2B5EF4-FFF2-40B4-BE49-F238E27FC236}">
              <a16:creationId xmlns:a16="http://schemas.microsoft.com/office/drawing/2014/main" id="{3B86F3D9-A81D-4F60-98B1-77A72F734259}"/>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521" name="テキスト ボックス 520">
          <a:extLst>
            <a:ext uri="{FF2B5EF4-FFF2-40B4-BE49-F238E27FC236}">
              <a16:creationId xmlns:a16="http://schemas.microsoft.com/office/drawing/2014/main" id="{C17D99D7-243F-4F4D-A8FF-07C94DED5064}"/>
            </a:ext>
          </a:extLst>
        </xdr:cNvPr>
        <xdr:cNvSpPr txBox="1"/>
      </xdr:nvSpPr>
      <xdr:spPr>
        <a:xfrm>
          <a:off x="1569484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522" name="直線コネクタ 521">
          <a:extLst>
            <a:ext uri="{FF2B5EF4-FFF2-40B4-BE49-F238E27FC236}">
              <a16:creationId xmlns:a16="http://schemas.microsoft.com/office/drawing/2014/main" id="{D5CFBE50-2E07-4BB8-92E9-ECF6FB37570B}"/>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23" name="テキスト ボックス 522">
          <a:extLst>
            <a:ext uri="{FF2B5EF4-FFF2-40B4-BE49-F238E27FC236}">
              <a16:creationId xmlns:a16="http://schemas.microsoft.com/office/drawing/2014/main" id="{F8F77190-83A9-415D-AB81-44F4ED5FB4C1}"/>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24" name="直線コネクタ 523">
          <a:extLst>
            <a:ext uri="{FF2B5EF4-FFF2-40B4-BE49-F238E27FC236}">
              <a16:creationId xmlns:a16="http://schemas.microsoft.com/office/drawing/2014/main" id="{1FE84DBD-1090-474F-88FD-52980394C6FE}"/>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25" name="テキスト ボックス 524">
          <a:extLst>
            <a:ext uri="{FF2B5EF4-FFF2-40B4-BE49-F238E27FC236}">
              <a16:creationId xmlns:a16="http://schemas.microsoft.com/office/drawing/2014/main" id="{ACC2EF83-BC43-48E1-A5D6-D187E8D71D48}"/>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26" name="直線コネクタ 525">
          <a:extLst>
            <a:ext uri="{FF2B5EF4-FFF2-40B4-BE49-F238E27FC236}">
              <a16:creationId xmlns:a16="http://schemas.microsoft.com/office/drawing/2014/main" id="{EBE746C9-E579-4D52-AD8D-6AA662FFF28E}"/>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27" name="テキスト ボックス 526">
          <a:extLst>
            <a:ext uri="{FF2B5EF4-FFF2-40B4-BE49-F238E27FC236}">
              <a16:creationId xmlns:a16="http://schemas.microsoft.com/office/drawing/2014/main" id="{367F91E3-354C-41EF-AFAB-3D3EAF084464}"/>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28" name="直線コネクタ 527">
          <a:extLst>
            <a:ext uri="{FF2B5EF4-FFF2-40B4-BE49-F238E27FC236}">
              <a16:creationId xmlns:a16="http://schemas.microsoft.com/office/drawing/2014/main" id="{7E0C7397-D6D8-400B-9A70-3C8663AB396E}"/>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29" name="テキスト ボックス 528">
          <a:extLst>
            <a:ext uri="{FF2B5EF4-FFF2-40B4-BE49-F238E27FC236}">
              <a16:creationId xmlns:a16="http://schemas.microsoft.com/office/drawing/2014/main" id="{F552C3FB-CFFE-4623-9F08-4272DF334F11}"/>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30" name="直線コネクタ 529">
          <a:extLst>
            <a:ext uri="{FF2B5EF4-FFF2-40B4-BE49-F238E27FC236}">
              <a16:creationId xmlns:a16="http://schemas.microsoft.com/office/drawing/2014/main" id="{03450B38-78AB-4AB2-808C-C28B21F3CD8C}"/>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31" name="テキスト ボックス 530">
          <a:extLst>
            <a:ext uri="{FF2B5EF4-FFF2-40B4-BE49-F238E27FC236}">
              <a16:creationId xmlns:a16="http://schemas.microsoft.com/office/drawing/2014/main" id="{B0F8ADAF-F58A-4008-B555-7D6ACCEBF361}"/>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2" name="直線コネクタ 531">
          <a:extLst>
            <a:ext uri="{FF2B5EF4-FFF2-40B4-BE49-F238E27FC236}">
              <a16:creationId xmlns:a16="http://schemas.microsoft.com/office/drawing/2014/main" id="{403A4E15-91D6-418B-B33A-0F55FFBC4DA4}"/>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3" name="テキスト ボックス 532">
          <a:extLst>
            <a:ext uri="{FF2B5EF4-FFF2-40B4-BE49-F238E27FC236}">
              <a16:creationId xmlns:a16="http://schemas.microsoft.com/office/drawing/2014/main" id="{A4DCBEAD-3177-4CFD-99BA-83147851218B}"/>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4" name="【児童館】&#10;一人当たり面積グラフ枠">
          <a:extLst>
            <a:ext uri="{FF2B5EF4-FFF2-40B4-BE49-F238E27FC236}">
              <a16:creationId xmlns:a16="http://schemas.microsoft.com/office/drawing/2014/main" id="{FB1D8684-22CA-44CA-BE06-3AD61B04600D}"/>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41911</xdr:rowOff>
    </xdr:from>
    <xdr:to>
      <xdr:col>116</xdr:col>
      <xdr:colOff>62864</xdr:colOff>
      <xdr:row>87</xdr:row>
      <xdr:rowOff>11430</xdr:rowOff>
    </xdr:to>
    <xdr:cxnSp macro="">
      <xdr:nvCxnSpPr>
        <xdr:cNvPr id="535" name="直線コネクタ 534">
          <a:extLst>
            <a:ext uri="{FF2B5EF4-FFF2-40B4-BE49-F238E27FC236}">
              <a16:creationId xmlns:a16="http://schemas.microsoft.com/office/drawing/2014/main" id="{F9E9DBDC-A314-4285-89FC-1973B77B854F}"/>
            </a:ext>
          </a:extLst>
        </xdr:cNvPr>
        <xdr:cNvCxnSpPr/>
      </xdr:nvCxnSpPr>
      <xdr:spPr>
        <a:xfrm flipV="1">
          <a:off x="19509104" y="1328547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15257</xdr:rowOff>
    </xdr:from>
    <xdr:ext cx="469744" cy="259045"/>
    <xdr:sp macro="" textlink="">
      <xdr:nvSpPr>
        <xdr:cNvPr id="536" name="【児童館】&#10;一人当たり面積最小値テキスト">
          <a:extLst>
            <a:ext uri="{FF2B5EF4-FFF2-40B4-BE49-F238E27FC236}">
              <a16:creationId xmlns:a16="http://schemas.microsoft.com/office/drawing/2014/main" id="{DDBA9E2E-D76C-4F24-9B4D-DE253B0B3A3F}"/>
            </a:ext>
          </a:extLst>
        </xdr:cNvPr>
        <xdr:cNvSpPr txBox="1"/>
      </xdr:nvSpPr>
      <xdr:spPr>
        <a:xfrm>
          <a:off x="19547840" y="1459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11430</xdr:rowOff>
    </xdr:from>
    <xdr:to>
      <xdr:col>116</xdr:col>
      <xdr:colOff>152400</xdr:colOff>
      <xdr:row>87</xdr:row>
      <xdr:rowOff>11430</xdr:rowOff>
    </xdr:to>
    <xdr:cxnSp macro="">
      <xdr:nvCxnSpPr>
        <xdr:cNvPr id="537" name="直線コネクタ 536">
          <a:extLst>
            <a:ext uri="{FF2B5EF4-FFF2-40B4-BE49-F238E27FC236}">
              <a16:creationId xmlns:a16="http://schemas.microsoft.com/office/drawing/2014/main" id="{BADC4BA9-8AB3-4530-A846-7D1E5BD2DADC}"/>
            </a:ext>
          </a:extLst>
        </xdr:cNvPr>
        <xdr:cNvCxnSpPr/>
      </xdr:nvCxnSpPr>
      <xdr:spPr>
        <a:xfrm>
          <a:off x="19443700" y="1459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160038</xdr:rowOff>
    </xdr:from>
    <xdr:ext cx="469744" cy="259045"/>
    <xdr:sp macro="" textlink="">
      <xdr:nvSpPr>
        <xdr:cNvPr id="538" name="【児童館】&#10;一人当たり面積最大値テキスト">
          <a:extLst>
            <a:ext uri="{FF2B5EF4-FFF2-40B4-BE49-F238E27FC236}">
              <a16:creationId xmlns:a16="http://schemas.microsoft.com/office/drawing/2014/main" id="{A5C8EE41-6016-4749-8534-F3D659E1966D}"/>
            </a:ext>
          </a:extLst>
        </xdr:cNvPr>
        <xdr:cNvSpPr txBox="1"/>
      </xdr:nvSpPr>
      <xdr:spPr>
        <a:xfrm>
          <a:off x="19547840" y="1306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41911</xdr:rowOff>
    </xdr:from>
    <xdr:to>
      <xdr:col>116</xdr:col>
      <xdr:colOff>152400</xdr:colOff>
      <xdr:row>79</xdr:row>
      <xdr:rowOff>41911</xdr:rowOff>
    </xdr:to>
    <xdr:cxnSp macro="">
      <xdr:nvCxnSpPr>
        <xdr:cNvPr id="539" name="直線コネクタ 538">
          <a:extLst>
            <a:ext uri="{FF2B5EF4-FFF2-40B4-BE49-F238E27FC236}">
              <a16:creationId xmlns:a16="http://schemas.microsoft.com/office/drawing/2014/main" id="{D94A062B-EE1A-4D5B-BA35-FD8502E19BC2}"/>
            </a:ext>
          </a:extLst>
        </xdr:cNvPr>
        <xdr:cNvCxnSpPr/>
      </xdr:nvCxnSpPr>
      <xdr:spPr>
        <a:xfrm>
          <a:off x="19443700" y="132854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26688</xdr:rowOff>
    </xdr:from>
    <xdr:ext cx="469744" cy="259045"/>
    <xdr:sp macro="" textlink="">
      <xdr:nvSpPr>
        <xdr:cNvPr id="540" name="【児童館】&#10;一人当たり面積平均値テキスト">
          <a:extLst>
            <a:ext uri="{FF2B5EF4-FFF2-40B4-BE49-F238E27FC236}">
              <a16:creationId xmlns:a16="http://schemas.microsoft.com/office/drawing/2014/main" id="{5A2C313A-4C5D-4539-8C71-2A989427D9E0}"/>
            </a:ext>
          </a:extLst>
        </xdr:cNvPr>
        <xdr:cNvSpPr txBox="1"/>
      </xdr:nvSpPr>
      <xdr:spPr>
        <a:xfrm>
          <a:off x="19547840" y="14108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48261</xdr:rowOff>
    </xdr:from>
    <xdr:to>
      <xdr:col>116</xdr:col>
      <xdr:colOff>114300</xdr:colOff>
      <xdr:row>84</xdr:row>
      <xdr:rowOff>149861</xdr:rowOff>
    </xdr:to>
    <xdr:sp macro="" textlink="">
      <xdr:nvSpPr>
        <xdr:cNvPr id="541" name="フローチャート: 判断 540">
          <a:extLst>
            <a:ext uri="{FF2B5EF4-FFF2-40B4-BE49-F238E27FC236}">
              <a16:creationId xmlns:a16="http://schemas.microsoft.com/office/drawing/2014/main" id="{7380F158-FC90-472F-9132-04FA0BA6F8BF}"/>
            </a:ext>
          </a:extLst>
        </xdr:cNvPr>
        <xdr:cNvSpPr/>
      </xdr:nvSpPr>
      <xdr:spPr>
        <a:xfrm>
          <a:off x="19458940" y="1413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78739</xdr:rowOff>
    </xdr:from>
    <xdr:to>
      <xdr:col>112</xdr:col>
      <xdr:colOff>38100</xdr:colOff>
      <xdr:row>85</xdr:row>
      <xdr:rowOff>8889</xdr:rowOff>
    </xdr:to>
    <xdr:sp macro="" textlink="">
      <xdr:nvSpPr>
        <xdr:cNvPr id="542" name="フローチャート: 判断 541">
          <a:extLst>
            <a:ext uri="{FF2B5EF4-FFF2-40B4-BE49-F238E27FC236}">
              <a16:creationId xmlns:a16="http://schemas.microsoft.com/office/drawing/2014/main" id="{0DEB5EF3-C0F6-45DF-BDF6-504BB593116C}"/>
            </a:ext>
          </a:extLst>
        </xdr:cNvPr>
        <xdr:cNvSpPr/>
      </xdr:nvSpPr>
      <xdr:spPr>
        <a:xfrm>
          <a:off x="18735040" y="141604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147320</xdr:rowOff>
    </xdr:from>
    <xdr:to>
      <xdr:col>107</xdr:col>
      <xdr:colOff>101600</xdr:colOff>
      <xdr:row>85</xdr:row>
      <xdr:rowOff>77470</xdr:rowOff>
    </xdr:to>
    <xdr:sp macro="" textlink="">
      <xdr:nvSpPr>
        <xdr:cNvPr id="543" name="フローチャート: 判断 542">
          <a:extLst>
            <a:ext uri="{FF2B5EF4-FFF2-40B4-BE49-F238E27FC236}">
              <a16:creationId xmlns:a16="http://schemas.microsoft.com/office/drawing/2014/main" id="{F6BFD823-2640-4FF6-BF9A-C7D1FC48A9B6}"/>
            </a:ext>
          </a:extLst>
        </xdr:cNvPr>
        <xdr:cNvSpPr/>
      </xdr:nvSpPr>
      <xdr:spPr>
        <a:xfrm>
          <a:off x="17937480" y="1422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4" name="テキスト ボックス 543">
          <a:extLst>
            <a:ext uri="{FF2B5EF4-FFF2-40B4-BE49-F238E27FC236}">
              <a16:creationId xmlns:a16="http://schemas.microsoft.com/office/drawing/2014/main" id="{3C2C5E46-C0FB-4278-9559-F0C950C1C3D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5" name="テキスト ボックス 544">
          <a:extLst>
            <a:ext uri="{FF2B5EF4-FFF2-40B4-BE49-F238E27FC236}">
              <a16:creationId xmlns:a16="http://schemas.microsoft.com/office/drawing/2014/main" id="{E3D84809-8D71-4DD7-A9FB-845E52642C78}"/>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6" name="テキスト ボックス 545">
          <a:extLst>
            <a:ext uri="{FF2B5EF4-FFF2-40B4-BE49-F238E27FC236}">
              <a16:creationId xmlns:a16="http://schemas.microsoft.com/office/drawing/2014/main" id="{F5383733-DDE5-4CC3-AAED-307DB9CF5789}"/>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7" name="テキスト ボックス 546">
          <a:extLst>
            <a:ext uri="{FF2B5EF4-FFF2-40B4-BE49-F238E27FC236}">
              <a16:creationId xmlns:a16="http://schemas.microsoft.com/office/drawing/2014/main" id="{0770F3C9-B874-4C9D-8444-1F0D21807C05}"/>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8" name="テキスト ボックス 547">
          <a:extLst>
            <a:ext uri="{FF2B5EF4-FFF2-40B4-BE49-F238E27FC236}">
              <a16:creationId xmlns:a16="http://schemas.microsoft.com/office/drawing/2014/main" id="{F9E0CC4E-E13B-4A40-A7E1-899987918F8B}"/>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52070</xdr:rowOff>
    </xdr:from>
    <xdr:to>
      <xdr:col>112</xdr:col>
      <xdr:colOff>38100</xdr:colOff>
      <xdr:row>85</xdr:row>
      <xdr:rowOff>153670</xdr:rowOff>
    </xdr:to>
    <xdr:sp macro="" textlink="">
      <xdr:nvSpPr>
        <xdr:cNvPr id="549" name="楕円 548">
          <a:extLst>
            <a:ext uri="{FF2B5EF4-FFF2-40B4-BE49-F238E27FC236}">
              <a16:creationId xmlns:a16="http://schemas.microsoft.com/office/drawing/2014/main" id="{C8F876A2-1C7F-4E7D-B80E-D09D3E453303}"/>
            </a:ext>
          </a:extLst>
        </xdr:cNvPr>
        <xdr:cNvSpPr/>
      </xdr:nvSpPr>
      <xdr:spPr>
        <a:xfrm>
          <a:off x="18735040" y="143014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25416</xdr:rowOff>
    </xdr:from>
    <xdr:ext cx="469744" cy="259045"/>
    <xdr:sp macro="" textlink="">
      <xdr:nvSpPr>
        <xdr:cNvPr id="550" name="n_1aveValue【児童館】&#10;一人当たり面積">
          <a:extLst>
            <a:ext uri="{FF2B5EF4-FFF2-40B4-BE49-F238E27FC236}">
              <a16:creationId xmlns:a16="http://schemas.microsoft.com/office/drawing/2014/main" id="{DBC38814-67BD-42EE-B178-373EE3E38F43}"/>
            </a:ext>
          </a:extLst>
        </xdr:cNvPr>
        <xdr:cNvSpPr txBox="1"/>
      </xdr:nvSpPr>
      <xdr:spPr>
        <a:xfrm>
          <a:off x="18561127" y="1393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93997</xdr:rowOff>
    </xdr:from>
    <xdr:ext cx="469744" cy="259045"/>
    <xdr:sp macro="" textlink="">
      <xdr:nvSpPr>
        <xdr:cNvPr id="551" name="n_2aveValue【児童館】&#10;一人当たり面積">
          <a:extLst>
            <a:ext uri="{FF2B5EF4-FFF2-40B4-BE49-F238E27FC236}">
              <a16:creationId xmlns:a16="http://schemas.microsoft.com/office/drawing/2014/main" id="{ADA44F35-B865-4664-901A-69E0DEA5CC83}"/>
            </a:ext>
          </a:extLst>
        </xdr:cNvPr>
        <xdr:cNvSpPr txBox="1"/>
      </xdr:nvSpPr>
      <xdr:spPr>
        <a:xfrm>
          <a:off x="17776267" y="140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144797</xdr:rowOff>
    </xdr:from>
    <xdr:ext cx="469744" cy="259045"/>
    <xdr:sp macro="" textlink="">
      <xdr:nvSpPr>
        <xdr:cNvPr id="552" name="n_1mainValue【児童館】&#10;一人当たり面積">
          <a:extLst>
            <a:ext uri="{FF2B5EF4-FFF2-40B4-BE49-F238E27FC236}">
              <a16:creationId xmlns:a16="http://schemas.microsoft.com/office/drawing/2014/main" id="{81B78567-47DB-4C13-A79E-09A76FDA96BC}"/>
            </a:ext>
          </a:extLst>
        </xdr:cNvPr>
        <xdr:cNvSpPr txBox="1"/>
      </xdr:nvSpPr>
      <xdr:spPr>
        <a:xfrm>
          <a:off x="18561127"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3" name="正方形/長方形 552">
          <a:extLst>
            <a:ext uri="{FF2B5EF4-FFF2-40B4-BE49-F238E27FC236}">
              <a16:creationId xmlns:a16="http://schemas.microsoft.com/office/drawing/2014/main" id="{0F7378CB-9D97-465A-A0DD-BA45E36A026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4" name="正方形/長方形 553">
          <a:extLst>
            <a:ext uri="{FF2B5EF4-FFF2-40B4-BE49-F238E27FC236}">
              <a16:creationId xmlns:a16="http://schemas.microsoft.com/office/drawing/2014/main" id="{78BF6C4F-2473-4E83-9C2E-18CE14F6D339}"/>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5" name="正方形/長方形 554">
          <a:extLst>
            <a:ext uri="{FF2B5EF4-FFF2-40B4-BE49-F238E27FC236}">
              <a16:creationId xmlns:a16="http://schemas.microsoft.com/office/drawing/2014/main" id="{3E48F4A1-A724-43A9-B3DD-60D3541FD70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6" name="正方形/長方形 555">
          <a:extLst>
            <a:ext uri="{FF2B5EF4-FFF2-40B4-BE49-F238E27FC236}">
              <a16:creationId xmlns:a16="http://schemas.microsoft.com/office/drawing/2014/main" id="{D00D07A1-0E80-42F9-AA02-BDE5B263194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7" name="正方形/長方形 556">
          <a:extLst>
            <a:ext uri="{FF2B5EF4-FFF2-40B4-BE49-F238E27FC236}">
              <a16:creationId xmlns:a16="http://schemas.microsoft.com/office/drawing/2014/main" id="{C79731FD-0BC0-4496-BE4D-7F0DFD35C37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8" name="正方形/長方形 557">
          <a:extLst>
            <a:ext uri="{FF2B5EF4-FFF2-40B4-BE49-F238E27FC236}">
              <a16:creationId xmlns:a16="http://schemas.microsoft.com/office/drawing/2014/main" id="{FD2B1B4A-1DDE-42BC-A5F9-EFC427FE1E6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9" name="正方形/長方形 558">
          <a:extLst>
            <a:ext uri="{FF2B5EF4-FFF2-40B4-BE49-F238E27FC236}">
              <a16:creationId xmlns:a16="http://schemas.microsoft.com/office/drawing/2014/main" id="{F9EACC31-B7ED-4CF3-A1E5-9D68213CF45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0" name="正方形/長方形 559">
          <a:extLst>
            <a:ext uri="{FF2B5EF4-FFF2-40B4-BE49-F238E27FC236}">
              <a16:creationId xmlns:a16="http://schemas.microsoft.com/office/drawing/2014/main" id="{4722C549-A07E-4191-9372-DE6944CE98D6}"/>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1" name="テキスト ボックス 560">
          <a:extLst>
            <a:ext uri="{FF2B5EF4-FFF2-40B4-BE49-F238E27FC236}">
              <a16:creationId xmlns:a16="http://schemas.microsoft.com/office/drawing/2014/main" id="{E138CDB5-8E86-4A49-97B1-0CA49978CBA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2" name="直線コネクタ 561">
          <a:extLst>
            <a:ext uri="{FF2B5EF4-FFF2-40B4-BE49-F238E27FC236}">
              <a16:creationId xmlns:a16="http://schemas.microsoft.com/office/drawing/2014/main" id="{C65BA2F5-867F-4413-9757-39A39A6174F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63" name="直線コネクタ 562">
          <a:extLst>
            <a:ext uri="{FF2B5EF4-FFF2-40B4-BE49-F238E27FC236}">
              <a16:creationId xmlns:a16="http://schemas.microsoft.com/office/drawing/2014/main" id="{9779AE40-6C41-4667-932C-AA5A4F32B90F}"/>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64" name="テキスト ボックス 563">
          <a:extLst>
            <a:ext uri="{FF2B5EF4-FFF2-40B4-BE49-F238E27FC236}">
              <a16:creationId xmlns:a16="http://schemas.microsoft.com/office/drawing/2014/main" id="{51D50CCE-A99C-4934-864D-A6F97AF8FCD6}"/>
            </a:ext>
          </a:extLst>
        </xdr:cNvPr>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5" name="直線コネクタ 564">
          <a:extLst>
            <a:ext uri="{FF2B5EF4-FFF2-40B4-BE49-F238E27FC236}">
              <a16:creationId xmlns:a16="http://schemas.microsoft.com/office/drawing/2014/main" id="{7BA72BD2-0BFB-43A5-A5EC-2158793C63A1}"/>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6" name="テキスト ボックス 565">
          <a:extLst>
            <a:ext uri="{FF2B5EF4-FFF2-40B4-BE49-F238E27FC236}">
              <a16:creationId xmlns:a16="http://schemas.microsoft.com/office/drawing/2014/main" id="{69898189-35BE-4709-900C-2828BAC68FAB}"/>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7" name="直線コネクタ 566">
          <a:extLst>
            <a:ext uri="{FF2B5EF4-FFF2-40B4-BE49-F238E27FC236}">
              <a16:creationId xmlns:a16="http://schemas.microsoft.com/office/drawing/2014/main" id="{D1ED362E-64D3-4308-B44A-7F299B1BD626}"/>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8" name="テキスト ボックス 567">
          <a:extLst>
            <a:ext uri="{FF2B5EF4-FFF2-40B4-BE49-F238E27FC236}">
              <a16:creationId xmlns:a16="http://schemas.microsoft.com/office/drawing/2014/main" id="{88D977F1-AF2D-4187-8468-0CBE63A5A07F}"/>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9" name="直線コネクタ 568">
          <a:extLst>
            <a:ext uri="{FF2B5EF4-FFF2-40B4-BE49-F238E27FC236}">
              <a16:creationId xmlns:a16="http://schemas.microsoft.com/office/drawing/2014/main" id="{861F24E9-6AE6-45A5-AFB3-EC189F4F86FD}"/>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0" name="テキスト ボックス 569">
          <a:extLst>
            <a:ext uri="{FF2B5EF4-FFF2-40B4-BE49-F238E27FC236}">
              <a16:creationId xmlns:a16="http://schemas.microsoft.com/office/drawing/2014/main" id="{F04F5E26-CDFF-4CB2-96A3-A90A8659FFBA}"/>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1" name="直線コネクタ 570">
          <a:extLst>
            <a:ext uri="{FF2B5EF4-FFF2-40B4-BE49-F238E27FC236}">
              <a16:creationId xmlns:a16="http://schemas.microsoft.com/office/drawing/2014/main" id="{F40BEBF1-BFAE-4F9E-B87A-1B93320586E6}"/>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2" name="テキスト ボックス 571">
          <a:extLst>
            <a:ext uri="{FF2B5EF4-FFF2-40B4-BE49-F238E27FC236}">
              <a16:creationId xmlns:a16="http://schemas.microsoft.com/office/drawing/2014/main" id="{A8F9052F-DC35-4B57-A69B-9FE3332F1E91}"/>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3" name="直線コネクタ 572">
          <a:extLst>
            <a:ext uri="{FF2B5EF4-FFF2-40B4-BE49-F238E27FC236}">
              <a16:creationId xmlns:a16="http://schemas.microsoft.com/office/drawing/2014/main" id="{31A87322-94BB-415D-B4A3-816FF1CE098F}"/>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74" name="テキスト ボックス 573">
          <a:extLst>
            <a:ext uri="{FF2B5EF4-FFF2-40B4-BE49-F238E27FC236}">
              <a16:creationId xmlns:a16="http://schemas.microsoft.com/office/drawing/2014/main" id="{ACE267BD-D2C4-4697-B24F-BECE868CF118}"/>
            </a:ext>
          </a:extLst>
        </xdr:cNvPr>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5" name="直線コネクタ 574">
          <a:extLst>
            <a:ext uri="{FF2B5EF4-FFF2-40B4-BE49-F238E27FC236}">
              <a16:creationId xmlns:a16="http://schemas.microsoft.com/office/drawing/2014/main" id="{CEF694BE-6179-4DAD-ACCF-9E30DB6BA6C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6" name="テキスト ボックス 575">
          <a:extLst>
            <a:ext uri="{FF2B5EF4-FFF2-40B4-BE49-F238E27FC236}">
              <a16:creationId xmlns:a16="http://schemas.microsoft.com/office/drawing/2014/main" id="{2AE7F2DA-6DA3-41BA-B364-27FDDBEA5261}"/>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7" name="【公民館】&#10;有形固定資産減価償却率グラフ枠">
          <a:extLst>
            <a:ext uri="{FF2B5EF4-FFF2-40B4-BE49-F238E27FC236}">
              <a16:creationId xmlns:a16="http://schemas.microsoft.com/office/drawing/2014/main" id="{746E9CF5-8FAE-4AB2-B042-97C4594D113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68036</xdr:rowOff>
    </xdr:to>
    <xdr:cxnSp macro="">
      <xdr:nvCxnSpPr>
        <xdr:cNvPr id="578" name="直線コネクタ 577">
          <a:extLst>
            <a:ext uri="{FF2B5EF4-FFF2-40B4-BE49-F238E27FC236}">
              <a16:creationId xmlns:a16="http://schemas.microsoft.com/office/drawing/2014/main" id="{1A699742-B31B-40DD-B719-D8CC650F01B3}"/>
            </a:ext>
          </a:extLst>
        </xdr:cNvPr>
        <xdr:cNvCxnSpPr/>
      </xdr:nvCxnSpPr>
      <xdr:spPr>
        <a:xfrm flipV="1">
          <a:off x="14375764" y="16713381"/>
          <a:ext cx="0" cy="1459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71863</xdr:rowOff>
    </xdr:from>
    <xdr:ext cx="340478" cy="259045"/>
    <xdr:sp macro="" textlink="">
      <xdr:nvSpPr>
        <xdr:cNvPr id="579" name="【公民館】&#10;有形固定資産減価償却率最小値テキスト">
          <a:extLst>
            <a:ext uri="{FF2B5EF4-FFF2-40B4-BE49-F238E27FC236}">
              <a16:creationId xmlns:a16="http://schemas.microsoft.com/office/drawing/2014/main" id="{6D5BF350-E921-4F14-94C7-D790E7B2AA5D}"/>
            </a:ext>
          </a:extLst>
        </xdr:cNvPr>
        <xdr:cNvSpPr txBox="1"/>
      </xdr:nvSpPr>
      <xdr:spPr>
        <a:xfrm>
          <a:off x="14414500" y="181769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68036</xdr:rowOff>
    </xdr:from>
    <xdr:to>
      <xdr:col>86</xdr:col>
      <xdr:colOff>25400</xdr:colOff>
      <xdr:row>108</xdr:row>
      <xdr:rowOff>68036</xdr:rowOff>
    </xdr:to>
    <xdr:cxnSp macro="">
      <xdr:nvCxnSpPr>
        <xdr:cNvPr id="580" name="直線コネクタ 579">
          <a:extLst>
            <a:ext uri="{FF2B5EF4-FFF2-40B4-BE49-F238E27FC236}">
              <a16:creationId xmlns:a16="http://schemas.microsoft.com/office/drawing/2014/main" id="{CC08438C-86EB-4769-9847-ED4A7CFFC4E9}"/>
            </a:ext>
          </a:extLst>
        </xdr:cNvPr>
        <xdr:cNvCxnSpPr/>
      </xdr:nvCxnSpPr>
      <xdr:spPr>
        <a:xfrm>
          <a:off x="14287500" y="18173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81" name="【公民館】&#10;有形固定資産減価償却率最大値テキスト">
          <a:extLst>
            <a:ext uri="{FF2B5EF4-FFF2-40B4-BE49-F238E27FC236}">
              <a16:creationId xmlns:a16="http://schemas.microsoft.com/office/drawing/2014/main" id="{48EC5206-5C5D-484D-99BE-12CFBA509953}"/>
            </a:ext>
          </a:extLst>
        </xdr:cNvPr>
        <xdr:cNvSpPr txBox="1"/>
      </xdr:nvSpPr>
      <xdr:spPr>
        <a:xfrm>
          <a:off x="1441450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82" name="直線コネクタ 581">
          <a:extLst>
            <a:ext uri="{FF2B5EF4-FFF2-40B4-BE49-F238E27FC236}">
              <a16:creationId xmlns:a16="http://schemas.microsoft.com/office/drawing/2014/main" id="{D3EF29A5-304F-49ED-9DAA-3654E8F1E395}"/>
            </a:ext>
          </a:extLst>
        </xdr:cNvPr>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113228</xdr:rowOff>
    </xdr:from>
    <xdr:ext cx="405111" cy="259045"/>
    <xdr:sp macro="" textlink="">
      <xdr:nvSpPr>
        <xdr:cNvPr id="583" name="【公民館】&#10;有形固定資産減価償却率平均値テキスト">
          <a:extLst>
            <a:ext uri="{FF2B5EF4-FFF2-40B4-BE49-F238E27FC236}">
              <a16:creationId xmlns:a16="http://schemas.microsoft.com/office/drawing/2014/main" id="{1AA9B327-DAC4-4FD2-99A8-76F5B88D63E9}"/>
            </a:ext>
          </a:extLst>
        </xdr:cNvPr>
        <xdr:cNvSpPr txBox="1"/>
      </xdr:nvSpPr>
      <xdr:spPr>
        <a:xfrm>
          <a:off x="14414500" y="172125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134801</xdr:rowOff>
    </xdr:from>
    <xdr:to>
      <xdr:col>85</xdr:col>
      <xdr:colOff>177800</xdr:colOff>
      <xdr:row>103</xdr:row>
      <xdr:rowOff>64951</xdr:rowOff>
    </xdr:to>
    <xdr:sp macro="" textlink="">
      <xdr:nvSpPr>
        <xdr:cNvPr id="584" name="フローチャート: 判断 583">
          <a:extLst>
            <a:ext uri="{FF2B5EF4-FFF2-40B4-BE49-F238E27FC236}">
              <a16:creationId xmlns:a16="http://schemas.microsoft.com/office/drawing/2014/main" id="{7E6E7BD2-E55D-44C4-92C2-BF4A03B06931}"/>
            </a:ext>
          </a:extLst>
        </xdr:cNvPr>
        <xdr:cNvSpPr/>
      </xdr:nvSpPr>
      <xdr:spPr>
        <a:xfrm>
          <a:off x="14325600" y="1723408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142966</xdr:rowOff>
    </xdr:from>
    <xdr:to>
      <xdr:col>81</xdr:col>
      <xdr:colOff>101600</xdr:colOff>
      <xdr:row>103</xdr:row>
      <xdr:rowOff>73116</xdr:rowOff>
    </xdr:to>
    <xdr:sp macro="" textlink="">
      <xdr:nvSpPr>
        <xdr:cNvPr id="585" name="フローチャート: 判断 584">
          <a:extLst>
            <a:ext uri="{FF2B5EF4-FFF2-40B4-BE49-F238E27FC236}">
              <a16:creationId xmlns:a16="http://schemas.microsoft.com/office/drawing/2014/main" id="{609D3077-3672-46B6-8A66-AB37D2453C49}"/>
            </a:ext>
          </a:extLst>
        </xdr:cNvPr>
        <xdr:cNvSpPr/>
      </xdr:nvSpPr>
      <xdr:spPr>
        <a:xfrm>
          <a:off x="13578840" y="172422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586" name="フローチャート: 判断 585">
          <a:extLst>
            <a:ext uri="{FF2B5EF4-FFF2-40B4-BE49-F238E27FC236}">
              <a16:creationId xmlns:a16="http://schemas.microsoft.com/office/drawing/2014/main" id="{A74CD165-BB5E-4569-8BF9-9CFF776570A1}"/>
            </a:ext>
          </a:extLst>
        </xdr:cNvPr>
        <xdr:cNvSpPr/>
      </xdr:nvSpPr>
      <xdr:spPr>
        <a:xfrm>
          <a:off x="12804140" y="172634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65E4EB38-98AF-4A8A-A929-56E9753FB9BF}"/>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EE674ACB-F446-44FC-86B2-46B7DAC58B2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95A07C4F-F3AD-475D-B221-B1A905E76B0F}"/>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B4D7DE14-841F-4171-ACFD-C3A5D0DB0326}"/>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id="{4CD5101C-9C15-450B-850F-31653290759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48261</xdr:rowOff>
    </xdr:from>
    <xdr:to>
      <xdr:col>81</xdr:col>
      <xdr:colOff>101600</xdr:colOff>
      <xdr:row>102</xdr:row>
      <xdr:rowOff>149861</xdr:rowOff>
    </xdr:to>
    <xdr:sp macro="" textlink="">
      <xdr:nvSpPr>
        <xdr:cNvPr id="592" name="楕円 591">
          <a:extLst>
            <a:ext uri="{FF2B5EF4-FFF2-40B4-BE49-F238E27FC236}">
              <a16:creationId xmlns:a16="http://schemas.microsoft.com/office/drawing/2014/main" id="{0F072402-2D6D-41D4-B1BA-971493ABF853}"/>
            </a:ext>
          </a:extLst>
        </xdr:cNvPr>
        <xdr:cNvSpPr/>
      </xdr:nvSpPr>
      <xdr:spPr>
        <a:xfrm>
          <a:off x="13578840" y="1714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64243</xdr:rowOff>
    </xdr:from>
    <xdr:ext cx="405111" cy="259045"/>
    <xdr:sp macro="" textlink="">
      <xdr:nvSpPr>
        <xdr:cNvPr id="593" name="n_1aveValue【公民館】&#10;有形固定資産減価償却率">
          <a:extLst>
            <a:ext uri="{FF2B5EF4-FFF2-40B4-BE49-F238E27FC236}">
              <a16:creationId xmlns:a16="http://schemas.microsoft.com/office/drawing/2014/main" id="{3618D91A-4232-489C-A2FA-3B9EACEEA6C1}"/>
            </a:ext>
          </a:extLst>
        </xdr:cNvPr>
        <xdr:cNvSpPr txBox="1"/>
      </xdr:nvSpPr>
      <xdr:spPr>
        <a:xfrm>
          <a:off x="13437244" y="17331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110870</xdr:rowOff>
    </xdr:from>
    <xdr:ext cx="405111" cy="259045"/>
    <xdr:sp macro="" textlink="">
      <xdr:nvSpPr>
        <xdr:cNvPr id="594" name="n_2aveValue【公民館】&#10;有形固定資産減価償却率">
          <a:extLst>
            <a:ext uri="{FF2B5EF4-FFF2-40B4-BE49-F238E27FC236}">
              <a16:creationId xmlns:a16="http://schemas.microsoft.com/office/drawing/2014/main" id="{310E869A-D60E-44A8-993E-9E1E1489702A}"/>
            </a:ext>
          </a:extLst>
        </xdr:cNvPr>
        <xdr:cNvSpPr txBox="1"/>
      </xdr:nvSpPr>
      <xdr:spPr>
        <a:xfrm>
          <a:off x="12675244" y="17042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166388</xdr:rowOff>
    </xdr:from>
    <xdr:ext cx="405111" cy="259045"/>
    <xdr:sp macro="" textlink="">
      <xdr:nvSpPr>
        <xdr:cNvPr id="595" name="n_1mainValue【公民館】&#10;有形固定資産減価償却率">
          <a:extLst>
            <a:ext uri="{FF2B5EF4-FFF2-40B4-BE49-F238E27FC236}">
              <a16:creationId xmlns:a16="http://schemas.microsoft.com/office/drawing/2014/main" id="{FCEDEB62-FE8C-441F-A361-C2E14FD86C30}"/>
            </a:ext>
          </a:extLst>
        </xdr:cNvPr>
        <xdr:cNvSpPr txBox="1"/>
      </xdr:nvSpPr>
      <xdr:spPr>
        <a:xfrm>
          <a:off x="13437244" y="1693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6" name="正方形/長方形 595">
          <a:extLst>
            <a:ext uri="{FF2B5EF4-FFF2-40B4-BE49-F238E27FC236}">
              <a16:creationId xmlns:a16="http://schemas.microsoft.com/office/drawing/2014/main" id="{D9A16AEC-B23E-4E15-8A09-6DA0F3EF0661}"/>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7" name="正方形/長方形 596">
          <a:extLst>
            <a:ext uri="{FF2B5EF4-FFF2-40B4-BE49-F238E27FC236}">
              <a16:creationId xmlns:a16="http://schemas.microsoft.com/office/drawing/2014/main" id="{9C9C28C7-AF41-46DB-A463-23794790BC2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8" name="正方形/長方形 597">
          <a:extLst>
            <a:ext uri="{FF2B5EF4-FFF2-40B4-BE49-F238E27FC236}">
              <a16:creationId xmlns:a16="http://schemas.microsoft.com/office/drawing/2014/main" id="{D64D2DD5-F4EC-48E1-B5FE-F57783015C6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9" name="正方形/長方形 598">
          <a:extLst>
            <a:ext uri="{FF2B5EF4-FFF2-40B4-BE49-F238E27FC236}">
              <a16:creationId xmlns:a16="http://schemas.microsoft.com/office/drawing/2014/main" id="{89931511-6873-4F28-B410-3E210FA04D6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0" name="正方形/長方形 599">
          <a:extLst>
            <a:ext uri="{FF2B5EF4-FFF2-40B4-BE49-F238E27FC236}">
              <a16:creationId xmlns:a16="http://schemas.microsoft.com/office/drawing/2014/main" id="{92D9CA1A-AA13-4A2C-9185-1EA07B5787F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1" name="正方形/長方形 600">
          <a:extLst>
            <a:ext uri="{FF2B5EF4-FFF2-40B4-BE49-F238E27FC236}">
              <a16:creationId xmlns:a16="http://schemas.microsoft.com/office/drawing/2014/main" id="{8FAB135D-C2E8-47EB-B2F7-9310C61D62E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2" name="正方形/長方形 601">
          <a:extLst>
            <a:ext uri="{FF2B5EF4-FFF2-40B4-BE49-F238E27FC236}">
              <a16:creationId xmlns:a16="http://schemas.microsoft.com/office/drawing/2014/main" id="{CB9517A7-4062-4815-9EE6-6146D7876BE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3" name="正方形/長方形 602">
          <a:extLst>
            <a:ext uri="{FF2B5EF4-FFF2-40B4-BE49-F238E27FC236}">
              <a16:creationId xmlns:a16="http://schemas.microsoft.com/office/drawing/2014/main" id="{3FD2B764-6C1C-4C93-A7F0-C812B663B08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4" name="テキスト ボックス 603">
          <a:extLst>
            <a:ext uri="{FF2B5EF4-FFF2-40B4-BE49-F238E27FC236}">
              <a16:creationId xmlns:a16="http://schemas.microsoft.com/office/drawing/2014/main" id="{86844C7B-8687-41EC-AB49-6154873AF3ED}"/>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5" name="直線コネクタ 604">
          <a:extLst>
            <a:ext uri="{FF2B5EF4-FFF2-40B4-BE49-F238E27FC236}">
              <a16:creationId xmlns:a16="http://schemas.microsoft.com/office/drawing/2014/main" id="{5AF19731-EAE2-488D-986B-39A8CC064D75}"/>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6" name="直線コネクタ 605">
          <a:extLst>
            <a:ext uri="{FF2B5EF4-FFF2-40B4-BE49-F238E27FC236}">
              <a16:creationId xmlns:a16="http://schemas.microsoft.com/office/drawing/2014/main" id="{C40FECD0-9C0B-46EE-BF58-B7EBBA3D439F}"/>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7" name="テキスト ボックス 606">
          <a:extLst>
            <a:ext uri="{FF2B5EF4-FFF2-40B4-BE49-F238E27FC236}">
              <a16:creationId xmlns:a16="http://schemas.microsoft.com/office/drawing/2014/main" id="{F6D6BEF3-8280-4E68-ABFD-5C678A59F2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8" name="直線コネクタ 607">
          <a:extLst>
            <a:ext uri="{FF2B5EF4-FFF2-40B4-BE49-F238E27FC236}">
              <a16:creationId xmlns:a16="http://schemas.microsoft.com/office/drawing/2014/main" id="{5955F7CF-8E7B-4097-BA7D-03EFA0C4E48E}"/>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9" name="テキスト ボックス 608">
          <a:extLst>
            <a:ext uri="{FF2B5EF4-FFF2-40B4-BE49-F238E27FC236}">
              <a16:creationId xmlns:a16="http://schemas.microsoft.com/office/drawing/2014/main" id="{61B12B91-9FFC-4C16-8063-4EF507C5AF8D}"/>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0" name="直線コネクタ 609">
          <a:extLst>
            <a:ext uri="{FF2B5EF4-FFF2-40B4-BE49-F238E27FC236}">
              <a16:creationId xmlns:a16="http://schemas.microsoft.com/office/drawing/2014/main" id="{DE9D19EC-14AA-4156-BC6A-F0633EF2E8E5}"/>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1" name="テキスト ボックス 610">
          <a:extLst>
            <a:ext uri="{FF2B5EF4-FFF2-40B4-BE49-F238E27FC236}">
              <a16:creationId xmlns:a16="http://schemas.microsoft.com/office/drawing/2014/main" id="{DC392ECF-A230-447B-A050-75E46E73F695}"/>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2" name="直線コネクタ 611">
          <a:extLst>
            <a:ext uri="{FF2B5EF4-FFF2-40B4-BE49-F238E27FC236}">
              <a16:creationId xmlns:a16="http://schemas.microsoft.com/office/drawing/2014/main" id="{C03B80D2-BD2C-48EB-AE44-AE04A0567451}"/>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3" name="テキスト ボックス 612">
          <a:extLst>
            <a:ext uri="{FF2B5EF4-FFF2-40B4-BE49-F238E27FC236}">
              <a16:creationId xmlns:a16="http://schemas.microsoft.com/office/drawing/2014/main" id="{BBC09FC0-6743-421C-A75B-C77CC658E9FC}"/>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4" name="直線コネクタ 613">
          <a:extLst>
            <a:ext uri="{FF2B5EF4-FFF2-40B4-BE49-F238E27FC236}">
              <a16:creationId xmlns:a16="http://schemas.microsoft.com/office/drawing/2014/main" id="{1552BFEE-43E6-4C4A-B6C4-58EA1F7A4CBC}"/>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5" name="テキスト ボックス 614">
          <a:extLst>
            <a:ext uri="{FF2B5EF4-FFF2-40B4-BE49-F238E27FC236}">
              <a16:creationId xmlns:a16="http://schemas.microsoft.com/office/drawing/2014/main" id="{253FED79-4C75-407A-8B77-4CFF9A028ABB}"/>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6" name="直線コネクタ 615">
          <a:extLst>
            <a:ext uri="{FF2B5EF4-FFF2-40B4-BE49-F238E27FC236}">
              <a16:creationId xmlns:a16="http://schemas.microsoft.com/office/drawing/2014/main" id="{FDE8D2A7-C51A-4352-8629-1CC49CDD89B9}"/>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7" name="テキスト ボックス 616">
          <a:extLst>
            <a:ext uri="{FF2B5EF4-FFF2-40B4-BE49-F238E27FC236}">
              <a16:creationId xmlns:a16="http://schemas.microsoft.com/office/drawing/2014/main" id="{7B8EE9C0-D436-4C21-AA24-D8DB61304C92}"/>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a:extLst>
            <a:ext uri="{FF2B5EF4-FFF2-40B4-BE49-F238E27FC236}">
              <a16:creationId xmlns:a16="http://schemas.microsoft.com/office/drawing/2014/main" id="{DE17B2D0-1552-4204-94F7-D2223C6142C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9" name="テキスト ボックス 618">
          <a:extLst>
            <a:ext uri="{FF2B5EF4-FFF2-40B4-BE49-F238E27FC236}">
              <a16:creationId xmlns:a16="http://schemas.microsoft.com/office/drawing/2014/main" id="{AD3579A8-9115-4F55-A7D3-E6A354227F43}"/>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公民館】&#10;一人当たり面積グラフ枠">
          <a:extLst>
            <a:ext uri="{FF2B5EF4-FFF2-40B4-BE49-F238E27FC236}">
              <a16:creationId xmlns:a16="http://schemas.microsoft.com/office/drawing/2014/main" id="{166AF506-8689-43DD-BEF6-842E0840569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144780</xdr:rowOff>
    </xdr:to>
    <xdr:cxnSp macro="">
      <xdr:nvCxnSpPr>
        <xdr:cNvPr id="621" name="直線コネクタ 620">
          <a:extLst>
            <a:ext uri="{FF2B5EF4-FFF2-40B4-BE49-F238E27FC236}">
              <a16:creationId xmlns:a16="http://schemas.microsoft.com/office/drawing/2014/main" id="{B7D076D2-B718-4AFB-89A7-C0C51483AD36}"/>
            </a:ext>
          </a:extLst>
        </xdr:cNvPr>
        <xdr:cNvCxnSpPr/>
      </xdr:nvCxnSpPr>
      <xdr:spPr>
        <a:xfrm flipV="1">
          <a:off x="19509104" y="16657865"/>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622" name="【公民館】&#10;一人当たり面積最小値テキスト">
          <a:extLst>
            <a:ext uri="{FF2B5EF4-FFF2-40B4-BE49-F238E27FC236}">
              <a16:creationId xmlns:a16="http://schemas.microsoft.com/office/drawing/2014/main" id="{9C9F215E-54FD-4CAB-B663-C675F66628BD}"/>
            </a:ext>
          </a:extLst>
        </xdr:cNvPr>
        <xdr:cNvSpPr txBox="1"/>
      </xdr:nvSpPr>
      <xdr:spPr>
        <a:xfrm>
          <a:off x="19547840"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623" name="直線コネクタ 622">
          <a:extLst>
            <a:ext uri="{FF2B5EF4-FFF2-40B4-BE49-F238E27FC236}">
              <a16:creationId xmlns:a16="http://schemas.microsoft.com/office/drawing/2014/main" id="{D679C6FA-C45E-4BE2-B864-50F5984260FA}"/>
            </a:ext>
          </a:extLst>
        </xdr:cNvPr>
        <xdr:cNvCxnSpPr/>
      </xdr:nvCxnSpPr>
      <xdr:spPr>
        <a:xfrm>
          <a:off x="1944370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624" name="【公民館】&#10;一人当たり面積最大値テキスト">
          <a:extLst>
            <a:ext uri="{FF2B5EF4-FFF2-40B4-BE49-F238E27FC236}">
              <a16:creationId xmlns:a16="http://schemas.microsoft.com/office/drawing/2014/main" id="{DA815B6D-489D-43C9-BFBB-8031EFEC2872}"/>
            </a:ext>
          </a:extLst>
        </xdr:cNvPr>
        <xdr:cNvSpPr txBox="1"/>
      </xdr:nvSpPr>
      <xdr:spPr>
        <a:xfrm>
          <a:off x="19547840" y="1643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625" name="直線コネクタ 624">
          <a:extLst>
            <a:ext uri="{FF2B5EF4-FFF2-40B4-BE49-F238E27FC236}">
              <a16:creationId xmlns:a16="http://schemas.microsoft.com/office/drawing/2014/main" id="{C811E376-1855-4C56-BD48-53AA8B33F268}"/>
            </a:ext>
          </a:extLst>
        </xdr:cNvPr>
        <xdr:cNvCxnSpPr/>
      </xdr:nvCxnSpPr>
      <xdr:spPr>
        <a:xfrm>
          <a:off x="19443700" y="16657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9270</xdr:rowOff>
    </xdr:from>
    <xdr:ext cx="469744" cy="259045"/>
    <xdr:sp macro="" textlink="">
      <xdr:nvSpPr>
        <xdr:cNvPr id="626" name="【公民館】&#10;一人当たり面積平均値テキスト">
          <a:extLst>
            <a:ext uri="{FF2B5EF4-FFF2-40B4-BE49-F238E27FC236}">
              <a16:creationId xmlns:a16="http://schemas.microsoft.com/office/drawing/2014/main" id="{07DEB69F-1699-4ED7-82B8-07AE6CE11FEC}"/>
            </a:ext>
          </a:extLst>
        </xdr:cNvPr>
        <xdr:cNvSpPr txBox="1"/>
      </xdr:nvSpPr>
      <xdr:spPr>
        <a:xfrm>
          <a:off x="19547840" y="17779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30843</xdr:rowOff>
    </xdr:from>
    <xdr:to>
      <xdr:col>116</xdr:col>
      <xdr:colOff>114300</xdr:colOff>
      <xdr:row>106</xdr:row>
      <xdr:rowOff>132443</xdr:rowOff>
    </xdr:to>
    <xdr:sp macro="" textlink="">
      <xdr:nvSpPr>
        <xdr:cNvPr id="627" name="フローチャート: 判断 626">
          <a:extLst>
            <a:ext uri="{FF2B5EF4-FFF2-40B4-BE49-F238E27FC236}">
              <a16:creationId xmlns:a16="http://schemas.microsoft.com/office/drawing/2014/main" id="{6B41B20D-A43E-4ABC-80F8-8C0F58ACDB26}"/>
            </a:ext>
          </a:extLst>
        </xdr:cNvPr>
        <xdr:cNvSpPr/>
      </xdr:nvSpPr>
      <xdr:spPr>
        <a:xfrm>
          <a:off x="19458940" y="1780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153307</xdr:rowOff>
    </xdr:from>
    <xdr:to>
      <xdr:col>112</xdr:col>
      <xdr:colOff>38100</xdr:colOff>
      <xdr:row>106</xdr:row>
      <xdr:rowOff>83457</xdr:rowOff>
    </xdr:to>
    <xdr:sp macro="" textlink="">
      <xdr:nvSpPr>
        <xdr:cNvPr id="628" name="フローチャート: 判断 627">
          <a:extLst>
            <a:ext uri="{FF2B5EF4-FFF2-40B4-BE49-F238E27FC236}">
              <a16:creationId xmlns:a16="http://schemas.microsoft.com/office/drawing/2014/main" id="{EB697955-0527-4D2D-BE97-EA7F73A837BC}"/>
            </a:ext>
          </a:extLst>
        </xdr:cNvPr>
        <xdr:cNvSpPr/>
      </xdr:nvSpPr>
      <xdr:spPr>
        <a:xfrm>
          <a:off x="18735040" y="177555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105955</xdr:rowOff>
    </xdr:from>
    <xdr:to>
      <xdr:col>107</xdr:col>
      <xdr:colOff>101600</xdr:colOff>
      <xdr:row>107</xdr:row>
      <xdr:rowOff>36105</xdr:rowOff>
    </xdr:to>
    <xdr:sp macro="" textlink="">
      <xdr:nvSpPr>
        <xdr:cNvPr id="629" name="フローチャート: 判断 628">
          <a:extLst>
            <a:ext uri="{FF2B5EF4-FFF2-40B4-BE49-F238E27FC236}">
              <a16:creationId xmlns:a16="http://schemas.microsoft.com/office/drawing/2014/main" id="{F9781A96-850F-419F-B864-3874E648138D}"/>
            </a:ext>
          </a:extLst>
        </xdr:cNvPr>
        <xdr:cNvSpPr/>
      </xdr:nvSpPr>
      <xdr:spPr>
        <a:xfrm>
          <a:off x="17937480" y="17875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4A5DC7A6-E294-4817-A3BE-AF6CB776B06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E8FB1631-A771-4C0D-A01C-B54ED2B5D02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E3B0D602-2867-44EA-B8B3-A6536E885BE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B5DF79A3-12AC-4C3B-BC9B-9DF3EC507CF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49DE3600-EE30-43BC-86FF-B35681FF5C41}"/>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147864</xdr:rowOff>
    </xdr:from>
    <xdr:to>
      <xdr:col>112</xdr:col>
      <xdr:colOff>38100</xdr:colOff>
      <xdr:row>108</xdr:row>
      <xdr:rowOff>78014</xdr:rowOff>
    </xdr:to>
    <xdr:sp macro="" textlink="">
      <xdr:nvSpPr>
        <xdr:cNvPr id="635" name="楕円 634">
          <a:extLst>
            <a:ext uri="{FF2B5EF4-FFF2-40B4-BE49-F238E27FC236}">
              <a16:creationId xmlns:a16="http://schemas.microsoft.com/office/drawing/2014/main" id="{13E281EE-63F6-4A3D-85B3-B99015DA4FC2}"/>
            </a:ext>
          </a:extLst>
        </xdr:cNvPr>
        <xdr:cNvSpPr/>
      </xdr:nvSpPr>
      <xdr:spPr>
        <a:xfrm>
          <a:off x="18735040" y="180853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99984</xdr:rowOff>
    </xdr:from>
    <xdr:ext cx="469744" cy="259045"/>
    <xdr:sp macro="" textlink="">
      <xdr:nvSpPr>
        <xdr:cNvPr id="636" name="n_1aveValue【公民館】&#10;一人当たり面積">
          <a:extLst>
            <a:ext uri="{FF2B5EF4-FFF2-40B4-BE49-F238E27FC236}">
              <a16:creationId xmlns:a16="http://schemas.microsoft.com/office/drawing/2014/main" id="{3E03BD7B-B00A-4446-B3A1-39EEEB801223}"/>
            </a:ext>
          </a:extLst>
        </xdr:cNvPr>
        <xdr:cNvSpPr txBox="1"/>
      </xdr:nvSpPr>
      <xdr:spPr>
        <a:xfrm>
          <a:off x="18561127" y="1753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52632</xdr:rowOff>
    </xdr:from>
    <xdr:ext cx="469744" cy="259045"/>
    <xdr:sp macro="" textlink="">
      <xdr:nvSpPr>
        <xdr:cNvPr id="637" name="n_2aveValue【公民館】&#10;一人当たり面積">
          <a:extLst>
            <a:ext uri="{FF2B5EF4-FFF2-40B4-BE49-F238E27FC236}">
              <a16:creationId xmlns:a16="http://schemas.microsoft.com/office/drawing/2014/main" id="{99F43004-EB45-4369-8D19-60515A3DC9AB}"/>
            </a:ext>
          </a:extLst>
        </xdr:cNvPr>
        <xdr:cNvSpPr txBox="1"/>
      </xdr:nvSpPr>
      <xdr:spPr>
        <a:xfrm>
          <a:off x="17776267" y="1765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69141</xdr:rowOff>
    </xdr:from>
    <xdr:ext cx="469744" cy="259045"/>
    <xdr:sp macro="" textlink="">
      <xdr:nvSpPr>
        <xdr:cNvPr id="638" name="n_1mainValue【公民館】&#10;一人当たり面積">
          <a:extLst>
            <a:ext uri="{FF2B5EF4-FFF2-40B4-BE49-F238E27FC236}">
              <a16:creationId xmlns:a16="http://schemas.microsoft.com/office/drawing/2014/main" id="{BBA638ED-F599-4802-9CE2-8D4D47625614}"/>
            </a:ext>
          </a:extLst>
        </xdr:cNvPr>
        <xdr:cNvSpPr txBox="1"/>
      </xdr:nvSpPr>
      <xdr:spPr>
        <a:xfrm>
          <a:off x="18561127"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9" name="正方形/長方形 638">
          <a:extLst>
            <a:ext uri="{FF2B5EF4-FFF2-40B4-BE49-F238E27FC236}">
              <a16:creationId xmlns:a16="http://schemas.microsoft.com/office/drawing/2014/main" id="{7E2AA085-4A01-41B0-B5F5-375CB4866DE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0" name="正方形/長方形 639">
          <a:extLst>
            <a:ext uri="{FF2B5EF4-FFF2-40B4-BE49-F238E27FC236}">
              <a16:creationId xmlns:a16="http://schemas.microsoft.com/office/drawing/2014/main" id="{A40B3DCE-C8D9-4743-A382-961458B2983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1" name="テキスト ボックス 640">
          <a:extLst>
            <a:ext uri="{FF2B5EF4-FFF2-40B4-BE49-F238E27FC236}">
              <a16:creationId xmlns:a16="http://schemas.microsoft.com/office/drawing/2014/main" id="{50000AD3-32AE-47DF-810F-B0F0005DB80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類似団体と比較して特に有形固定資産減価償却率が高くなっている施設は、道路、学校施設、児童館であり、特に低くなっている施設は、公営住宅である。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kumimoji="1" lang="ja-JP" altLang="en-US" sz="1300">
              <a:latin typeface="ＭＳ Ｐゴシック" panose="020B0600070205080204" pitchFamily="50" charset="-128"/>
              <a:ea typeface="ＭＳ Ｐゴシック" panose="020B0600070205080204" pitchFamily="50" charset="-128"/>
            </a:rPr>
            <a:t>全ての施設の個別施設計画策定を考えており、学校施設等を中心に老朽化対策に取り組んでいくこととしている。また、公営住宅のいずみ団地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年から昭和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300">
              <a:latin typeface="ＭＳ Ｐゴシック" panose="020B0600070205080204" pitchFamily="50" charset="-128"/>
              <a:ea typeface="ＭＳ Ｐゴシック" panose="020B0600070205080204" pitchFamily="50" charset="-128"/>
            </a:rPr>
            <a:t>の一部解体工事を行ったため、若干ではあるが今後減少していくと見込んでいる。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7224798-6959-4094-A4EE-F3C7C6B08F3B}"/>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1319981-1C46-4D8C-82D4-34FC646ED6A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A276F5F-58F7-4C3D-9ACC-D3428BE862D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1192325-879E-42B4-BBB9-F5ED3B1BA0F9}"/>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36FB2DB-D9F6-430A-A58E-A878256415A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7EE3188-2B2D-44EB-B51F-216352C82D0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35CEC3E-3C31-4432-BE22-894B819C0A1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8B56B0A-AD10-44F9-8A73-78FD95FCDA0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7B02E58-3CDE-495D-B582-B6FF89C9D5B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78F4127-5650-4B19-94CF-F5520C040A5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6,519
6,424
35.43
4,410,502
3,953,392
413,380
2,447,659
4,448,313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917BBBD-DD57-49A6-9D68-379DD1611C9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7D86591-E9CF-4419-8308-4EFF77364564}"/>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659D6FA-EF68-4298-9137-2585AEA13FE5}"/>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8939934-126E-424B-84E6-8C54D7B1413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650B58A-9A26-4484-9676-7E715CEBA01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43CE8B8-34B0-438E-A302-777A86924075}"/>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3E57671-8F67-4D47-A672-9EE2F7F1677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51871FE-A605-4992-9158-B5EAC190FEBB}"/>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F031803-2939-43AC-8343-E64D81518163}"/>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CFD43AF-9FAE-4CDD-B276-85F327F79E6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8CFE2B2-5E06-4807-A28D-A5EE506E488E}"/>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48C9A49-B009-4AAC-9421-6F56BE520E9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9771E75-77C2-4113-A9A1-EE9F7297EDF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C910998-FB3D-4119-9F6E-F8ACE8A7FC8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1EB3FB1-91FE-469C-9775-458E3C82092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576B67B-9DB9-4EE3-924B-D82763CCD75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44AE69C-96C2-4A0F-ADC6-7F231A98760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BBDEBEF-D9B4-4F64-8FC3-F9FE518F911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3EF0D187-F8E6-45A9-8BF5-7824841387E3}"/>
            </a:ext>
          </a:extLst>
        </xdr:cNvPr>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97842435-F1B4-4128-9FDA-E2A7B7870A9E}"/>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C4C7D933-58A1-4CFE-8EDD-A24BD2CEEB5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2942C078-23BF-4DDD-A957-2F034746BB0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8A7F844-D484-4136-A4A3-C208733E4A8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197DD9D0-A542-4703-AB89-026004AF5D45}"/>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E5776199-5FD6-42E6-B183-BE5E35F44FF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A1240053-7099-439E-99B7-2A71BD43833B}"/>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E2021A43-59C4-4D2A-B0D5-44EC13962A3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F2D69618-82E4-41E0-B233-AED90711C10A}"/>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DDD7C26F-C92E-4E75-8E8B-D7EFFF75504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B9709E1B-FA7C-4881-B151-0411C96606E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D5ECD939-DC31-4495-B9C8-CBCCDFD245A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7CF80BB6-7E2F-40C3-B9AC-1B1601D62138}"/>
            </a:ext>
          </a:extLst>
        </xdr:cNvPr>
        <xdr:cNvSpPr txBox="1"/>
      </xdr:nvSpPr>
      <xdr:spPr>
        <a:xfrm>
          <a:off x="37734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270EDE0E-29A5-4029-9E02-D5AD46CD5F75}"/>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26ECD9B4-6623-4C93-A9B2-954FE793CCC5}"/>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DB8B7EC6-7FBC-44D1-BAC2-B09E5B99EB45}"/>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F71EC0E2-0730-4CB6-A2A7-0BE8A585821C}"/>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1570FFE1-BA76-4769-AF83-B0D3879F12A6}"/>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FD193597-9965-452E-ADA2-22D567455727}"/>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D06C9C3F-FBBE-4825-B4C2-AA521A865C4D}"/>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43A5C57F-A829-4CCB-8E68-6F753421BC53}"/>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5724B67F-0D37-4419-A74A-4F88A98B6BB9}"/>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55A280C8-FF7A-4A67-99AA-1AC3B5EDAADB}"/>
            </a:ext>
          </a:extLst>
        </xdr:cNvPr>
        <xdr:cNvSpPr txBox="1"/>
      </xdr:nvSpPr>
      <xdr:spPr>
        <a:xfrm>
          <a:off x="27196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554075B-52CF-44AD-BA1E-3B79D39C3EE7}"/>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2365A6A-D145-4CC1-92AC-6994E20D9EDF}"/>
            </a:ext>
          </a:extLst>
        </xdr:cNvPr>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A980FE4C-9373-41FA-834A-545D2B00F8B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50074</xdr:rowOff>
    </xdr:to>
    <xdr:cxnSp macro="">
      <xdr:nvCxnSpPr>
        <xdr:cNvPr id="57" name="直線コネクタ 56">
          <a:extLst>
            <a:ext uri="{FF2B5EF4-FFF2-40B4-BE49-F238E27FC236}">
              <a16:creationId xmlns:a16="http://schemas.microsoft.com/office/drawing/2014/main" id="{4C38D699-7F70-4571-B085-03C36653196C}"/>
            </a:ext>
          </a:extLst>
        </xdr:cNvPr>
        <xdr:cNvCxnSpPr/>
      </xdr:nvCxnSpPr>
      <xdr:spPr>
        <a:xfrm flipV="1">
          <a:off x="4086225" y="564424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53901</xdr:rowOff>
    </xdr:from>
    <xdr:ext cx="340478" cy="259045"/>
    <xdr:sp macro="" textlink="">
      <xdr:nvSpPr>
        <xdr:cNvPr id="58" name="【図書館】&#10;有形固定資産減価償却率最小値テキスト">
          <a:extLst>
            <a:ext uri="{FF2B5EF4-FFF2-40B4-BE49-F238E27FC236}">
              <a16:creationId xmlns:a16="http://schemas.microsoft.com/office/drawing/2014/main" id="{017E871C-9ED3-44BC-A63B-F222F39095B2}"/>
            </a:ext>
          </a:extLst>
        </xdr:cNvPr>
        <xdr:cNvSpPr txBox="1"/>
      </xdr:nvSpPr>
      <xdr:spPr>
        <a:xfrm>
          <a:off x="4124960" y="70947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50074</xdr:rowOff>
    </xdr:from>
    <xdr:to>
      <xdr:col>24</xdr:col>
      <xdr:colOff>152400</xdr:colOff>
      <xdr:row>42</xdr:row>
      <xdr:rowOff>50074</xdr:rowOff>
    </xdr:to>
    <xdr:cxnSp macro="">
      <xdr:nvCxnSpPr>
        <xdr:cNvPr id="59" name="直線コネクタ 58">
          <a:extLst>
            <a:ext uri="{FF2B5EF4-FFF2-40B4-BE49-F238E27FC236}">
              <a16:creationId xmlns:a16="http://schemas.microsoft.com/office/drawing/2014/main" id="{0CFD70A1-250B-4A92-A09C-FB291424B964}"/>
            </a:ext>
          </a:extLst>
        </xdr:cNvPr>
        <xdr:cNvCxnSpPr/>
      </xdr:nvCxnSpPr>
      <xdr:spPr>
        <a:xfrm>
          <a:off x="4020820" y="70909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405111" cy="259045"/>
    <xdr:sp macro="" textlink="">
      <xdr:nvSpPr>
        <xdr:cNvPr id="60" name="【図書館】&#10;有形固定資産減価償却率最大値テキスト">
          <a:extLst>
            <a:ext uri="{FF2B5EF4-FFF2-40B4-BE49-F238E27FC236}">
              <a16:creationId xmlns:a16="http://schemas.microsoft.com/office/drawing/2014/main" id="{7127B6E6-A9BB-4346-B3B2-BFA60FBA8C3A}"/>
            </a:ext>
          </a:extLst>
        </xdr:cNvPr>
        <xdr:cNvSpPr txBox="1"/>
      </xdr:nvSpPr>
      <xdr:spPr>
        <a:xfrm>
          <a:off x="4124960" y="5423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1" name="直線コネクタ 60">
          <a:extLst>
            <a:ext uri="{FF2B5EF4-FFF2-40B4-BE49-F238E27FC236}">
              <a16:creationId xmlns:a16="http://schemas.microsoft.com/office/drawing/2014/main" id="{DF0BE02D-C2F4-4AD0-AD02-F78A58FC7C2A}"/>
            </a:ext>
          </a:extLst>
        </xdr:cNvPr>
        <xdr:cNvCxnSpPr/>
      </xdr:nvCxnSpPr>
      <xdr:spPr>
        <a:xfrm>
          <a:off x="4020820" y="56442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105064</xdr:rowOff>
    </xdr:from>
    <xdr:ext cx="405111" cy="259045"/>
    <xdr:sp macro="" textlink="">
      <xdr:nvSpPr>
        <xdr:cNvPr id="62" name="【図書館】&#10;有形固定資産減価償却率平均値テキスト">
          <a:extLst>
            <a:ext uri="{FF2B5EF4-FFF2-40B4-BE49-F238E27FC236}">
              <a16:creationId xmlns:a16="http://schemas.microsoft.com/office/drawing/2014/main" id="{2AD7A8CA-B033-4588-A7B8-7FEF3D79A863}"/>
            </a:ext>
          </a:extLst>
        </xdr:cNvPr>
        <xdr:cNvSpPr txBox="1"/>
      </xdr:nvSpPr>
      <xdr:spPr>
        <a:xfrm>
          <a:off x="4124960" y="64753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126637</xdr:rowOff>
    </xdr:from>
    <xdr:to>
      <xdr:col>24</xdr:col>
      <xdr:colOff>114300</xdr:colOff>
      <xdr:row>39</xdr:row>
      <xdr:rowOff>56787</xdr:rowOff>
    </xdr:to>
    <xdr:sp macro="" textlink="">
      <xdr:nvSpPr>
        <xdr:cNvPr id="63" name="フローチャート: 判断 62">
          <a:extLst>
            <a:ext uri="{FF2B5EF4-FFF2-40B4-BE49-F238E27FC236}">
              <a16:creationId xmlns:a16="http://schemas.microsoft.com/office/drawing/2014/main" id="{E7EA744F-B870-45A8-A662-8280811B024E}"/>
            </a:ext>
          </a:extLst>
        </xdr:cNvPr>
        <xdr:cNvSpPr/>
      </xdr:nvSpPr>
      <xdr:spPr>
        <a:xfrm>
          <a:off x="4036060" y="64969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170724</xdr:rowOff>
    </xdr:from>
    <xdr:to>
      <xdr:col>20</xdr:col>
      <xdr:colOff>38100</xdr:colOff>
      <xdr:row>38</xdr:row>
      <xdr:rowOff>100874</xdr:rowOff>
    </xdr:to>
    <xdr:sp macro="" textlink="">
      <xdr:nvSpPr>
        <xdr:cNvPr id="64" name="フローチャート: 判断 63">
          <a:extLst>
            <a:ext uri="{FF2B5EF4-FFF2-40B4-BE49-F238E27FC236}">
              <a16:creationId xmlns:a16="http://schemas.microsoft.com/office/drawing/2014/main" id="{18B8F7A4-CD63-4C79-859F-AF631EC8B6B6}"/>
            </a:ext>
          </a:extLst>
        </xdr:cNvPr>
        <xdr:cNvSpPr/>
      </xdr:nvSpPr>
      <xdr:spPr>
        <a:xfrm>
          <a:off x="3312160" y="63734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117401</xdr:rowOff>
    </xdr:from>
    <xdr:ext cx="405111" cy="259045"/>
    <xdr:sp macro="" textlink="">
      <xdr:nvSpPr>
        <xdr:cNvPr id="65" name="n_1aveValue【図書館】&#10;有形固定資産減価償却率">
          <a:extLst>
            <a:ext uri="{FF2B5EF4-FFF2-40B4-BE49-F238E27FC236}">
              <a16:creationId xmlns:a16="http://schemas.microsoft.com/office/drawing/2014/main" id="{1A6990BE-917E-4524-9A84-FC798ED14F75}"/>
            </a:ext>
          </a:extLst>
        </xdr:cNvPr>
        <xdr:cNvSpPr txBox="1"/>
      </xdr:nvSpPr>
      <xdr:spPr>
        <a:xfrm>
          <a:off x="317056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30299</xdr:rowOff>
    </xdr:from>
    <xdr:to>
      <xdr:col>15</xdr:col>
      <xdr:colOff>101600</xdr:colOff>
      <xdr:row>38</xdr:row>
      <xdr:rowOff>131899</xdr:rowOff>
    </xdr:to>
    <xdr:sp macro="" textlink="">
      <xdr:nvSpPr>
        <xdr:cNvPr id="66" name="フローチャート: 判断 65">
          <a:extLst>
            <a:ext uri="{FF2B5EF4-FFF2-40B4-BE49-F238E27FC236}">
              <a16:creationId xmlns:a16="http://schemas.microsoft.com/office/drawing/2014/main" id="{17BDC236-45CE-446B-B019-08F7FD0F1BEA}"/>
            </a:ext>
          </a:extLst>
        </xdr:cNvPr>
        <xdr:cNvSpPr/>
      </xdr:nvSpPr>
      <xdr:spPr>
        <a:xfrm>
          <a:off x="2514600" y="64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148426</xdr:rowOff>
    </xdr:from>
    <xdr:ext cx="405111" cy="259045"/>
    <xdr:sp macro="" textlink="">
      <xdr:nvSpPr>
        <xdr:cNvPr id="67" name="n_2aveValue【図書館】&#10;有形固定資産減価償却率">
          <a:extLst>
            <a:ext uri="{FF2B5EF4-FFF2-40B4-BE49-F238E27FC236}">
              <a16:creationId xmlns:a16="http://schemas.microsoft.com/office/drawing/2014/main" id="{CB75901E-6357-407B-A716-C5D624FEF6D1}"/>
            </a:ext>
          </a:extLst>
        </xdr:cNvPr>
        <xdr:cNvSpPr txBox="1"/>
      </xdr:nvSpPr>
      <xdr:spPr>
        <a:xfrm>
          <a:off x="2385704"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B6F0FA6-32C6-4A9A-8D3C-7FD454A3DC91}"/>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2CFF289-730F-4556-B5C2-A757E2B2F92F}"/>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13BEB76-0D41-4469-B4F8-1B2907D1DA3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0995869-FA9D-44EB-87B9-D6F7D06A14EC}"/>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A0D30D9-82BD-4144-B3A5-F72FCF3C6DB5}"/>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156028</xdr:rowOff>
    </xdr:from>
    <xdr:to>
      <xdr:col>20</xdr:col>
      <xdr:colOff>38100</xdr:colOff>
      <xdr:row>41</xdr:row>
      <xdr:rowOff>86178</xdr:rowOff>
    </xdr:to>
    <xdr:sp macro="" textlink="">
      <xdr:nvSpPr>
        <xdr:cNvPr id="73" name="楕円 72">
          <a:extLst>
            <a:ext uri="{FF2B5EF4-FFF2-40B4-BE49-F238E27FC236}">
              <a16:creationId xmlns:a16="http://schemas.microsoft.com/office/drawing/2014/main" id="{53D14756-F5E4-4D1C-87FD-38EF3A3EE669}"/>
            </a:ext>
          </a:extLst>
        </xdr:cNvPr>
        <xdr:cNvSpPr/>
      </xdr:nvSpPr>
      <xdr:spPr>
        <a:xfrm>
          <a:off x="3312160" y="68616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41</xdr:row>
      <xdr:rowOff>77305</xdr:rowOff>
    </xdr:from>
    <xdr:ext cx="405111" cy="259045"/>
    <xdr:sp macro="" textlink="">
      <xdr:nvSpPr>
        <xdr:cNvPr id="74" name="n_1mainValue【図書館】&#10;有形固定資産減価償却率">
          <a:extLst>
            <a:ext uri="{FF2B5EF4-FFF2-40B4-BE49-F238E27FC236}">
              <a16:creationId xmlns:a16="http://schemas.microsoft.com/office/drawing/2014/main" id="{66E6A355-1545-46C2-B8DA-899DADB3AC8C}"/>
            </a:ext>
          </a:extLst>
        </xdr:cNvPr>
        <xdr:cNvSpPr txBox="1"/>
      </xdr:nvSpPr>
      <xdr:spPr>
        <a:xfrm>
          <a:off x="3170564" y="6950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a:extLst>
            <a:ext uri="{FF2B5EF4-FFF2-40B4-BE49-F238E27FC236}">
              <a16:creationId xmlns:a16="http://schemas.microsoft.com/office/drawing/2014/main" id="{CA2F01B1-2D5B-4904-A054-B23D9D30C66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a:extLst>
            <a:ext uri="{FF2B5EF4-FFF2-40B4-BE49-F238E27FC236}">
              <a16:creationId xmlns:a16="http://schemas.microsoft.com/office/drawing/2014/main" id="{873D1A47-6165-4210-8134-8A84F59E959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a:extLst>
            <a:ext uri="{FF2B5EF4-FFF2-40B4-BE49-F238E27FC236}">
              <a16:creationId xmlns:a16="http://schemas.microsoft.com/office/drawing/2014/main" id="{0CC0D644-E504-4C60-B6E4-D4803F12803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a:extLst>
            <a:ext uri="{FF2B5EF4-FFF2-40B4-BE49-F238E27FC236}">
              <a16:creationId xmlns:a16="http://schemas.microsoft.com/office/drawing/2014/main" id="{3AEF15B7-7E0B-4BE8-AE36-C29DAE51462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a:extLst>
            <a:ext uri="{FF2B5EF4-FFF2-40B4-BE49-F238E27FC236}">
              <a16:creationId xmlns:a16="http://schemas.microsoft.com/office/drawing/2014/main" id="{3070DBEF-0820-406A-A605-35AE0619FCB4}"/>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a:extLst>
            <a:ext uri="{FF2B5EF4-FFF2-40B4-BE49-F238E27FC236}">
              <a16:creationId xmlns:a16="http://schemas.microsoft.com/office/drawing/2014/main" id="{8977EB20-797E-487B-A1F0-E7C21258450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a:extLst>
            <a:ext uri="{FF2B5EF4-FFF2-40B4-BE49-F238E27FC236}">
              <a16:creationId xmlns:a16="http://schemas.microsoft.com/office/drawing/2014/main" id="{D20BBFC0-A517-4F20-8CDB-240C75E6169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a:extLst>
            <a:ext uri="{FF2B5EF4-FFF2-40B4-BE49-F238E27FC236}">
              <a16:creationId xmlns:a16="http://schemas.microsoft.com/office/drawing/2014/main" id="{AE41B094-455B-4E4A-B3A5-6CE539BDBDD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a:extLst>
            <a:ext uri="{FF2B5EF4-FFF2-40B4-BE49-F238E27FC236}">
              <a16:creationId xmlns:a16="http://schemas.microsoft.com/office/drawing/2014/main" id="{634F6A7D-1C07-4999-BDA7-326F2CAB6BEA}"/>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a:extLst>
            <a:ext uri="{FF2B5EF4-FFF2-40B4-BE49-F238E27FC236}">
              <a16:creationId xmlns:a16="http://schemas.microsoft.com/office/drawing/2014/main" id="{72E94164-1E46-4715-8AA6-5555ECEC5A6D}"/>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a:extLst>
            <a:ext uri="{FF2B5EF4-FFF2-40B4-BE49-F238E27FC236}">
              <a16:creationId xmlns:a16="http://schemas.microsoft.com/office/drawing/2014/main" id="{1FAF48EA-A57B-475E-B98E-95A298F4EF3D}"/>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6" name="テキスト ボックス 85">
          <a:extLst>
            <a:ext uri="{FF2B5EF4-FFF2-40B4-BE49-F238E27FC236}">
              <a16:creationId xmlns:a16="http://schemas.microsoft.com/office/drawing/2014/main" id="{EB99BCF6-1565-4B0D-A7F1-7214BD666AA7}"/>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a:extLst>
            <a:ext uri="{FF2B5EF4-FFF2-40B4-BE49-F238E27FC236}">
              <a16:creationId xmlns:a16="http://schemas.microsoft.com/office/drawing/2014/main" id="{B76BF850-6FF9-44FC-AA11-8F9D2D02E439}"/>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8" name="テキスト ボックス 87">
          <a:extLst>
            <a:ext uri="{FF2B5EF4-FFF2-40B4-BE49-F238E27FC236}">
              <a16:creationId xmlns:a16="http://schemas.microsoft.com/office/drawing/2014/main" id="{85BE5E89-2EE3-48BD-8724-AED2A70A4171}"/>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a:extLst>
            <a:ext uri="{FF2B5EF4-FFF2-40B4-BE49-F238E27FC236}">
              <a16:creationId xmlns:a16="http://schemas.microsoft.com/office/drawing/2014/main" id="{A9DEFEC1-6F89-447F-A63A-A83C02965B58}"/>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0" name="テキスト ボックス 89">
          <a:extLst>
            <a:ext uri="{FF2B5EF4-FFF2-40B4-BE49-F238E27FC236}">
              <a16:creationId xmlns:a16="http://schemas.microsoft.com/office/drawing/2014/main" id="{1F5FADFA-1602-4516-AAF3-C6966F64AC03}"/>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a:extLst>
            <a:ext uri="{FF2B5EF4-FFF2-40B4-BE49-F238E27FC236}">
              <a16:creationId xmlns:a16="http://schemas.microsoft.com/office/drawing/2014/main" id="{9252328F-548F-4B20-8F9C-C863B6218AA6}"/>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2" name="テキスト ボックス 91">
          <a:extLst>
            <a:ext uri="{FF2B5EF4-FFF2-40B4-BE49-F238E27FC236}">
              <a16:creationId xmlns:a16="http://schemas.microsoft.com/office/drawing/2014/main" id="{BE9C931E-FA02-45F0-B0B3-30A1EE897F69}"/>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a:extLst>
            <a:ext uri="{FF2B5EF4-FFF2-40B4-BE49-F238E27FC236}">
              <a16:creationId xmlns:a16="http://schemas.microsoft.com/office/drawing/2014/main" id="{E04FF78C-EBDC-452A-A7F5-AB86A5AA7FE8}"/>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a:extLst>
            <a:ext uri="{FF2B5EF4-FFF2-40B4-BE49-F238E27FC236}">
              <a16:creationId xmlns:a16="http://schemas.microsoft.com/office/drawing/2014/main" id="{FEC9A67A-9561-41BA-97A7-3AC912D85493}"/>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a:extLst>
            <a:ext uri="{FF2B5EF4-FFF2-40B4-BE49-F238E27FC236}">
              <a16:creationId xmlns:a16="http://schemas.microsoft.com/office/drawing/2014/main" id="{2637E963-E25A-48F7-803C-A5F2FFF2779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83058</xdr:rowOff>
    </xdr:from>
    <xdr:to>
      <xdr:col>54</xdr:col>
      <xdr:colOff>189865</xdr:colOff>
      <xdr:row>41</xdr:row>
      <xdr:rowOff>46482</xdr:rowOff>
    </xdr:to>
    <xdr:cxnSp macro="">
      <xdr:nvCxnSpPr>
        <xdr:cNvPr id="96" name="直線コネクタ 95">
          <a:extLst>
            <a:ext uri="{FF2B5EF4-FFF2-40B4-BE49-F238E27FC236}">
              <a16:creationId xmlns:a16="http://schemas.microsoft.com/office/drawing/2014/main" id="{4C696506-8641-424F-BAB4-3138D5672943}"/>
            </a:ext>
          </a:extLst>
        </xdr:cNvPr>
        <xdr:cNvCxnSpPr/>
      </xdr:nvCxnSpPr>
      <xdr:spPr>
        <a:xfrm flipV="1">
          <a:off x="9219565" y="5615178"/>
          <a:ext cx="0" cy="130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50309</xdr:rowOff>
    </xdr:from>
    <xdr:ext cx="469744" cy="259045"/>
    <xdr:sp macro="" textlink="">
      <xdr:nvSpPr>
        <xdr:cNvPr id="97" name="【図書館】&#10;一人当たり面積最小値テキスト">
          <a:extLst>
            <a:ext uri="{FF2B5EF4-FFF2-40B4-BE49-F238E27FC236}">
              <a16:creationId xmlns:a16="http://schemas.microsoft.com/office/drawing/2014/main" id="{93B64FF7-DE3D-4817-96CD-693397C6455B}"/>
            </a:ext>
          </a:extLst>
        </xdr:cNvPr>
        <xdr:cNvSpPr txBox="1"/>
      </xdr:nvSpPr>
      <xdr:spPr>
        <a:xfrm>
          <a:off x="9258300"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46482</xdr:rowOff>
    </xdr:from>
    <xdr:to>
      <xdr:col>55</xdr:col>
      <xdr:colOff>88900</xdr:colOff>
      <xdr:row>41</xdr:row>
      <xdr:rowOff>46482</xdr:rowOff>
    </xdr:to>
    <xdr:cxnSp macro="">
      <xdr:nvCxnSpPr>
        <xdr:cNvPr id="98" name="直線コネクタ 97">
          <a:extLst>
            <a:ext uri="{FF2B5EF4-FFF2-40B4-BE49-F238E27FC236}">
              <a16:creationId xmlns:a16="http://schemas.microsoft.com/office/drawing/2014/main" id="{A9F61188-7288-4D3B-AF86-2BF186A1827D}"/>
            </a:ext>
          </a:extLst>
        </xdr:cNvPr>
        <xdr:cNvCxnSpPr/>
      </xdr:nvCxnSpPr>
      <xdr:spPr>
        <a:xfrm>
          <a:off x="9154160" y="69197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29735</xdr:rowOff>
    </xdr:from>
    <xdr:ext cx="469744" cy="259045"/>
    <xdr:sp macro="" textlink="">
      <xdr:nvSpPr>
        <xdr:cNvPr id="99" name="【図書館】&#10;一人当たり面積最大値テキスト">
          <a:extLst>
            <a:ext uri="{FF2B5EF4-FFF2-40B4-BE49-F238E27FC236}">
              <a16:creationId xmlns:a16="http://schemas.microsoft.com/office/drawing/2014/main" id="{F70B6FD0-C2C1-4566-A1E4-755446C2BB18}"/>
            </a:ext>
          </a:extLst>
        </xdr:cNvPr>
        <xdr:cNvSpPr txBox="1"/>
      </xdr:nvSpPr>
      <xdr:spPr>
        <a:xfrm>
          <a:off x="9258300" y="539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83058</xdr:rowOff>
    </xdr:from>
    <xdr:to>
      <xdr:col>55</xdr:col>
      <xdr:colOff>88900</xdr:colOff>
      <xdr:row>33</xdr:row>
      <xdr:rowOff>83058</xdr:rowOff>
    </xdr:to>
    <xdr:cxnSp macro="">
      <xdr:nvCxnSpPr>
        <xdr:cNvPr id="100" name="直線コネクタ 99">
          <a:extLst>
            <a:ext uri="{FF2B5EF4-FFF2-40B4-BE49-F238E27FC236}">
              <a16:creationId xmlns:a16="http://schemas.microsoft.com/office/drawing/2014/main" id="{5212DAA9-2C54-4F7E-B1B7-3558830407C7}"/>
            </a:ext>
          </a:extLst>
        </xdr:cNvPr>
        <xdr:cNvCxnSpPr/>
      </xdr:nvCxnSpPr>
      <xdr:spPr>
        <a:xfrm>
          <a:off x="9154160" y="56151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01" name="【図書館】&#10;一人当たり面積平均値テキスト">
          <a:extLst>
            <a:ext uri="{FF2B5EF4-FFF2-40B4-BE49-F238E27FC236}">
              <a16:creationId xmlns:a16="http://schemas.microsoft.com/office/drawing/2014/main" id="{18B8B3EF-6011-424D-92E9-2E6148218DA6}"/>
            </a:ext>
          </a:extLst>
        </xdr:cNvPr>
        <xdr:cNvSpPr txBox="1"/>
      </xdr:nvSpPr>
      <xdr:spPr>
        <a:xfrm>
          <a:off x="9258300" y="64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02" name="フローチャート: 判断 101">
          <a:extLst>
            <a:ext uri="{FF2B5EF4-FFF2-40B4-BE49-F238E27FC236}">
              <a16:creationId xmlns:a16="http://schemas.microsoft.com/office/drawing/2014/main" id="{902FBF44-2041-4575-92D5-BD16A9E5B906}"/>
            </a:ext>
          </a:extLst>
        </xdr:cNvPr>
        <xdr:cNvSpPr/>
      </xdr:nvSpPr>
      <xdr:spPr>
        <a:xfrm>
          <a:off x="9192260" y="6500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43688</xdr:rowOff>
    </xdr:from>
    <xdr:to>
      <xdr:col>50</xdr:col>
      <xdr:colOff>165100</xdr:colOff>
      <xdr:row>38</xdr:row>
      <xdr:rowOff>145288</xdr:rowOff>
    </xdr:to>
    <xdr:sp macro="" textlink="">
      <xdr:nvSpPr>
        <xdr:cNvPr id="103" name="フローチャート: 判断 102">
          <a:extLst>
            <a:ext uri="{FF2B5EF4-FFF2-40B4-BE49-F238E27FC236}">
              <a16:creationId xmlns:a16="http://schemas.microsoft.com/office/drawing/2014/main" id="{7DF7D390-7271-4722-A12E-0F9C00C2B19B}"/>
            </a:ext>
          </a:extLst>
        </xdr:cNvPr>
        <xdr:cNvSpPr/>
      </xdr:nvSpPr>
      <xdr:spPr>
        <a:xfrm>
          <a:off x="8445500" y="641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136415</xdr:rowOff>
    </xdr:from>
    <xdr:ext cx="469744" cy="259045"/>
    <xdr:sp macro="" textlink="">
      <xdr:nvSpPr>
        <xdr:cNvPr id="104" name="n_1aveValue【図書館】&#10;一人当たり面積">
          <a:extLst>
            <a:ext uri="{FF2B5EF4-FFF2-40B4-BE49-F238E27FC236}">
              <a16:creationId xmlns:a16="http://schemas.microsoft.com/office/drawing/2014/main" id="{C5AF92E1-EFB4-4DCE-B73C-21A0C1D75957}"/>
            </a:ext>
          </a:extLst>
        </xdr:cNvPr>
        <xdr:cNvSpPr txBox="1"/>
      </xdr:nvSpPr>
      <xdr:spPr>
        <a:xfrm>
          <a:off x="8271587" y="650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164846</xdr:rowOff>
    </xdr:from>
    <xdr:to>
      <xdr:col>46</xdr:col>
      <xdr:colOff>38100</xdr:colOff>
      <xdr:row>38</xdr:row>
      <xdr:rowOff>94996</xdr:rowOff>
    </xdr:to>
    <xdr:sp macro="" textlink="">
      <xdr:nvSpPr>
        <xdr:cNvPr id="105" name="フローチャート: 判断 104">
          <a:extLst>
            <a:ext uri="{FF2B5EF4-FFF2-40B4-BE49-F238E27FC236}">
              <a16:creationId xmlns:a16="http://schemas.microsoft.com/office/drawing/2014/main" id="{957FDE40-0C2D-4F5A-85AF-DAC3C798CE71}"/>
            </a:ext>
          </a:extLst>
        </xdr:cNvPr>
        <xdr:cNvSpPr/>
      </xdr:nvSpPr>
      <xdr:spPr>
        <a:xfrm>
          <a:off x="7670800" y="63675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111523</xdr:rowOff>
    </xdr:from>
    <xdr:ext cx="469744" cy="259045"/>
    <xdr:sp macro="" textlink="">
      <xdr:nvSpPr>
        <xdr:cNvPr id="106" name="n_2aveValue【図書館】&#10;一人当たり面積">
          <a:extLst>
            <a:ext uri="{FF2B5EF4-FFF2-40B4-BE49-F238E27FC236}">
              <a16:creationId xmlns:a16="http://schemas.microsoft.com/office/drawing/2014/main" id="{CF1AD181-F5DE-497E-8E1D-38D3CDBDF59A}"/>
            </a:ext>
          </a:extLst>
        </xdr:cNvPr>
        <xdr:cNvSpPr txBox="1"/>
      </xdr:nvSpPr>
      <xdr:spPr>
        <a:xfrm>
          <a:off x="7509587" y="61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B7758CC6-588B-45D2-9E58-90356D7F78EB}"/>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F83F9EB3-CF73-43A4-8C85-77DFA0C47D5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73FB46B3-492E-4926-A95A-B89EC4D8E0D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CFC951D3-AB35-48A6-AA63-76CF5708625B}"/>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D27DC99C-5EB5-412C-965D-869EDFEB20B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155702</xdr:rowOff>
    </xdr:from>
    <xdr:to>
      <xdr:col>50</xdr:col>
      <xdr:colOff>165100</xdr:colOff>
      <xdr:row>36</xdr:row>
      <xdr:rowOff>85852</xdr:rowOff>
    </xdr:to>
    <xdr:sp macro="" textlink="">
      <xdr:nvSpPr>
        <xdr:cNvPr id="112" name="楕円 111">
          <a:extLst>
            <a:ext uri="{FF2B5EF4-FFF2-40B4-BE49-F238E27FC236}">
              <a16:creationId xmlns:a16="http://schemas.microsoft.com/office/drawing/2014/main" id="{5EEE0CDD-76B8-46ED-8450-B80FE754854E}"/>
            </a:ext>
          </a:extLst>
        </xdr:cNvPr>
        <xdr:cNvSpPr/>
      </xdr:nvSpPr>
      <xdr:spPr>
        <a:xfrm>
          <a:off x="8445500" y="60231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34</xdr:row>
      <xdr:rowOff>102379</xdr:rowOff>
    </xdr:from>
    <xdr:ext cx="469744" cy="259045"/>
    <xdr:sp macro="" textlink="">
      <xdr:nvSpPr>
        <xdr:cNvPr id="113" name="n_1mainValue【図書館】&#10;一人当たり面積">
          <a:extLst>
            <a:ext uri="{FF2B5EF4-FFF2-40B4-BE49-F238E27FC236}">
              <a16:creationId xmlns:a16="http://schemas.microsoft.com/office/drawing/2014/main" id="{8AB9DEA1-F1F7-44E7-9106-810BE4CE79F5}"/>
            </a:ext>
          </a:extLst>
        </xdr:cNvPr>
        <xdr:cNvSpPr txBox="1"/>
      </xdr:nvSpPr>
      <xdr:spPr>
        <a:xfrm>
          <a:off x="8271587" y="580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a:extLst>
            <a:ext uri="{FF2B5EF4-FFF2-40B4-BE49-F238E27FC236}">
              <a16:creationId xmlns:a16="http://schemas.microsoft.com/office/drawing/2014/main" id="{D101FA73-3475-4D04-80F3-09C0D3745297}"/>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5" name="正方形/長方形 114">
          <a:extLst>
            <a:ext uri="{FF2B5EF4-FFF2-40B4-BE49-F238E27FC236}">
              <a16:creationId xmlns:a16="http://schemas.microsoft.com/office/drawing/2014/main" id="{BDE6F1CD-14CE-4100-8B24-1F5FB227742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6" name="正方形/長方形 115">
          <a:extLst>
            <a:ext uri="{FF2B5EF4-FFF2-40B4-BE49-F238E27FC236}">
              <a16:creationId xmlns:a16="http://schemas.microsoft.com/office/drawing/2014/main" id="{C479498E-77CC-467F-B1A0-217AFFE4ACC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7" name="正方形/長方形 116">
          <a:extLst>
            <a:ext uri="{FF2B5EF4-FFF2-40B4-BE49-F238E27FC236}">
              <a16:creationId xmlns:a16="http://schemas.microsoft.com/office/drawing/2014/main" id="{4EE6F515-2FF1-492D-B661-C2D0AFC2542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8" name="正方形/長方形 117">
          <a:extLst>
            <a:ext uri="{FF2B5EF4-FFF2-40B4-BE49-F238E27FC236}">
              <a16:creationId xmlns:a16="http://schemas.microsoft.com/office/drawing/2014/main" id="{691E27F6-CB08-4C63-A0D0-0EABF2BA61A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9" name="正方形/長方形 118">
          <a:extLst>
            <a:ext uri="{FF2B5EF4-FFF2-40B4-BE49-F238E27FC236}">
              <a16:creationId xmlns:a16="http://schemas.microsoft.com/office/drawing/2014/main" id="{0DC54915-2231-4F3C-81EE-2649E4B0A9B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0" name="正方形/長方形 119">
          <a:extLst>
            <a:ext uri="{FF2B5EF4-FFF2-40B4-BE49-F238E27FC236}">
              <a16:creationId xmlns:a16="http://schemas.microsoft.com/office/drawing/2014/main" id="{A961B1C2-13FD-4B63-856E-FEB4AB4302F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1" name="正方形/長方形 120">
          <a:extLst>
            <a:ext uri="{FF2B5EF4-FFF2-40B4-BE49-F238E27FC236}">
              <a16:creationId xmlns:a16="http://schemas.microsoft.com/office/drawing/2014/main" id="{53240CB5-D347-402B-9FA7-7C32B688C281}"/>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2" name="テキスト ボックス 121">
          <a:extLst>
            <a:ext uri="{FF2B5EF4-FFF2-40B4-BE49-F238E27FC236}">
              <a16:creationId xmlns:a16="http://schemas.microsoft.com/office/drawing/2014/main" id="{B026FD29-6711-4DCC-A192-EE07F940EF2E}"/>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3" name="直線コネクタ 122">
          <a:extLst>
            <a:ext uri="{FF2B5EF4-FFF2-40B4-BE49-F238E27FC236}">
              <a16:creationId xmlns:a16="http://schemas.microsoft.com/office/drawing/2014/main" id="{CBCA0948-F7AE-40CC-B330-A3E07F0C788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4" name="テキスト ボックス 123">
          <a:extLst>
            <a:ext uri="{FF2B5EF4-FFF2-40B4-BE49-F238E27FC236}">
              <a16:creationId xmlns:a16="http://schemas.microsoft.com/office/drawing/2014/main" id="{42C72D18-E1A7-4B66-ABD8-92500B1D19B4}"/>
            </a:ext>
          </a:extLst>
        </xdr:cNvPr>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5" name="直線コネクタ 124">
          <a:extLst>
            <a:ext uri="{FF2B5EF4-FFF2-40B4-BE49-F238E27FC236}">
              <a16:creationId xmlns:a16="http://schemas.microsoft.com/office/drawing/2014/main" id="{D4E238B1-2C45-44B7-8962-70D8E627BB32}"/>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6" name="テキスト ボックス 125">
          <a:extLst>
            <a:ext uri="{FF2B5EF4-FFF2-40B4-BE49-F238E27FC236}">
              <a16:creationId xmlns:a16="http://schemas.microsoft.com/office/drawing/2014/main" id="{DEACA21A-297D-494F-B980-C0EE4C61C3FB}"/>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7" name="直線コネクタ 126">
          <a:extLst>
            <a:ext uri="{FF2B5EF4-FFF2-40B4-BE49-F238E27FC236}">
              <a16:creationId xmlns:a16="http://schemas.microsoft.com/office/drawing/2014/main" id="{79166D7C-2FC7-4099-B9AA-949D209FDAA6}"/>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8" name="テキスト ボックス 127">
          <a:extLst>
            <a:ext uri="{FF2B5EF4-FFF2-40B4-BE49-F238E27FC236}">
              <a16:creationId xmlns:a16="http://schemas.microsoft.com/office/drawing/2014/main" id="{E31A14FD-5AA4-4C8D-B8A5-2062CFDE2753}"/>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9" name="直線コネクタ 128">
          <a:extLst>
            <a:ext uri="{FF2B5EF4-FFF2-40B4-BE49-F238E27FC236}">
              <a16:creationId xmlns:a16="http://schemas.microsoft.com/office/drawing/2014/main" id="{6ED68D7C-7A17-48E2-B68A-013B3BED6CE8}"/>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0" name="テキスト ボックス 129">
          <a:extLst>
            <a:ext uri="{FF2B5EF4-FFF2-40B4-BE49-F238E27FC236}">
              <a16:creationId xmlns:a16="http://schemas.microsoft.com/office/drawing/2014/main" id="{BFE431EF-7E50-468E-86A7-42E4F0FD6AD9}"/>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1" name="直線コネクタ 130">
          <a:extLst>
            <a:ext uri="{FF2B5EF4-FFF2-40B4-BE49-F238E27FC236}">
              <a16:creationId xmlns:a16="http://schemas.microsoft.com/office/drawing/2014/main" id="{9AA09995-A16D-487E-86B6-99CA38E6710A}"/>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2" name="テキスト ボックス 131">
          <a:extLst>
            <a:ext uri="{FF2B5EF4-FFF2-40B4-BE49-F238E27FC236}">
              <a16:creationId xmlns:a16="http://schemas.microsoft.com/office/drawing/2014/main" id="{76F23E19-2268-4976-9A4E-3364A0DF0968}"/>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3" name="直線コネクタ 132">
          <a:extLst>
            <a:ext uri="{FF2B5EF4-FFF2-40B4-BE49-F238E27FC236}">
              <a16:creationId xmlns:a16="http://schemas.microsoft.com/office/drawing/2014/main" id="{942ED1B2-E2AE-4FC2-8E9E-93A40F23525B}"/>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4" name="テキスト ボックス 133">
          <a:extLst>
            <a:ext uri="{FF2B5EF4-FFF2-40B4-BE49-F238E27FC236}">
              <a16:creationId xmlns:a16="http://schemas.microsoft.com/office/drawing/2014/main" id="{340A8AFF-E11F-4B18-A08A-9545A46D55EE}"/>
            </a:ext>
          </a:extLst>
        </xdr:cNvPr>
        <xdr:cNvSpPr txBox="1"/>
      </xdr:nvSpPr>
      <xdr:spPr>
        <a:xfrm>
          <a:off x="27196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a:extLst>
            <a:ext uri="{FF2B5EF4-FFF2-40B4-BE49-F238E27FC236}">
              <a16:creationId xmlns:a16="http://schemas.microsoft.com/office/drawing/2014/main" id="{5EBE6249-C11D-4924-8743-7B1B5FCB812D}"/>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a:extLst>
            <a:ext uri="{FF2B5EF4-FFF2-40B4-BE49-F238E27FC236}">
              <a16:creationId xmlns:a16="http://schemas.microsoft.com/office/drawing/2014/main" id="{F76F9693-85AF-4585-80EE-2BF10E9BD6B3}"/>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体育館・プール】&#10;有形固定資産減価償却率グラフ枠">
          <a:extLst>
            <a:ext uri="{FF2B5EF4-FFF2-40B4-BE49-F238E27FC236}">
              <a16:creationId xmlns:a16="http://schemas.microsoft.com/office/drawing/2014/main" id="{AFDE0B4F-AC1A-4A76-922F-2C2CE56AF8B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121920</xdr:rowOff>
    </xdr:to>
    <xdr:cxnSp macro="">
      <xdr:nvCxnSpPr>
        <xdr:cNvPr id="138" name="直線コネクタ 137">
          <a:extLst>
            <a:ext uri="{FF2B5EF4-FFF2-40B4-BE49-F238E27FC236}">
              <a16:creationId xmlns:a16="http://schemas.microsoft.com/office/drawing/2014/main" id="{C896D12A-380E-470D-BBE1-7FBD3687670A}"/>
            </a:ext>
          </a:extLst>
        </xdr:cNvPr>
        <xdr:cNvCxnSpPr/>
      </xdr:nvCxnSpPr>
      <xdr:spPr>
        <a:xfrm flipV="1">
          <a:off x="4086225" y="931545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125747</xdr:rowOff>
    </xdr:from>
    <xdr:ext cx="405111" cy="259045"/>
    <xdr:sp macro="" textlink="">
      <xdr:nvSpPr>
        <xdr:cNvPr id="139" name="【体育館・プール】&#10;有形固定資産減価償却率最小値テキスト">
          <a:extLst>
            <a:ext uri="{FF2B5EF4-FFF2-40B4-BE49-F238E27FC236}">
              <a16:creationId xmlns:a16="http://schemas.microsoft.com/office/drawing/2014/main" id="{ED5F955C-C717-4E95-A682-FD3B85B2E7A7}"/>
            </a:ext>
          </a:extLst>
        </xdr:cNvPr>
        <xdr:cNvSpPr txBox="1"/>
      </xdr:nvSpPr>
      <xdr:spPr>
        <a:xfrm>
          <a:off x="4124960"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121920</xdr:rowOff>
    </xdr:from>
    <xdr:to>
      <xdr:col>24</xdr:col>
      <xdr:colOff>152400</xdr:colOff>
      <xdr:row>64</xdr:row>
      <xdr:rowOff>121920</xdr:rowOff>
    </xdr:to>
    <xdr:cxnSp macro="">
      <xdr:nvCxnSpPr>
        <xdr:cNvPr id="140" name="直線コネクタ 139">
          <a:extLst>
            <a:ext uri="{FF2B5EF4-FFF2-40B4-BE49-F238E27FC236}">
              <a16:creationId xmlns:a16="http://schemas.microsoft.com/office/drawing/2014/main" id="{A4D6BD1B-5D5A-46A8-B0BB-42332D8B3D38}"/>
            </a:ext>
          </a:extLst>
        </xdr:cNvPr>
        <xdr:cNvCxnSpPr/>
      </xdr:nvCxnSpPr>
      <xdr:spPr>
        <a:xfrm>
          <a:off x="4020820" y="1085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1" name="【体育館・プール】&#10;有形固定資産減価償却率最大値テキスト">
          <a:extLst>
            <a:ext uri="{FF2B5EF4-FFF2-40B4-BE49-F238E27FC236}">
              <a16:creationId xmlns:a16="http://schemas.microsoft.com/office/drawing/2014/main" id="{75058A25-6086-4CBE-8A70-B7BC8D4E54E6}"/>
            </a:ext>
          </a:extLst>
        </xdr:cNvPr>
        <xdr:cNvSpPr txBox="1"/>
      </xdr:nvSpPr>
      <xdr:spPr>
        <a:xfrm>
          <a:off x="4124960" y="909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42" name="直線コネクタ 141">
          <a:extLst>
            <a:ext uri="{FF2B5EF4-FFF2-40B4-BE49-F238E27FC236}">
              <a16:creationId xmlns:a16="http://schemas.microsoft.com/office/drawing/2014/main" id="{C69285F7-71B9-48BD-AC10-B82E8E1BB211}"/>
            </a:ext>
          </a:extLst>
        </xdr:cNvPr>
        <xdr:cNvCxnSpPr/>
      </xdr:nvCxnSpPr>
      <xdr:spPr>
        <a:xfrm>
          <a:off x="402082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76217</xdr:rowOff>
    </xdr:from>
    <xdr:ext cx="405111" cy="259045"/>
    <xdr:sp macro="" textlink="">
      <xdr:nvSpPr>
        <xdr:cNvPr id="143" name="【体育館・プール】&#10;有形固定資産減価償却率平均値テキスト">
          <a:extLst>
            <a:ext uri="{FF2B5EF4-FFF2-40B4-BE49-F238E27FC236}">
              <a16:creationId xmlns:a16="http://schemas.microsoft.com/office/drawing/2014/main" id="{F9D729B6-2DB5-409B-8382-9FD04901C51F}"/>
            </a:ext>
          </a:extLst>
        </xdr:cNvPr>
        <xdr:cNvSpPr txBox="1"/>
      </xdr:nvSpPr>
      <xdr:spPr>
        <a:xfrm>
          <a:off x="4124960" y="9799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144" name="フローチャート: 判断 143">
          <a:extLst>
            <a:ext uri="{FF2B5EF4-FFF2-40B4-BE49-F238E27FC236}">
              <a16:creationId xmlns:a16="http://schemas.microsoft.com/office/drawing/2014/main" id="{A7810D10-E134-41FA-9F67-085BEADD8131}"/>
            </a:ext>
          </a:extLst>
        </xdr:cNvPr>
        <xdr:cNvSpPr/>
      </xdr:nvSpPr>
      <xdr:spPr>
        <a:xfrm>
          <a:off x="4036060" y="9820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113030</xdr:rowOff>
    </xdr:from>
    <xdr:to>
      <xdr:col>20</xdr:col>
      <xdr:colOff>38100</xdr:colOff>
      <xdr:row>59</xdr:row>
      <xdr:rowOff>43180</xdr:rowOff>
    </xdr:to>
    <xdr:sp macro="" textlink="">
      <xdr:nvSpPr>
        <xdr:cNvPr id="145" name="フローチャート: 判断 144">
          <a:extLst>
            <a:ext uri="{FF2B5EF4-FFF2-40B4-BE49-F238E27FC236}">
              <a16:creationId xmlns:a16="http://schemas.microsoft.com/office/drawing/2014/main" id="{E0C06A7D-3A17-4869-B60B-2D574C2C7747}"/>
            </a:ext>
          </a:extLst>
        </xdr:cNvPr>
        <xdr:cNvSpPr/>
      </xdr:nvSpPr>
      <xdr:spPr>
        <a:xfrm>
          <a:off x="3312160" y="9836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59707</xdr:rowOff>
    </xdr:from>
    <xdr:ext cx="405111" cy="259045"/>
    <xdr:sp macro="" textlink="">
      <xdr:nvSpPr>
        <xdr:cNvPr id="146" name="n_1aveValue【体育館・プール】&#10;有形固定資産減価償却率">
          <a:extLst>
            <a:ext uri="{FF2B5EF4-FFF2-40B4-BE49-F238E27FC236}">
              <a16:creationId xmlns:a16="http://schemas.microsoft.com/office/drawing/2014/main" id="{9959F9CB-6EEE-4B61-BC6F-34CC79523D61}"/>
            </a:ext>
          </a:extLst>
        </xdr:cNvPr>
        <xdr:cNvSpPr txBox="1"/>
      </xdr:nvSpPr>
      <xdr:spPr>
        <a:xfrm>
          <a:off x="317056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151130</xdr:rowOff>
    </xdr:from>
    <xdr:to>
      <xdr:col>15</xdr:col>
      <xdr:colOff>101600</xdr:colOff>
      <xdr:row>59</xdr:row>
      <xdr:rowOff>81280</xdr:rowOff>
    </xdr:to>
    <xdr:sp macro="" textlink="">
      <xdr:nvSpPr>
        <xdr:cNvPr id="147" name="フローチャート: 判断 146">
          <a:extLst>
            <a:ext uri="{FF2B5EF4-FFF2-40B4-BE49-F238E27FC236}">
              <a16:creationId xmlns:a16="http://schemas.microsoft.com/office/drawing/2014/main" id="{8353AACD-211A-4C58-AEB1-BB5830EB72DF}"/>
            </a:ext>
          </a:extLst>
        </xdr:cNvPr>
        <xdr:cNvSpPr/>
      </xdr:nvSpPr>
      <xdr:spPr>
        <a:xfrm>
          <a:off x="2514600" y="9874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97807</xdr:rowOff>
    </xdr:from>
    <xdr:ext cx="405111" cy="259045"/>
    <xdr:sp macro="" textlink="">
      <xdr:nvSpPr>
        <xdr:cNvPr id="148" name="n_2aveValue【体育館・プール】&#10;有形固定資産減価償却率">
          <a:extLst>
            <a:ext uri="{FF2B5EF4-FFF2-40B4-BE49-F238E27FC236}">
              <a16:creationId xmlns:a16="http://schemas.microsoft.com/office/drawing/2014/main" id="{8ABF88BF-D101-450A-9628-23B9CE95E5DF}"/>
            </a:ext>
          </a:extLst>
        </xdr:cNvPr>
        <xdr:cNvSpPr txBox="1"/>
      </xdr:nvSpPr>
      <xdr:spPr>
        <a:xfrm>
          <a:off x="238570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32B1C0FF-A298-424C-840D-48D35DE96BD5}"/>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E9DD0D05-F95F-414E-B8A2-323DAB58E97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ECD03954-542D-4D9B-83E0-BE1AAF46A9C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BBEE3632-C52C-474A-A7CD-1BFD444D564F}"/>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A73DA131-8270-4778-B806-224D1A4B483B}"/>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109220</xdr:rowOff>
    </xdr:from>
    <xdr:to>
      <xdr:col>20</xdr:col>
      <xdr:colOff>38100</xdr:colOff>
      <xdr:row>60</xdr:row>
      <xdr:rowOff>39370</xdr:rowOff>
    </xdr:to>
    <xdr:sp macro="" textlink="">
      <xdr:nvSpPr>
        <xdr:cNvPr id="154" name="楕円 153">
          <a:extLst>
            <a:ext uri="{FF2B5EF4-FFF2-40B4-BE49-F238E27FC236}">
              <a16:creationId xmlns:a16="http://schemas.microsoft.com/office/drawing/2014/main" id="{8B8EBD90-5EF3-42FB-87C9-9521CE721B0A}"/>
            </a:ext>
          </a:extLst>
        </xdr:cNvPr>
        <xdr:cNvSpPr/>
      </xdr:nvSpPr>
      <xdr:spPr>
        <a:xfrm>
          <a:off x="3312160" y="9999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30497</xdr:rowOff>
    </xdr:from>
    <xdr:ext cx="405111" cy="259045"/>
    <xdr:sp macro="" textlink="">
      <xdr:nvSpPr>
        <xdr:cNvPr id="155" name="n_1mainValue【体育館・プール】&#10;有形固定資産減価償却率">
          <a:extLst>
            <a:ext uri="{FF2B5EF4-FFF2-40B4-BE49-F238E27FC236}">
              <a16:creationId xmlns:a16="http://schemas.microsoft.com/office/drawing/2014/main" id="{46CD3A90-FEB0-4EA4-AA91-D74707C0E3D6}"/>
            </a:ext>
          </a:extLst>
        </xdr:cNvPr>
        <xdr:cNvSpPr txBox="1"/>
      </xdr:nvSpPr>
      <xdr:spPr>
        <a:xfrm>
          <a:off x="317056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a:extLst>
            <a:ext uri="{FF2B5EF4-FFF2-40B4-BE49-F238E27FC236}">
              <a16:creationId xmlns:a16="http://schemas.microsoft.com/office/drawing/2014/main" id="{6BFC0AF5-2B5D-4B12-847F-AE287356FB7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a:extLst>
            <a:ext uri="{FF2B5EF4-FFF2-40B4-BE49-F238E27FC236}">
              <a16:creationId xmlns:a16="http://schemas.microsoft.com/office/drawing/2014/main" id="{BB65ACBF-1D99-4237-ADFE-12ABD768810A}"/>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a:extLst>
            <a:ext uri="{FF2B5EF4-FFF2-40B4-BE49-F238E27FC236}">
              <a16:creationId xmlns:a16="http://schemas.microsoft.com/office/drawing/2014/main" id="{EE9D5E6F-691D-4A98-B630-777C4FFF1F5C}"/>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a:extLst>
            <a:ext uri="{FF2B5EF4-FFF2-40B4-BE49-F238E27FC236}">
              <a16:creationId xmlns:a16="http://schemas.microsoft.com/office/drawing/2014/main" id="{C1C3D057-A729-423F-8DA7-6D3CE6294EF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a:extLst>
            <a:ext uri="{FF2B5EF4-FFF2-40B4-BE49-F238E27FC236}">
              <a16:creationId xmlns:a16="http://schemas.microsoft.com/office/drawing/2014/main" id="{9A92528A-60B7-4062-B1F7-A731716560F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a:extLst>
            <a:ext uri="{FF2B5EF4-FFF2-40B4-BE49-F238E27FC236}">
              <a16:creationId xmlns:a16="http://schemas.microsoft.com/office/drawing/2014/main" id="{CEBC3F42-F05A-4005-9F2C-0D9EE45F8A5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a:extLst>
            <a:ext uri="{FF2B5EF4-FFF2-40B4-BE49-F238E27FC236}">
              <a16:creationId xmlns:a16="http://schemas.microsoft.com/office/drawing/2014/main" id="{F9F26A4F-B82D-400B-8221-61ADD52918C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a:extLst>
            <a:ext uri="{FF2B5EF4-FFF2-40B4-BE49-F238E27FC236}">
              <a16:creationId xmlns:a16="http://schemas.microsoft.com/office/drawing/2014/main" id="{93625B72-9890-4E7B-BE5B-1F818FCE885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a:extLst>
            <a:ext uri="{FF2B5EF4-FFF2-40B4-BE49-F238E27FC236}">
              <a16:creationId xmlns:a16="http://schemas.microsoft.com/office/drawing/2014/main" id="{101523F4-D7F3-4D06-9806-1C4B1FBCBC8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a:extLst>
            <a:ext uri="{FF2B5EF4-FFF2-40B4-BE49-F238E27FC236}">
              <a16:creationId xmlns:a16="http://schemas.microsoft.com/office/drawing/2014/main" id="{701C53E2-E257-4BEB-A0F8-D08C94B294C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6" name="直線コネクタ 165">
          <a:extLst>
            <a:ext uri="{FF2B5EF4-FFF2-40B4-BE49-F238E27FC236}">
              <a16:creationId xmlns:a16="http://schemas.microsoft.com/office/drawing/2014/main" id="{75636804-6997-46C3-A8FC-EDCF75A1D904}"/>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67" name="テキスト ボックス 166">
          <a:extLst>
            <a:ext uri="{FF2B5EF4-FFF2-40B4-BE49-F238E27FC236}">
              <a16:creationId xmlns:a16="http://schemas.microsoft.com/office/drawing/2014/main" id="{EE488F18-2480-4410-9652-8A557103A229}"/>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68" name="直線コネクタ 167">
          <a:extLst>
            <a:ext uri="{FF2B5EF4-FFF2-40B4-BE49-F238E27FC236}">
              <a16:creationId xmlns:a16="http://schemas.microsoft.com/office/drawing/2014/main" id="{2D9070BD-6DB1-4F60-8F47-A9A7729AD6C6}"/>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69" name="テキスト ボックス 168">
          <a:extLst>
            <a:ext uri="{FF2B5EF4-FFF2-40B4-BE49-F238E27FC236}">
              <a16:creationId xmlns:a16="http://schemas.microsoft.com/office/drawing/2014/main" id="{AEC218E3-317F-4962-A35C-9BC860E97501}"/>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0" name="直線コネクタ 169">
          <a:extLst>
            <a:ext uri="{FF2B5EF4-FFF2-40B4-BE49-F238E27FC236}">
              <a16:creationId xmlns:a16="http://schemas.microsoft.com/office/drawing/2014/main" id="{D72AAA65-E5B2-4055-9522-872B37F9A089}"/>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71" name="テキスト ボックス 170">
          <a:extLst>
            <a:ext uri="{FF2B5EF4-FFF2-40B4-BE49-F238E27FC236}">
              <a16:creationId xmlns:a16="http://schemas.microsoft.com/office/drawing/2014/main" id="{EAE3FEFB-5DD8-4B28-81A7-DF54B57B237B}"/>
            </a:ext>
          </a:extLst>
        </xdr:cNvPr>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2" name="直線コネクタ 171">
          <a:extLst>
            <a:ext uri="{FF2B5EF4-FFF2-40B4-BE49-F238E27FC236}">
              <a16:creationId xmlns:a16="http://schemas.microsoft.com/office/drawing/2014/main" id="{CACAE232-D15C-4A9A-8C27-7DFA647B1874}"/>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73" name="テキスト ボックス 172">
          <a:extLst>
            <a:ext uri="{FF2B5EF4-FFF2-40B4-BE49-F238E27FC236}">
              <a16:creationId xmlns:a16="http://schemas.microsoft.com/office/drawing/2014/main" id="{75290A67-556A-4D26-84AF-E7822BBC0D9E}"/>
            </a:ext>
          </a:extLst>
        </xdr:cNvPr>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4" name="直線コネクタ 173">
          <a:extLst>
            <a:ext uri="{FF2B5EF4-FFF2-40B4-BE49-F238E27FC236}">
              <a16:creationId xmlns:a16="http://schemas.microsoft.com/office/drawing/2014/main" id="{D2458771-923D-4DC8-B0A1-F81EB4505B96}"/>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5" name="テキスト ボックス 174">
          <a:extLst>
            <a:ext uri="{FF2B5EF4-FFF2-40B4-BE49-F238E27FC236}">
              <a16:creationId xmlns:a16="http://schemas.microsoft.com/office/drawing/2014/main" id="{EF206898-4BD3-440B-BA56-5B8A40192449}"/>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6" name="【体育館・プール】&#10;一人当たり面積グラフ枠">
          <a:extLst>
            <a:ext uri="{FF2B5EF4-FFF2-40B4-BE49-F238E27FC236}">
              <a16:creationId xmlns:a16="http://schemas.microsoft.com/office/drawing/2014/main" id="{B6B8740E-A4D7-4C74-9624-5C192C95E44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80010</xdr:rowOff>
    </xdr:from>
    <xdr:to>
      <xdr:col>54</xdr:col>
      <xdr:colOff>189865</xdr:colOff>
      <xdr:row>63</xdr:row>
      <xdr:rowOff>138075</xdr:rowOff>
    </xdr:to>
    <xdr:cxnSp macro="">
      <xdr:nvCxnSpPr>
        <xdr:cNvPr id="177" name="直線コネクタ 176">
          <a:extLst>
            <a:ext uri="{FF2B5EF4-FFF2-40B4-BE49-F238E27FC236}">
              <a16:creationId xmlns:a16="http://schemas.microsoft.com/office/drawing/2014/main" id="{2C6FE7AD-7075-4413-9351-AA11AE7BA9E3}"/>
            </a:ext>
          </a:extLst>
        </xdr:cNvPr>
        <xdr:cNvCxnSpPr/>
      </xdr:nvCxnSpPr>
      <xdr:spPr>
        <a:xfrm flipV="1">
          <a:off x="9219565" y="9467850"/>
          <a:ext cx="0" cy="1231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141902</xdr:rowOff>
    </xdr:from>
    <xdr:ext cx="469744" cy="259045"/>
    <xdr:sp macro="" textlink="">
      <xdr:nvSpPr>
        <xdr:cNvPr id="178" name="【体育館・プール】&#10;一人当たり面積最小値テキスト">
          <a:extLst>
            <a:ext uri="{FF2B5EF4-FFF2-40B4-BE49-F238E27FC236}">
              <a16:creationId xmlns:a16="http://schemas.microsoft.com/office/drawing/2014/main" id="{E2C16D72-8598-44E9-BAA0-CB75FDA87636}"/>
            </a:ext>
          </a:extLst>
        </xdr:cNvPr>
        <xdr:cNvSpPr txBox="1"/>
      </xdr:nvSpPr>
      <xdr:spPr>
        <a:xfrm>
          <a:off x="9258300" y="1070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138075</xdr:rowOff>
    </xdr:from>
    <xdr:to>
      <xdr:col>55</xdr:col>
      <xdr:colOff>88900</xdr:colOff>
      <xdr:row>63</xdr:row>
      <xdr:rowOff>138075</xdr:rowOff>
    </xdr:to>
    <xdr:cxnSp macro="">
      <xdr:nvCxnSpPr>
        <xdr:cNvPr id="179" name="直線コネクタ 178">
          <a:extLst>
            <a:ext uri="{FF2B5EF4-FFF2-40B4-BE49-F238E27FC236}">
              <a16:creationId xmlns:a16="http://schemas.microsoft.com/office/drawing/2014/main" id="{15F15826-AE4B-4AB9-AAA6-73AA7C8909D0}"/>
            </a:ext>
          </a:extLst>
        </xdr:cNvPr>
        <xdr:cNvCxnSpPr/>
      </xdr:nvCxnSpPr>
      <xdr:spPr>
        <a:xfrm>
          <a:off x="9154160" y="106993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26687</xdr:rowOff>
    </xdr:from>
    <xdr:ext cx="469744" cy="259045"/>
    <xdr:sp macro="" textlink="">
      <xdr:nvSpPr>
        <xdr:cNvPr id="180" name="【体育館・プール】&#10;一人当たり面積最大値テキスト">
          <a:extLst>
            <a:ext uri="{FF2B5EF4-FFF2-40B4-BE49-F238E27FC236}">
              <a16:creationId xmlns:a16="http://schemas.microsoft.com/office/drawing/2014/main" id="{123FC4EA-8B03-4D65-877F-3FA116ECD63E}"/>
            </a:ext>
          </a:extLst>
        </xdr:cNvPr>
        <xdr:cNvSpPr txBox="1"/>
      </xdr:nvSpPr>
      <xdr:spPr>
        <a:xfrm>
          <a:off x="9258300" y="924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80010</xdr:rowOff>
    </xdr:from>
    <xdr:to>
      <xdr:col>55</xdr:col>
      <xdr:colOff>88900</xdr:colOff>
      <xdr:row>56</xdr:row>
      <xdr:rowOff>80010</xdr:rowOff>
    </xdr:to>
    <xdr:cxnSp macro="">
      <xdr:nvCxnSpPr>
        <xdr:cNvPr id="181" name="直線コネクタ 180">
          <a:extLst>
            <a:ext uri="{FF2B5EF4-FFF2-40B4-BE49-F238E27FC236}">
              <a16:creationId xmlns:a16="http://schemas.microsoft.com/office/drawing/2014/main" id="{EE192EB2-4AAB-42F5-9669-C7C646291A62}"/>
            </a:ext>
          </a:extLst>
        </xdr:cNvPr>
        <xdr:cNvCxnSpPr/>
      </xdr:nvCxnSpPr>
      <xdr:spPr>
        <a:xfrm>
          <a:off x="9154160" y="9467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34612</xdr:rowOff>
    </xdr:from>
    <xdr:ext cx="469744" cy="259045"/>
    <xdr:sp macro="" textlink="">
      <xdr:nvSpPr>
        <xdr:cNvPr id="182" name="【体育館・プール】&#10;一人当たり面積平均値テキスト">
          <a:extLst>
            <a:ext uri="{FF2B5EF4-FFF2-40B4-BE49-F238E27FC236}">
              <a16:creationId xmlns:a16="http://schemas.microsoft.com/office/drawing/2014/main" id="{4AD91155-3DF2-402E-9BA1-8E15F4790F1C}"/>
            </a:ext>
          </a:extLst>
        </xdr:cNvPr>
        <xdr:cNvSpPr txBox="1"/>
      </xdr:nvSpPr>
      <xdr:spPr>
        <a:xfrm>
          <a:off x="9258300" y="10428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56185</xdr:rowOff>
    </xdr:from>
    <xdr:to>
      <xdr:col>55</xdr:col>
      <xdr:colOff>50800</xdr:colOff>
      <xdr:row>62</xdr:row>
      <xdr:rowOff>157785</xdr:rowOff>
    </xdr:to>
    <xdr:sp macro="" textlink="">
      <xdr:nvSpPr>
        <xdr:cNvPr id="183" name="フローチャート: 判断 182">
          <a:extLst>
            <a:ext uri="{FF2B5EF4-FFF2-40B4-BE49-F238E27FC236}">
              <a16:creationId xmlns:a16="http://schemas.microsoft.com/office/drawing/2014/main" id="{58C0C22B-29EA-4DB4-9A08-252A892B92BA}"/>
            </a:ext>
          </a:extLst>
        </xdr:cNvPr>
        <xdr:cNvSpPr/>
      </xdr:nvSpPr>
      <xdr:spPr>
        <a:xfrm>
          <a:off x="9192260" y="104498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146253</xdr:rowOff>
    </xdr:from>
    <xdr:to>
      <xdr:col>50</xdr:col>
      <xdr:colOff>165100</xdr:colOff>
      <xdr:row>62</xdr:row>
      <xdr:rowOff>76403</xdr:rowOff>
    </xdr:to>
    <xdr:sp macro="" textlink="">
      <xdr:nvSpPr>
        <xdr:cNvPr id="184" name="フローチャート: 判断 183">
          <a:extLst>
            <a:ext uri="{FF2B5EF4-FFF2-40B4-BE49-F238E27FC236}">
              <a16:creationId xmlns:a16="http://schemas.microsoft.com/office/drawing/2014/main" id="{2518F043-2674-45AB-A89A-2407E6584D5A}"/>
            </a:ext>
          </a:extLst>
        </xdr:cNvPr>
        <xdr:cNvSpPr/>
      </xdr:nvSpPr>
      <xdr:spPr>
        <a:xfrm>
          <a:off x="8445500" y="103722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92930</xdr:rowOff>
    </xdr:from>
    <xdr:ext cx="469744" cy="259045"/>
    <xdr:sp macro="" textlink="">
      <xdr:nvSpPr>
        <xdr:cNvPr id="185" name="n_1aveValue【体育館・プール】&#10;一人当たり面積">
          <a:extLst>
            <a:ext uri="{FF2B5EF4-FFF2-40B4-BE49-F238E27FC236}">
              <a16:creationId xmlns:a16="http://schemas.microsoft.com/office/drawing/2014/main" id="{EB255FE9-D863-4F22-BC76-61A6ECB042FC}"/>
            </a:ext>
          </a:extLst>
        </xdr:cNvPr>
        <xdr:cNvSpPr txBox="1"/>
      </xdr:nvSpPr>
      <xdr:spPr>
        <a:xfrm>
          <a:off x="8271587" y="1015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60299</xdr:rowOff>
    </xdr:from>
    <xdr:to>
      <xdr:col>46</xdr:col>
      <xdr:colOff>38100</xdr:colOff>
      <xdr:row>62</xdr:row>
      <xdr:rowOff>161899</xdr:rowOff>
    </xdr:to>
    <xdr:sp macro="" textlink="">
      <xdr:nvSpPr>
        <xdr:cNvPr id="186" name="フローチャート: 判断 185">
          <a:extLst>
            <a:ext uri="{FF2B5EF4-FFF2-40B4-BE49-F238E27FC236}">
              <a16:creationId xmlns:a16="http://schemas.microsoft.com/office/drawing/2014/main" id="{41FD90AE-B61C-4E29-8158-DC06BC75C50E}"/>
            </a:ext>
          </a:extLst>
        </xdr:cNvPr>
        <xdr:cNvSpPr/>
      </xdr:nvSpPr>
      <xdr:spPr>
        <a:xfrm>
          <a:off x="7670800" y="104539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6976</xdr:rowOff>
    </xdr:from>
    <xdr:ext cx="469744" cy="259045"/>
    <xdr:sp macro="" textlink="">
      <xdr:nvSpPr>
        <xdr:cNvPr id="187" name="n_2aveValue【体育館・プール】&#10;一人当たり面積">
          <a:extLst>
            <a:ext uri="{FF2B5EF4-FFF2-40B4-BE49-F238E27FC236}">
              <a16:creationId xmlns:a16="http://schemas.microsoft.com/office/drawing/2014/main" id="{147AD88B-9CBF-4193-89AB-D6C55B288E4A}"/>
            </a:ext>
          </a:extLst>
        </xdr:cNvPr>
        <xdr:cNvSpPr txBox="1"/>
      </xdr:nvSpPr>
      <xdr:spPr>
        <a:xfrm>
          <a:off x="7509587" y="1023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07FD092-099E-4FA2-A172-BBA272C058EF}"/>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6753407-AF66-4386-9AF2-D46EA9211B1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9DA78E2-0E96-4DA9-B005-43E68F21718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4D102F9C-A7E8-469E-91C2-4340CB55CD1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B22B47B5-98A6-4ADC-8D78-9AB1AD2CB77D}"/>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31038</xdr:rowOff>
    </xdr:from>
    <xdr:to>
      <xdr:col>50</xdr:col>
      <xdr:colOff>165100</xdr:colOff>
      <xdr:row>62</xdr:row>
      <xdr:rowOff>132638</xdr:rowOff>
    </xdr:to>
    <xdr:sp macro="" textlink="">
      <xdr:nvSpPr>
        <xdr:cNvPr id="193" name="楕円 192">
          <a:extLst>
            <a:ext uri="{FF2B5EF4-FFF2-40B4-BE49-F238E27FC236}">
              <a16:creationId xmlns:a16="http://schemas.microsoft.com/office/drawing/2014/main" id="{E052B0C2-EA0C-4F40-994B-1BF940DB2CFF}"/>
            </a:ext>
          </a:extLst>
        </xdr:cNvPr>
        <xdr:cNvSpPr/>
      </xdr:nvSpPr>
      <xdr:spPr>
        <a:xfrm>
          <a:off x="8445500" y="1042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123765</xdr:rowOff>
    </xdr:from>
    <xdr:ext cx="469744" cy="259045"/>
    <xdr:sp macro="" textlink="">
      <xdr:nvSpPr>
        <xdr:cNvPr id="194" name="n_1mainValue【体育館・プール】&#10;一人当たり面積">
          <a:extLst>
            <a:ext uri="{FF2B5EF4-FFF2-40B4-BE49-F238E27FC236}">
              <a16:creationId xmlns:a16="http://schemas.microsoft.com/office/drawing/2014/main" id="{DBF7C3D6-B673-4EEC-A5BE-FF7DAEE49DB6}"/>
            </a:ext>
          </a:extLst>
        </xdr:cNvPr>
        <xdr:cNvSpPr txBox="1"/>
      </xdr:nvSpPr>
      <xdr:spPr>
        <a:xfrm>
          <a:off x="8271587" y="1051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5" name="正方形/長方形 194">
          <a:extLst>
            <a:ext uri="{FF2B5EF4-FFF2-40B4-BE49-F238E27FC236}">
              <a16:creationId xmlns:a16="http://schemas.microsoft.com/office/drawing/2014/main" id="{86D13BC9-87C1-4143-AC03-648C10DE14D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6" name="正方形/長方形 195">
          <a:extLst>
            <a:ext uri="{FF2B5EF4-FFF2-40B4-BE49-F238E27FC236}">
              <a16:creationId xmlns:a16="http://schemas.microsoft.com/office/drawing/2014/main" id="{29FA13CD-E359-45DA-9261-580EE6F133A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7" name="正方形/長方形 196">
          <a:extLst>
            <a:ext uri="{FF2B5EF4-FFF2-40B4-BE49-F238E27FC236}">
              <a16:creationId xmlns:a16="http://schemas.microsoft.com/office/drawing/2014/main" id="{C85D83DA-A70E-4A24-82A3-999229411388}"/>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8" name="正方形/長方形 197">
          <a:extLst>
            <a:ext uri="{FF2B5EF4-FFF2-40B4-BE49-F238E27FC236}">
              <a16:creationId xmlns:a16="http://schemas.microsoft.com/office/drawing/2014/main" id="{F67C5044-0798-422C-8012-4805121B5692}"/>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9" name="正方形/長方形 198">
          <a:extLst>
            <a:ext uri="{FF2B5EF4-FFF2-40B4-BE49-F238E27FC236}">
              <a16:creationId xmlns:a16="http://schemas.microsoft.com/office/drawing/2014/main" id="{7D5F6467-3662-49FA-B09B-40C1AE940ED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0" name="正方形/長方形 199">
          <a:extLst>
            <a:ext uri="{FF2B5EF4-FFF2-40B4-BE49-F238E27FC236}">
              <a16:creationId xmlns:a16="http://schemas.microsoft.com/office/drawing/2014/main" id="{0E300780-9D3D-4628-B27C-6FEC95920BFD}"/>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1" name="正方形/長方形 200">
          <a:extLst>
            <a:ext uri="{FF2B5EF4-FFF2-40B4-BE49-F238E27FC236}">
              <a16:creationId xmlns:a16="http://schemas.microsoft.com/office/drawing/2014/main" id="{BDC7BBBC-7130-4466-8286-7CD6A83BFEF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2" name="正方形/長方形 201">
          <a:extLst>
            <a:ext uri="{FF2B5EF4-FFF2-40B4-BE49-F238E27FC236}">
              <a16:creationId xmlns:a16="http://schemas.microsoft.com/office/drawing/2014/main" id="{0894E3AF-3369-4138-9C63-57DDB049ACA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3" name="テキスト ボックス 202">
          <a:extLst>
            <a:ext uri="{FF2B5EF4-FFF2-40B4-BE49-F238E27FC236}">
              <a16:creationId xmlns:a16="http://schemas.microsoft.com/office/drawing/2014/main" id="{527E6B07-CA55-449D-8A66-FA248429C8C1}"/>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4" name="直線コネクタ 203">
          <a:extLst>
            <a:ext uri="{FF2B5EF4-FFF2-40B4-BE49-F238E27FC236}">
              <a16:creationId xmlns:a16="http://schemas.microsoft.com/office/drawing/2014/main" id="{B1724E89-9D83-42F9-B552-B0CAC3F8AED3}"/>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5" name="テキスト ボックス 204">
          <a:extLst>
            <a:ext uri="{FF2B5EF4-FFF2-40B4-BE49-F238E27FC236}">
              <a16:creationId xmlns:a16="http://schemas.microsoft.com/office/drawing/2014/main" id="{91BD7825-67A7-467D-B6BF-B9D4318B8A3D}"/>
            </a:ext>
          </a:extLst>
        </xdr:cNvPr>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6" name="直線コネクタ 205">
          <a:extLst>
            <a:ext uri="{FF2B5EF4-FFF2-40B4-BE49-F238E27FC236}">
              <a16:creationId xmlns:a16="http://schemas.microsoft.com/office/drawing/2014/main" id="{B18B71A4-EEC4-499A-A81A-9FC88A6B9A27}"/>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07" name="テキスト ボックス 206">
          <a:extLst>
            <a:ext uri="{FF2B5EF4-FFF2-40B4-BE49-F238E27FC236}">
              <a16:creationId xmlns:a16="http://schemas.microsoft.com/office/drawing/2014/main" id="{76CF6814-1677-44B1-988B-30D1FF2F548B}"/>
            </a:ext>
          </a:extLst>
        </xdr:cNvPr>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08" name="直線コネクタ 207">
          <a:extLst>
            <a:ext uri="{FF2B5EF4-FFF2-40B4-BE49-F238E27FC236}">
              <a16:creationId xmlns:a16="http://schemas.microsoft.com/office/drawing/2014/main" id="{46BC365B-C784-448E-BA96-871B2183A824}"/>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09" name="テキスト ボックス 208">
          <a:extLst>
            <a:ext uri="{FF2B5EF4-FFF2-40B4-BE49-F238E27FC236}">
              <a16:creationId xmlns:a16="http://schemas.microsoft.com/office/drawing/2014/main" id="{A941B56A-8E67-43E1-9DB2-F8BC30F8862C}"/>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0" name="直線コネクタ 209">
          <a:extLst>
            <a:ext uri="{FF2B5EF4-FFF2-40B4-BE49-F238E27FC236}">
              <a16:creationId xmlns:a16="http://schemas.microsoft.com/office/drawing/2014/main" id="{DFA75250-7922-4B5E-8B02-2FF9D4A10793}"/>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1" name="テキスト ボックス 210">
          <a:extLst>
            <a:ext uri="{FF2B5EF4-FFF2-40B4-BE49-F238E27FC236}">
              <a16:creationId xmlns:a16="http://schemas.microsoft.com/office/drawing/2014/main" id="{950BB7B5-6815-49AE-9D03-02DF71743CE9}"/>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2" name="直線コネクタ 211">
          <a:extLst>
            <a:ext uri="{FF2B5EF4-FFF2-40B4-BE49-F238E27FC236}">
              <a16:creationId xmlns:a16="http://schemas.microsoft.com/office/drawing/2014/main" id="{20C1ECB3-6A9C-443F-8569-930BEF1BC264}"/>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3" name="テキスト ボックス 212">
          <a:extLst>
            <a:ext uri="{FF2B5EF4-FFF2-40B4-BE49-F238E27FC236}">
              <a16:creationId xmlns:a16="http://schemas.microsoft.com/office/drawing/2014/main" id="{9424C2A6-3D80-4CB7-9E80-52862B15514E}"/>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4" name="直線コネクタ 213">
          <a:extLst>
            <a:ext uri="{FF2B5EF4-FFF2-40B4-BE49-F238E27FC236}">
              <a16:creationId xmlns:a16="http://schemas.microsoft.com/office/drawing/2014/main" id="{3B1FD985-F740-4A4B-AA5C-D3F9A4CF8BDB}"/>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5" name="テキスト ボックス 214">
          <a:extLst>
            <a:ext uri="{FF2B5EF4-FFF2-40B4-BE49-F238E27FC236}">
              <a16:creationId xmlns:a16="http://schemas.microsoft.com/office/drawing/2014/main" id="{85BA2C5D-BCF4-4939-A82B-57CFFC5E98B5}"/>
            </a:ext>
          </a:extLst>
        </xdr:cNvPr>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6" name="直線コネクタ 215">
          <a:extLst>
            <a:ext uri="{FF2B5EF4-FFF2-40B4-BE49-F238E27FC236}">
              <a16:creationId xmlns:a16="http://schemas.microsoft.com/office/drawing/2014/main" id="{F03C7D99-530A-4C02-A4BE-33DE3E971331}"/>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7" name="テキスト ボックス 216">
          <a:extLst>
            <a:ext uri="{FF2B5EF4-FFF2-40B4-BE49-F238E27FC236}">
              <a16:creationId xmlns:a16="http://schemas.microsoft.com/office/drawing/2014/main" id="{386F9600-5C15-43ED-99FD-BDE3EDF33090}"/>
            </a:ext>
          </a:extLst>
        </xdr:cNvPr>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8" name="【福祉施設】&#10;有形固定資産減価償却率グラフ枠">
          <a:extLst>
            <a:ext uri="{FF2B5EF4-FFF2-40B4-BE49-F238E27FC236}">
              <a16:creationId xmlns:a16="http://schemas.microsoft.com/office/drawing/2014/main" id="{E2F67E5D-5624-48E3-B533-24EB4243DF92}"/>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81914</xdr:rowOff>
    </xdr:from>
    <xdr:to>
      <xdr:col>24</xdr:col>
      <xdr:colOff>62865</xdr:colOff>
      <xdr:row>85</xdr:row>
      <xdr:rowOff>34289</xdr:rowOff>
    </xdr:to>
    <xdr:cxnSp macro="">
      <xdr:nvCxnSpPr>
        <xdr:cNvPr id="219" name="直線コネクタ 218">
          <a:extLst>
            <a:ext uri="{FF2B5EF4-FFF2-40B4-BE49-F238E27FC236}">
              <a16:creationId xmlns:a16="http://schemas.microsoft.com/office/drawing/2014/main" id="{5FF99C4C-81BD-4BB9-831C-4375ADEE46A4}"/>
            </a:ext>
          </a:extLst>
        </xdr:cNvPr>
        <xdr:cNvCxnSpPr/>
      </xdr:nvCxnSpPr>
      <xdr:spPr>
        <a:xfrm flipV="1">
          <a:off x="4086225" y="13325474"/>
          <a:ext cx="0" cy="9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38116</xdr:rowOff>
    </xdr:from>
    <xdr:ext cx="405111" cy="259045"/>
    <xdr:sp macro="" textlink="">
      <xdr:nvSpPr>
        <xdr:cNvPr id="220" name="【福祉施設】&#10;有形固定資産減価償却率最小値テキスト">
          <a:extLst>
            <a:ext uri="{FF2B5EF4-FFF2-40B4-BE49-F238E27FC236}">
              <a16:creationId xmlns:a16="http://schemas.microsoft.com/office/drawing/2014/main" id="{CC4F81D4-70DD-4EAA-B5D8-26F99608B464}"/>
            </a:ext>
          </a:extLst>
        </xdr:cNvPr>
        <xdr:cNvSpPr txBox="1"/>
      </xdr:nvSpPr>
      <xdr:spPr>
        <a:xfrm>
          <a:off x="4124960"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34289</xdr:rowOff>
    </xdr:from>
    <xdr:to>
      <xdr:col>24</xdr:col>
      <xdr:colOff>152400</xdr:colOff>
      <xdr:row>85</xdr:row>
      <xdr:rowOff>34289</xdr:rowOff>
    </xdr:to>
    <xdr:cxnSp macro="">
      <xdr:nvCxnSpPr>
        <xdr:cNvPr id="221" name="直線コネクタ 220">
          <a:extLst>
            <a:ext uri="{FF2B5EF4-FFF2-40B4-BE49-F238E27FC236}">
              <a16:creationId xmlns:a16="http://schemas.microsoft.com/office/drawing/2014/main" id="{40486EEA-6E98-42F2-9B53-2F245C2C7F8F}"/>
            </a:ext>
          </a:extLst>
        </xdr:cNvPr>
        <xdr:cNvCxnSpPr/>
      </xdr:nvCxnSpPr>
      <xdr:spPr>
        <a:xfrm>
          <a:off x="4020820" y="142836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28591</xdr:rowOff>
    </xdr:from>
    <xdr:ext cx="405111" cy="259045"/>
    <xdr:sp macro="" textlink="">
      <xdr:nvSpPr>
        <xdr:cNvPr id="222" name="【福祉施設】&#10;有形固定資産減価償却率最大値テキスト">
          <a:extLst>
            <a:ext uri="{FF2B5EF4-FFF2-40B4-BE49-F238E27FC236}">
              <a16:creationId xmlns:a16="http://schemas.microsoft.com/office/drawing/2014/main" id="{5FD5044F-03E4-415D-A57F-3D24A7D66A90}"/>
            </a:ext>
          </a:extLst>
        </xdr:cNvPr>
        <xdr:cNvSpPr txBox="1"/>
      </xdr:nvSpPr>
      <xdr:spPr>
        <a:xfrm>
          <a:off x="4124960" y="13104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81914</xdr:rowOff>
    </xdr:from>
    <xdr:to>
      <xdr:col>24</xdr:col>
      <xdr:colOff>152400</xdr:colOff>
      <xdr:row>79</xdr:row>
      <xdr:rowOff>81914</xdr:rowOff>
    </xdr:to>
    <xdr:cxnSp macro="">
      <xdr:nvCxnSpPr>
        <xdr:cNvPr id="223" name="直線コネクタ 222">
          <a:extLst>
            <a:ext uri="{FF2B5EF4-FFF2-40B4-BE49-F238E27FC236}">
              <a16:creationId xmlns:a16="http://schemas.microsoft.com/office/drawing/2014/main" id="{0F200796-44D1-49AE-8E62-20F2473AC92A}"/>
            </a:ext>
          </a:extLst>
        </xdr:cNvPr>
        <xdr:cNvCxnSpPr/>
      </xdr:nvCxnSpPr>
      <xdr:spPr>
        <a:xfrm>
          <a:off x="4020820" y="133254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123841</xdr:rowOff>
    </xdr:from>
    <xdr:ext cx="405111" cy="259045"/>
    <xdr:sp macro="" textlink="">
      <xdr:nvSpPr>
        <xdr:cNvPr id="224" name="【福祉施設】&#10;有形固定資産減価償却率平均値テキスト">
          <a:extLst>
            <a:ext uri="{FF2B5EF4-FFF2-40B4-BE49-F238E27FC236}">
              <a16:creationId xmlns:a16="http://schemas.microsoft.com/office/drawing/2014/main" id="{2AF39F45-5715-4DC8-949E-46D23C5577F0}"/>
            </a:ext>
          </a:extLst>
        </xdr:cNvPr>
        <xdr:cNvSpPr txBox="1"/>
      </xdr:nvSpPr>
      <xdr:spPr>
        <a:xfrm>
          <a:off x="4124960" y="138703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145414</xdr:rowOff>
    </xdr:from>
    <xdr:to>
      <xdr:col>24</xdr:col>
      <xdr:colOff>114300</xdr:colOff>
      <xdr:row>83</xdr:row>
      <xdr:rowOff>75564</xdr:rowOff>
    </xdr:to>
    <xdr:sp macro="" textlink="">
      <xdr:nvSpPr>
        <xdr:cNvPr id="225" name="フローチャート: 判断 224">
          <a:extLst>
            <a:ext uri="{FF2B5EF4-FFF2-40B4-BE49-F238E27FC236}">
              <a16:creationId xmlns:a16="http://schemas.microsoft.com/office/drawing/2014/main" id="{CC47BC48-B486-416E-9E96-E269EA7BE6D1}"/>
            </a:ext>
          </a:extLst>
        </xdr:cNvPr>
        <xdr:cNvSpPr/>
      </xdr:nvSpPr>
      <xdr:spPr>
        <a:xfrm>
          <a:off x="4036060" y="138918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133986</xdr:rowOff>
    </xdr:from>
    <xdr:to>
      <xdr:col>20</xdr:col>
      <xdr:colOff>38100</xdr:colOff>
      <xdr:row>83</xdr:row>
      <xdr:rowOff>64136</xdr:rowOff>
    </xdr:to>
    <xdr:sp macro="" textlink="">
      <xdr:nvSpPr>
        <xdr:cNvPr id="226" name="フローチャート: 判断 225">
          <a:extLst>
            <a:ext uri="{FF2B5EF4-FFF2-40B4-BE49-F238E27FC236}">
              <a16:creationId xmlns:a16="http://schemas.microsoft.com/office/drawing/2014/main" id="{9405E739-B85F-49BA-8284-005E49141A3D}"/>
            </a:ext>
          </a:extLst>
        </xdr:cNvPr>
        <xdr:cNvSpPr/>
      </xdr:nvSpPr>
      <xdr:spPr>
        <a:xfrm>
          <a:off x="3312160" y="138804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55263</xdr:rowOff>
    </xdr:from>
    <xdr:ext cx="405111" cy="259045"/>
    <xdr:sp macro="" textlink="">
      <xdr:nvSpPr>
        <xdr:cNvPr id="227" name="n_1aveValue【福祉施設】&#10;有形固定資産減価償却率">
          <a:extLst>
            <a:ext uri="{FF2B5EF4-FFF2-40B4-BE49-F238E27FC236}">
              <a16:creationId xmlns:a16="http://schemas.microsoft.com/office/drawing/2014/main" id="{0F897B3C-0C93-440A-9956-9BC84C3AD4FB}"/>
            </a:ext>
          </a:extLst>
        </xdr:cNvPr>
        <xdr:cNvSpPr txBox="1"/>
      </xdr:nvSpPr>
      <xdr:spPr>
        <a:xfrm>
          <a:off x="3170564" y="1396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48261</xdr:rowOff>
    </xdr:from>
    <xdr:to>
      <xdr:col>15</xdr:col>
      <xdr:colOff>101600</xdr:colOff>
      <xdr:row>83</xdr:row>
      <xdr:rowOff>149861</xdr:rowOff>
    </xdr:to>
    <xdr:sp macro="" textlink="">
      <xdr:nvSpPr>
        <xdr:cNvPr id="228" name="フローチャート: 判断 227">
          <a:extLst>
            <a:ext uri="{FF2B5EF4-FFF2-40B4-BE49-F238E27FC236}">
              <a16:creationId xmlns:a16="http://schemas.microsoft.com/office/drawing/2014/main" id="{5514D31D-DDE8-4969-8CCD-D8E4A4283FF8}"/>
            </a:ext>
          </a:extLst>
        </xdr:cNvPr>
        <xdr:cNvSpPr/>
      </xdr:nvSpPr>
      <xdr:spPr>
        <a:xfrm>
          <a:off x="2514600" y="1396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166388</xdr:rowOff>
    </xdr:from>
    <xdr:ext cx="405111" cy="259045"/>
    <xdr:sp macro="" textlink="">
      <xdr:nvSpPr>
        <xdr:cNvPr id="229" name="n_2aveValue【福祉施設】&#10;有形固定資産減価償却率">
          <a:extLst>
            <a:ext uri="{FF2B5EF4-FFF2-40B4-BE49-F238E27FC236}">
              <a16:creationId xmlns:a16="http://schemas.microsoft.com/office/drawing/2014/main" id="{880715F2-A161-4705-8FE1-6171AAA77E38}"/>
            </a:ext>
          </a:extLst>
        </xdr:cNvPr>
        <xdr:cNvSpPr txBox="1"/>
      </xdr:nvSpPr>
      <xdr:spPr>
        <a:xfrm>
          <a:off x="2385704" y="13745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0" name="テキスト ボックス 229">
          <a:extLst>
            <a:ext uri="{FF2B5EF4-FFF2-40B4-BE49-F238E27FC236}">
              <a16:creationId xmlns:a16="http://schemas.microsoft.com/office/drawing/2014/main" id="{BD4F1E21-7400-4AA2-AEED-D2B498B4C67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1" name="テキスト ボックス 230">
          <a:extLst>
            <a:ext uri="{FF2B5EF4-FFF2-40B4-BE49-F238E27FC236}">
              <a16:creationId xmlns:a16="http://schemas.microsoft.com/office/drawing/2014/main" id="{470E6B7A-7AA6-4EC3-AD59-E73CF63815E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id="{5606990B-02A5-4679-9EFF-90BD15E5002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9162E6D4-634E-4552-936C-7AA3416C19F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0D5AB301-3A56-43B3-A777-0F215EEE75DA}"/>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86361</xdr:rowOff>
    </xdr:from>
    <xdr:to>
      <xdr:col>20</xdr:col>
      <xdr:colOff>38100</xdr:colOff>
      <xdr:row>78</xdr:row>
      <xdr:rowOff>16511</xdr:rowOff>
    </xdr:to>
    <xdr:sp macro="" textlink="">
      <xdr:nvSpPr>
        <xdr:cNvPr id="235" name="楕円 234">
          <a:extLst>
            <a:ext uri="{FF2B5EF4-FFF2-40B4-BE49-F238E27FC236}">
              <a16:creationId xmlns:a16="http://schemas.microsoft.com/office/drawing/2014/main" id="{EEEE332D-9610-41FE-9501-3264035E9DDC}"/>
            </a:ext>
          </a:extLst>
        </xdr:cNvPr>
        <xdr:cNvSpPr/>
      </xdr:nvSpPr>
      <xdr:spPr>
        <a:xfrm>
          <a:off x="3312160" y="129946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76</xdr:row>
      <xdr:rowOff>33038</xdr:rowOff>
    </xdr:from>
    <xdr:ext cx="405111" cy="259045"/>
    <xdr:sp macro="" textlink="">
      <xdr:nvSpPr>
        <xdr:cNvPr id="236" name="n_1mainValue【福祉施設】&#10;有形固定資産減価償却率">
          <a:extLst>
            <a:ext uri="{FF2B5EF4-FFF2-40B4-BE49-F238E27FC236}">
              <a16:creationId xmlns:a16="http://schemas.microsoft.com/office/drawing/2014/main" id="{072CAC3F-455E-4BAD-A1C9-B7D7597435B7}"/>
            </a:ext>
          </a:extLst>
        </xdr:cNvPr>
        <xdr:cNvSpPr txBox="1"/>
      </xdr:nvSpPr>
      <xdr:spPr>
        <a:xfrm>
          <a:off x="3170564" y="127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7" name="正方形/長方形 236">
          <a:extLst>
            <a:ext uri="{FF2B5EF4-FFF2-40B4-BE49-F238E27FC236}">
              <a16:creationId xmlns:a16="http://schemas.microsoft.com/office/drawing/2014/main" id="{09E1E81C-41CE-4C7B-A9CD-46FC85DBE00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8" name="正方形/長方形 237">
          <a:extLst>
            <a:ext uri="{FF2B5EF4-FFF2-40B4-BE49-F238E27FC236}">
              <a16:creationId xmlns:a16="http://schemas.microsoft.com/office/drawing/2014/main" id="{50BDE01A-1FEA-47CE-A28E-7C4F6EF4673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9" name="正方形/長方形 238">
          <a:extLst>
            <a:ext uri="{FF2B5EF4-FFF2-40B4-BE49-F238E27FC236}">
              <a16:creationId xmlns:a16="http://schemas.microsoft.com/office/drawing/2014/main" id="{6CAAA3AC-D584-46BE-AC95-136CC5093FE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0" name="正方形/長方形 239">
          <a:extLst>
            <a:ext uri="{FF2B5EF4-FFF2-40B4-BE49-F238E27FC236}">
              <a16:creationId xmlns:a16="http://schemas.microsoft.com/office/drawing/2014/main" id="{89237882-99D4-4463-A939-BB63A9E029C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1" name="正方形/長方形 240">
          <a:extLst>
            <a:ext uri="{FF2B5EF4-FFF2-40B4-BE49-F238E27FC236}">
              <a16:creationId xmlns:a16="http://schemas.microsoft.com/office/drawing/2014/main" id="{D45F8449-128F-4E45-B108-7F0374F9CA0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2" name="正方形/長方形 241">
          <a:extLst>
            <a:ext uri="{FF2B5EF4-FFF2-40B4-BE49-F238E27FC236}">
              <a16:creationId xmlns:a16="http://schemas.microsoft.com/office/drawing/2014/main" id="{03DE57FE-E289-4415-B8BF-E8E235D3A6D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3" name="正方形/長方形 242">
          <a:extLst>
            <a:ext uri="{FF2B5EF4-FFF2-40B4-BE49-F238E27FC236}">
              <a16:creationId xmlns:a16="http://schemas.microsoft.com/office/drawing/2014/main" id="{59BA8BC2-BF19-4EED-8ACF-D58BA8ACC2E1}"/>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4" name="正方形/長方形 243">
          <a:extLst>
            <a:ext uri="{FF2B5EF4-FFF2-40B4-BE49-F238E27FC236}">
              <a16:creationId xmlns:a16="http://schemas.microsoft.com/office/drawing/2014/main" id="{7B8998A2-FC55-4EBA-95CC-071EE1B7DFA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5" name="テキスト ボックス 244">
          <a:extLst>
            <a:ext uri="{FF2B5EF4-FFF2-40B4-BE49-F238E27FC236}">
              <a16:creationId xmlns:a16="http://schemas.microsoft.com/office/drawing/2014/main" id="{B85DF5DC-AE5A-43BC-9A56-58D0C35896E7}"/>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6" name="直線コネクタ 245">
          <a:extLst>
            <a:ext uri="{FF2B5EF4-FFF2-40B4-BE49-F238E27FC236}">
              <a16:creationId xmlns:a16="http://schemas.microsoft.com/office/drawing/2014/main" id="{75914FD9-CD11-422F-B7CE-A7A3427F6FD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47" name="直線コネクタ 246">
          <a:extLst>
            <a:ext uri="{FF2B5EF4-FFF2-40B4-BE49-F238E27FC236}">
              <a16:creationId xmlns:a16="http://schemas.microsoft.com/office/drawing/2014/main" id="{68D8043E-E9C4-4C52-8DC1-A456471BB659}"/>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48" name="テキスト ボックス 247">
          <a:extLst>
            <a:ext uri="{FF2B5EF4-FFF2-40B4-BE49-F238E27FC236}">
              <a16:creationId xmlns:a16="http://schemas.microsoft.com/office/drawing/2014/main" id="{075F95CB-B436-4289-9660-9BA307758F9A}"/>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49" name="直線コネクタ 248">
          <a:extLst>
            <a:ext uri="{FF2B5EF4-FFF2-40B4-BE49-F238E27FC236}">
              <a16:creationId xmlns:a16="http://schemas.microsoft.com/office/drawing/2014/main" id="{F47604DE-F373-4A70-850D-1FDCEF15DA6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0" name="テキスト ボックス 249">
          <a:extLst>
            <a:ext uri="{FF2B5EF4-FFF2-40B4-BE49-F238E27FC236}">
              <a16:creationId xmlns:a16="http://schemas.microsoft.com/office/drawing/2014/main" id="{C7A97FDC-32DF-42D3-8A4B-1552FBDAFF95}"/>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1" name="直線コネクタ 250">
          <a:extLst>
            <a:ext uri="{FF2B5EF4-FFF2-40B4-BE49-F238E27FC236}">
              <a16:creationId xmlns:a16="http://schemas.microsoft.com/office/drawing/2014/main" id="{5D5004BB-A15C-40F0-B41A-5FF6FF393EBD}"/>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2" name="テキスト ボックス 251">
          <a:extLst>
            <a:ext uri="{FF2B5EF4-FFF2-40B4-BE49-F238E27FC236}">
              <a16:creationId xmlns:a16="http://schemas.microsoft.com/office/drawing/2014/main" id="{4D4EFE8B-CC50-4776-94F0-8145D2034905}"/>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3" name="直線コネクタ 252">
          <a:extLst>
            <a:ext uri="{FF2B5EF4-FFF2-40B4-BE49-F238E27FC236}">
              <a16:creationId xmlns:a16="http://schemas.microsoft.com/office/drawing/2014/main" id="{8057A07A-8C73-4045-AFCD-1056E80699DF}"/>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4" name="テキスト ボックス 253">
          <a:extLst>
            <a:ext uri="{FF2B5EF4-FFF2-40B4-BE49-F238E27FC236}">
              <a16:creationId xmlns:a16="http://schemas.microsoft.com/office/drawing/2014/main" id="{F71A77FD-3D76-4D4F-850B-3C1E99867A31}"/>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5" name="直線コネクタ 254">
          <a:extLst>
            <a:ext uri="{FF2B5EF4-FFF2-40B4-BE49-F238E27FC236}">
              <a16:creationId xmlns:a16="http://schemas.microsoft.com/office/drawing/2014/main" id="{EA8BE67C-B618-4EED-9CC4-79BD47D35EB3}"/>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6" name="テキスト ボックス 255">
          <a:extLst>
            <a:ext uri="{FF2B5EF4-FFF2-40B4-BE49-F238E27FC236}">
              <a16:creationId xmlns:a16="http://schemas.microsoft.com/office/drawing/2014/main" id="{942F0BF2-78D0-47C4-B872-32EDDBF75465}"/>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7" name="直線コネクタ 256">
          <a:extLst>
            <a:ext uri="{FF2B5EF4-FFF2-40B4-BE49-F238E27FC236}">
              <a16:creationId xmlns:a16="http://schemas.microsoft.com/office/drawing/2014/main" id="{D09EDF1D-B9CE-4904-A2C3-D29E497E7BE6}"/>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8" name="テキスト ボックス 257">
          <a:extLst>
            <a:ext uri="{FF2B5EF4-FFF2-40B4-BE49-F238E27FC236}">
              <a16:creationId xmlns:a16="http://schemas.microsoft.com/office/drawing/2014/main" id="{EBA2453B-C98E-4E33-B3DF-C7920ACB1315}"/>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9" name="【福祉施設】&#10;一人当たり面積グラフ枠">
          <a:extLst>
            <a:ext uri="{FF2B5EF4-FFF2-40B4-BE49-F238E27FC236}">
              <a16:creationId xmlns:a16="http://schemas.microsoft.com/office/drawing/2014/main" id="{D2EC7238-4DCE-4B7A-8E01-F6D747EF58C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28194</xdr:rowOff>
    </xdr:from>
    <xdr:to>
      <xdr:col>54</xdr:col>
      <xdr:colOff>189865</xdr:colOff>
      <xdr:row>86</xdr:row>
      <xdr:rowOff>105156</xdr:rowOff>
    </xdr:to>
    <xdr:cxnSp macro="">
      <xdr:nvCxnSpPr>
        <xdr:cNvPr id="260" name="直線コネクタ 259">
          <a:extLst>
            <a:ext uri="{FF2B5EF4-FFF2-40B4-BE49-F238E27FC236}">
              <a16:creationId xmlns:a16="http://schemas.microsoft.com/office/drawing/2014/main" id="{EF0D458D-1C01-4178-9675-8EB63B68F64F}"/>
            </a:ext>
          </a:extLst>
        </xdr:cNvPr>
        <xdr:cNvCxnSpPr/>
      </xdr:nvCxnSpPr>
      <xdr:spPr>
        <a:xfrm flipV="1">
          <a:off x="9219565" y="12936474"/>
          <a:ext cx="0" cy="1585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108983</xdr:rowOff>
    </xdr:from>
    <xdr:ext cx="469744" cy="259045"/>
    <xdr:sp macro="" textlink="">
      <xdr:nvSpPr>
        <xdr:cNvPr id="261" name="【福祉施設】&#10;一人当たり面積最小値テキスト">
          <a:extLst>
            <a:ext uri="{FF2B5EF4-FFF2-40B4-BE49-F238E27FC236}">
              <a16:creationId xmlns:a16="http://schemas.microsoft.com/office/drawing/2014/main" id="{D1BDB313-F05E-4002-A654-407CC55E5612}"/>
            </a:ext>
          </a:extLst>
        </xdr:cNvPr>
        <xdr:cNvSpPr txBox="1"/>
      </xdr:nvSpPr>
      <xdr:spPr>
        <a:xfrm>
          <a:off x="9258300" y="1452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105156</xdr:rowOff>
    </xdr:from>
    <xdr:to>
      <xdr:col>55</xdr:col>
      <xdr:colOff>88900</xdr:colOff>
      <xdr:row>86</xdr:row>
      <xdr:rowOff>105156</xdr:rowOff>
    </xdr:to>
    <xdr:cxnSp macro="">
      <xdr:nvCxnSpPr>
        <xdr:cNvPr id="262" name="直線コネクタ 261">
          <a:extLst>
            <a:ext uri="{FF2B5EF4-FFF2-40B4-BE49-F238E27FC236}">
              <a16:creationId xmlns:a16="http://schemas.microsoft.com/office/drawing/2014/main" id="{74465470-B5FE-43E8-BF07-2B15D5F47A3F}"/>
            </a:ext>
          </a:extLst>
        </xdr:cNvPr>
        <xdr:cNvCxnSpPr/>
      </xdr:nvCxnSpPr>
      <xdr:spPr>
        <a:xfrm>
          <a:off x="9154160" y="14522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146321</xdr:rowOff>
    </xdr:from>
    <xdr:ext cx="469744" cy="259045"/>
    <xdr:sp macro="" textlink="">
      <xdr:nvSpPr>
        <xdr:cNvPr id="263" name="【福祉施設】&#10;一人当たり面積最大値テキスト">
          <a:extLst>
            <a:ext uri="{FF2B5EF4-FFF2-40B4-BE49-F238E27FC236}">
              <a16:creationId xmlns:a16="http://schemas.microsoft.com/office/drawing/2014/main" id="{226F3EF3-8628-4AB2-AC37-E643B78C1903}"/>
            </a:ext>
          </a:extLst>
        </xdr:cNvPr>
        <xdr:cNvSpPr txBox="1"/>
      </xdr:nvSpPr>
      <xdr:spPr>
        <a:xfrm>
          <a:off x="9258300" y="12719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28194</xdr:rowOff>
    </xdr:from>
    <xdr:to>
      <xdr:col>55</xdr:col>
      <xdr:colOff>88900</xdr:colOff>
      <xdr:row>77</xdr:row>
      <xdr:rowOff>28194</xdr:rowOff>
    </xdr:to>
    <xdr:cxnSp macro="">
      <xdr:nvCxnSpPr>
        <xdr:cNvPr id="264" name="直線コネクタ 263">
          <a:extLst>
            <a:ext uri="{FF2B5EF4-FFF2-40B4-BE49-F238E27FC236}">
              <a16:creationId xmlns:a16="http://schemas.microsoft.com/office/drawing/2014/main" id="{ACDDF41F-5E25-48ED-8CAB-E4F2A9B45060}"/>
            </a:ext>
          </a:extLst>
        </xdr:cNvPr>
        <xdr:cNvCxnSpPr/>
      </xdr:nvCxnSpPr>
      <xdr:spPr>
        <a:xfrm>
          <a:off x="9154160" y="129364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96410</xdr:rowOff>
    </xdr:from>
    <xdr:ext cx="469744" cy="259045"/>
    <xdr:sp macro="" textlink="">
      <xdr:nvSpPr>
        <xdr:cNvPr id="265" name="【福祉施設】&#10;一人当たり面積平均値テキスト">
          <a:extLst>
            <a:ext uri="{FF2B5EF4-FFF2-40B4-BE49-F238E27FC236}">
              <a16:creationId xmlns:a16="http://schemas.microsoft.com/office/drawing/2014/main" id="{1EFC52DA-16EC-469F-A949-DC27074A5100}"/>
            </a:ext>
          </a:extLst>
        </xdr:cNvPr>
        <xdr:cNvSpPr txBox="1"/>
      </xdr:nvSpPr>
      <xdr:spPr>
        <a:xfrm>
          <a:off x="9258300" y="14345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117983</xdr:rowOff>
    </xdr:from>
    <xdr:to>
      <xdr:col>55</xdr:col>
      <xdr:colOff>50800</xdr:colOff>
      <xdr:row>86</xdr:row>
      <xdr:rowOff>48133</xdr:rowOff>
    </xdr:to>
    <xdr:sp macro="" textlink="">
      <xdr:nvSpPr>
        <xdr:cNvPr id="266" name="フローチャート: 判断 265">
          <a:extLst>
            <a:ext uri="{FF2B5EF4-FFF2-40B4-BE49-F238E27FC236}">
              <a16:creationId xmlns:a16="http://schemas.microsoft.com/office/drawing/2014/main" id="{73458422-0B3D-46DC-99D0-C0123E8B3199}"/>
            </a:ext>
          </a:extLst>
        </xdr:cNvPr>
        <xdr:cNvSpPr/>
      </xdr:nvSpPr>
      <xdr:spPr>
        <a:xfrm>
          <a:off x="9192260" y="143673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73025</xdr:rowOff>
    </xdr:from>
    <xdr:to>
      <xdr:col>50</xdr:col>
      <xdr:colOff>165100</xdr:colOff>
      <xdr:row>86</xdr:row>
      <xdr:rowOff>3175</xdr:rowOff>
    </xdr:to>
    <xdr:sp macro="" textlink="">
      <xdr:nvSpPr>
        <xdr:cNvPr id="267" name="フローチャート: 判断 266">
          <a:extLst>
            <a:ext uri="{FF2B5EF4-FFF2-40B4-BE49-F238E27FC236}">
              <a16:creationId xmlns:a16="http://schemas.microsoft.com/office/drawing/2014/main" id="{24D82E06-5EFA-489B-9102-CC00099BAE88}"/>
            </a:ext>
          </a:extLst>
        </xdr:cNvPr>
        <xdr:cNvSpPr/>
      </xdr:nvSpPr>
      <xdr:spPr>
        <a:xfrm>
          <a:off x="8445500" y="14322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19702</xdr:rowOff>
    </xdr:from>
    <xdr:ext cx="469744" cy="259045"/>
    <xdr:sp macro="" textlink="">
      <xdr:nvSpPr>
        <xdr:cNvPr id="268" name="n_1aveValue【福祉施設】&#10;一人当たり面積">
          <a:extLst>
            <a:ext uri="{FF2B5EF4-FFF2-40B4-BE49-F238E27FC236}">
              <a16:creationId xmlns:a16="http://schemas.microsoft.com/office/drawing/2014/main" id="{7AA320D7-797C-42EC-AB33-4B51C6D84929}"/>
            </a:ext>
          </a:extLst>
        </xdr:cNvPr>
        <xdr:cNvSpPr txBox="1"/>
      </xdr:nvSpPr>
      <xdr:spPr>
        <a:xfrm>
          <a:off x="8271587" y="1410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150749</xdr:rowOff>
    </xdr:from>
    <xdr:to>
      <xdr:col>46</xdr:col>
      <xdr:colOff>38100</xdr:colOff>
      <xdr:row>86</xdr:row>
      <xdr:rowOff>80899</xdr:rowOff>
    </xdr:to>
    <xdr:sp macro="" textlink="">
      <xdr:nvSpPr>
        <xdr:cNvPr id="269" name="フローチャート: 判断 268">
          <a:extLst>
            <a:ext uri="{FF2B5EF4-FFF2-40B4-BE49-F238E27FC236}">
              <a16:creationId xmlns:a16="http://schemas.microsoft.com/office/drawing/2014/main" id="{5184F22A-3958-46D8-8ACF-3EFE0C7448EC}"/>
            </a:ext>
          </a:extLst>
        </xdr:cNvPr>
        <xdr:cNvSpPr/>
      </xdr:nvSpPr>
      <xdr:spPr>
        <a:xfrm>
          <a:off x="7670800" y="144001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97426</xdr:rowOff>
    </xdr:from>
    <xdr:ext cx="469744" cy="259045"/>
    <xdr:sp macro="" textlink="">
      <xdr:nvSpPr>
        <xdr:cNvPr id="270" name="n_2aveValue【福祉施設】&#10;一人当たり面積">
          <a:extLst>
            <a:ext uri="{FF2B5EF4-FFF2-40B4-BE49-F238E27FC236}">
              <a16:creationId xmlns:a16="http://schemas.microsoft.com/office/drawing/2014/main" id="{CC6E84AD-90BC-4EC2-B005-F5B86265B4B1}"/>
            </a:ext>
          </a:extLst>
        </xdr:cNvPr>
        <xdr:cNvSpPr txBox="1"/>
      </xdr:nvSpPr>
      <xdr:spPr>
        <a:xfrm>
          <a:off x="7509587" y="141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30B33B5A-D0A3-4376-BC9E-01FAD63C633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77C9FD56-C4B8-4593-BAD1-3D8B76337C4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3EE9C6A8-8576-41A3-9407-7EF813E338E9}"/>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F32F3F02-4DC7-43AA-A3BC-AF78E9C40F8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48E3D1B6-F7FC-4BAF-9839-89077A51FB02}"/>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16256</xdr:rowOff>
    </xdr:from>
    <xdr:to>
      <xdr:col>50</xdr:col>
      <xdr:colOff>165100</xdr:colOff>
      <xdr:row>86</xdr:row>
      <xdr:rowOff>117856</xdr:rowOff>
    </xdr:to>
    <xdr:sp macro="" textlink="">
      <xdr:nvSpPr>
        <xdr:cNvPr id="276" name="楕円 275">
          <a:extLst>
            <a:ext uri="{FF2B5EF4-FFF2-40B4-BE49-F238E27FC236}">
              <a16:creationId xmlns:a16="http://schemas.microsoft.com/office/drawing/2014/main" id="{21E0DDFE-7450-4927-A19B-3F0A224A21BF}"/>
            </a:ext>
          </a:extLst>
        </xdr:cNvPr>
        <xdr:cNvSpPr/>
      </xdr:nvSpPr>
      <xdr:spPr>
        <a:xfrm>
          <a:off x="8445500" y="1443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86</xdr:row>
      <xdr:rowOff>108983</xdr:rowOff>
    </xdr:from>
    <xdr:ext cx="469744" cy="259045"/>
    <xdr:sp macro="" textlink="">
      <xdr:nvSpPr>
        <xdr:cNvPr id="277" name="n_1mainValue【福祉施設】&#10;一人当たり面積">
          <a:extLst>
            <a:ext uri="{FF2B5EF4-FFF2-40B4-BE49-F238E27FC236}">
              <a16:creationId xmlns:a16="http://schemas.microsoft.com/office/drawing/2014/main" id="{1346B8BD-5DC3-42B7-B800-A12CDE6F8518}"/>
            </a:ext>
          </a:extLst>
        </xdr:cNvPr>
        <xdr:cNvSpPr txBox="1"/>
      </xdr:nvSpPr>
      <xdr:spPr>
        <a:xfrm>
          <a:off x="8271587" y="1452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2484A5FB-391A-48A8-84E2-9A7619C153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E685643-B134-40CB-84B5-0942E4D0126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F2F90228-FEB9-4B2C-BF16-605F6AFE65F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35BEF302-2B13-4316-A3E7-9353409B261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D1A1C5EC-812A-4F4D-B290-E5E0235C907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8E8217EE-2DCA-4DD0-8B52-58FB11FB8299}"/>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B7029EEB-B497-45F0-90A3-7E017E7A08A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C79751E-82C5-44BF-AFC3-C4743F93D2BB}"/>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D1891516-07C2-4D0E-BB1A-A6EE9C783E1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9D1A57CC-6C96-463C-96F1-3986D25D176D}"/>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C790F150-D8E0-43EE-A1BF-84E391EEE63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80134563-CC2A-4708-8046-B65C7A1BBEA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6F023151-50EC-477E-932A-7383E8F393A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E6A748AA-F38D-4E42-B545-8F148721FE0C}"/>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157DD449-634F-46CD-8CF8-288943907DA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C0E6D0E2-9B5A-4E20-B3AC-B7D00F6F2E2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F2133414-0EC4-4DC4-A56A-26E8A98167E9}"/>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CE35F954-06AC-4148-96CB-6CCF0ACDAB6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1B69DCDE-5C18-4BF6-B7ED-2BF784F2042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08762B9E-E866-4380-A70D-379CBAB7601E}"/>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2686E34E-60CD-45CE-8793-E41753DC6B5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8D0C76EF-407D-48EC-91A9-D0D08BCC2BF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AE304D49-8C6E-4206-9A61-E9022D7B1EB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CB181A29-9BBE-4E0E-9552-DDBD2C5C118B}"/>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2" name="正方形/長方形 301">
          <a:extLst>
            <a:ext uri="{FF2B5EF4-FFF2-40B4-BE49-F238E27FC236}">
              <a16:creationId xmlns:a16="http://schemas.microsoft.com/office/drawing/2014/main" id="{56F6F88E-8D40-43BC-96AD-362AE99E7BB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3" name="正方形/長方形 302">
          <a:extLst>
            <a:ext uri="{FF2B5EF4-FFF2-40B4-BE49-F238E27FC236}">
              <a16:creationId xmlns:a16="http://schemas.microsoft.com/office/drawing/2014/main" id="{0F3FE6D3-2F16-4F58-8D3C-5108EAF6C6B4}"/>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4" name="正方形/長方形 303">
          <a:extLst>
            <a:ext uri="{FF2B5EF4-FFF2-40B4-BE49-F238E27FC236}">
              <a16:creationId xmlns:a16="http://schemas.microsoft.com/office/drawing/2014/main" id="{880E1666-B25E-4279-9692-824FA1EEE29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5" name="正方形/長方形 304">
          <a:extLst>
            <a:ext uri="{FF2B5EF4-FFF2-40B4-BE49-F238E27FC236}">
              <a16:creationId xmlns:a16="http://schemas.microsoft.com/office/drawing/2014/main" id="{115421E6-E470-4994-870C-2F35E5AC3E9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6" name="正方形/長方形 305">
          <a:extLst>
            <a:ext uri="{FF2B5EF4-FFF2-40B4-BE49-F238E27FC236}">
              <a16:creationId xmlns:a16="http://schemas.microsoft.com/office/drawing/2014/main" id="{2E70F15D-3004-41DC-A04F-0AC81CC274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7" name="正方形/長方形 306">
          <a:extLst>
            <a:ext uri="{FF2B5EF4-FFF2-40B4-BE49-F238E27FC236}">
              <a16:creationId xmlns:a16="http://schemas.microsoft.com/office/drawing/2014/main" id="{682B127D-4E73-4FD7-AF64-467ED75FB07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8" name="正方形/長方形 307">
          <a:extLst>
            <a:ext uri="{FF2B5EF4-FFF2-40B4-BE49-F238E27FC236}">
              <a16:creationId xmlns:a16="http://schemas.microsoft.com/office/drawing/2014/main" id="{8420F479-D685-4AA3-9D31-BFF01498780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9" name="正方形/長方形 308">
          <a:extLst>
            <a:ext uri="{FF2B5EF4-FFF2-40B4-BE49-F238E27FC236}">
              <a16:creationId xmlns:a16="http://schemas.microsoft.com/office/drawing/2014/main" id="{70306F4A-A4A4-4D2E-96E2-31C2FD372514}"/>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0" name="正方形/長方形 309">
          <a:extLst>
            <a:ext uri="{FF2B5EF4-FFF2-40B4-BE49-F238E27FC236}">
              <a16:creationId xmlns:a16="http://schemas.microsoft.com/office/drawing/2014/main" id="{9A5E24F4-D55E-47A3-8E43-07A8A014B45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1" name="正方形/長方形 310">
          <a:extLst>
            <a:ext uri="{FF2B5EF4-FFF2-40B4-BE49-F238E27FC236}">
              <a16:creationId xmlns:a16="http://schemas.microsoft.com/office/drawing/2014/main" id="{3C2E2078-22E1-47EF-8CE8-1488F6EF227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2" name="正方形/長方形 311">
          <a:extLst>
            <a:ext uri="{FF2B5EF4-FFF2-40B4-BE49-F238E27FC236}">
              <a16:creationId xmlns:a16="http://schemas.microsoft.com/office/drawing/2014/main" id="{B272B7BF-9137-496E-8421-3E2CC6E255F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3" name="正方形/長方形 312">
          <a:extLst>
            <a:ext uri="{FF2B5EF4-FFF2-40B4-BE49-F238E27FC236}">
              <a16:creationId xmlns:a16="http://schemas.microsoft.com/office/drawing/2014/main" id="{A47D9CB6-A87F-4E47-AA2B-750507FD3086}"/>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4" name="正方形/長方形 313">
          <a:extLst>
            <a:ext uri="{FF2B5EF4-FFF2-40B4-BE49-F238E27FC236}">
              <a16:creationId xmlns:a16="http://schemas.microsoft.com/office/drawing/2014/main" id="{5417D37E-5574-4190-9112-D6789CD50007}"/>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5" name="正方形/長方形 314">
          <a:extLst>
            <a:ext uri="{FF2B5EF4-FFF2-40B4-BE49-F238E27FC236}">
              <a16:creationId xmlns:a16="http://schemas.microsoft.com/office/drawing/2014/main" id="{A56B2597-3A6A-4D9B-B09D-21A7193EE5E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6" name="正方形/長方形 315">
          <a:extLst>
            <a:ext uri="{FF2B5EF4-FFF2-40B4-BE49-F238E27FC236}">
              <a16:creationId xmlns:a16="http://schemas.microsoft.com/office/drawing/2014/main" id="{0A35D870-B53C-45C8-AF14-7CD09C87AE3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7" name="正方形/長方形 316">
          <a:extLst>
            <a:ext uri="{FF2B5EF4-FFF2-40B4-BE49-F238E27FC236}">
              <a16:creationId xmlns:a16="http://schemas.microsoft.com/office/drawing/2014/main" id="{3EEA54F3-FBF5-4FC9-9159-F42F0DE7828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8" name="テキスト ボックス 317">
          <a:extLst>
            <a:ext uri="{FF2B5EF4-FFF2-40B4-BE49-F238E27FC236}">
              <a16:creationId xmlns:a16="http://schemas.microsoft.com/office/drawing/2014/main" id="{21908910-D0D7-48DB-8DD3-393B1C12958C}"/>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9" name="直線コネクタ 318">
          <a:extLst>
            <a:ext uri="{FF2B5EF4-FFF2-40B4-BE49-F238E27FC236}">
              <a16:creationId xmlns:a16="http://schemas.microsoft.com/office/drawing/2014/main" id="{9EBB8D54-28EB-4889-B5D1-79C6C66C6EC5}"/>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20" name="テキスト ボックス 319">
          <a:extLst>
            <a:ext uri="{FF2B5EF4-FFF2-40B4-BE49-F238E27FC236}">
              <a16:creationId xmlns:a16="http://schemas.microsoft.com/office/drawing/2014/main" id="{D78D98C7-71BF-4904-94BB-12FCA994879F}"/>
            </a:ext>
          </a:extLst>
        </xdr:cNvPr>
        <xdr:cNvSpPr txBox="1"/>
      </xdr:nvSpPr>
      <xdr:spPr>
        <a:xfrm>
          <a:off x="1066688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1" name="直線コネクタ 320">
          <a:extLst>
            <a:ext uri="{FF2B5EF4-FFF2-40B4-BE49-F238E27FC236}">
              <a16:creationId xmlns:a16="http://schemas.microsoft.com/office/drawing/2014/main" id="{CCF0701E-1F62-484A-9EC6-7E63AF16CD82}"/>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22" name="テキスト ボックス 321">
          <a:extLst>
            <a:ext uri="{FF2B5EF4-FFF2-40B4-BE49-F238E27FC236}">
              <a16:creationId xmlns:a16="http://schemas.microsoft.com/office/drawing/2014/main" id="{16496B89-9DA9-4D01-8D91-27335807AB51}"/>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3" name="直線コネクタ 322">
          <a:extLst>
            <a:ext uri="{FF2B5EF4-FFF2-40B4-BE49-F238E27FC236}">
              <a16:creationId xmlns:a16="http://schemas.microsoft.com/office/drawing/2014/main" id="{02CC6733-F62A-4F11-A531-4C38946050AA}"/>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4" name="テキスト ボックス 323">
          <a:extLst>
            <a:ext uri="{FF2B5EF4-FFF2-40B4-BE49-F238E27FC236}">
              <a16:creationId xmlns:a16="http://schemas.microsoft.com/office/drawing/2014/main" id="{076855E3-B568-49DA-A61D-0116549A3372}"/>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5" name="直線コネクタ 324">
          <a:extLst>
            <a:ext uri="{FF2B5EF4-FFF2-40B4-BE49-F238E27FC236}">
              <a16:creationId xmlns:a16="http://schemas.microsoft.com/office/drawing/2014/main" id="{30C84F8D-654E-49B5-91A1-D803B4C24F72}"/>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6" name="テキスト ボックス 325">
          <a:extLst>
            <a:ext uri="{FF2B5EF4-FFF2-40B4-BE49-F238E27FC236}">
              <a16:creationId xmlns:a16="http://schemas.microsoft.com/office/drawing/2014/main" id="{630073FF-1E25-4855-9005-8974C7887E01}"/>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7" name="直線コネクタ 326">
          <a:extLst>
            <a:ext uri="{FF2B5EF4-FFF2-40B4-BE49-F238E27FC236}">
              <a16:creationId xmlns:a16="http://schemas.microsoft.com/office/drawing/2014/main" id="{4CAB8B43-C779-4054-BD6C-C23BBB374443}"/>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8" name="テキスト ボックス 327">
          <a:extLst>
            <a:ext uri="{FF2B5EF4-FFF2-40B4-BE49-F238E27FC236}">
              <a16:creationId xmlns:a16="http://schemas.microsoft.com/office/drawing/2014/main" id="{FBFC7B44-AD26-4092-8823-C6FAD830D5F4}"/>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9" name="直線コネクタ 328">
          <a:extLst>
            <a:ext uri="{FF2B5EF4-FFF2-40B4-BE49-F238E27FC236}">
              <a16:creationId xmlns:a16="http://schemas.microsoft.com/office/drawing/2014/main" id="{DDFFF112-614B-4C24-8D59-4C616659331C}"/>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30" name="テキスト ボックス 329">
          <a:extLst>
            <a:ext uri="{FF2B5EF4-FFF2-40B4-BE49-F238E27FC236}">
              <a16:creationId xmlns:a16="http://schemas.microsoft.com/office/drawing/2014/main" id="{88AED206-109F-4BFA-AF5A-5227F8BBD907}"/>
            </a:ext>
          </a:extLst>
        </xdr:cNvPr>
        <xdr:cNvSpPr txBox="1"/>
      </xdr:nvSpPr>
      <xdr:spPr>
        <a:xfrm>
          <a:off x="105615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1" name="直線コネクタ 330">
          <a:extLst>
            <a:ext uri="{FF2B5EF4-FFF2-40B4-BE49-F238E27FC236}">
              <a16:creationId xmlns:a16="http://schemas.microsoft.com/office/drawing/2014/main" id="{7D11036D-6BEB-4BD0-9DF1-725E4E5E289D}"/>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32" name="テキスト ボックス 331">
          <a:extLst>
            <a:ext uri="{FF2B5EF4-FFF2-40B4-BE49-F238E27FC236}">
              <a16:creationId xmlns:a16="http://schemas.microsoft.com/office/drawing/2014/main" id="{6387B6C6-19E7-423C-A4C9-AA55937334F8}"/>
            </a:ext>
          </a:extLst>
        </xdr:cNvPr>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3" name="【保健センター・保健所】&#10;有形固定資産減価償却率グラフ枠">
          <a:extLst>
            <a:ext uri="{FF2B5EF4-FFF2-40B4-BE49-F238E27FC236}">
              <a16:creationId xmlns:a16="http://schemas.microsoft.com/office/drawing/2014/main" id="{161A85A0-034B-4C22-A5DC-560E4580D18C}"/>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72390</xdr:rowOff>
    </xdr:from>
    <xdr:to>
      <xdr:col>85</xdr:col>
      <xdr:colOff>126364</xdr:colOff>
      <xdr:row>63</xdr:row>
      <xdr:rowOff>95250</xdr:rowOff>
    </xdr:to>
    <xdr:cxnSp macro="">
      <xdr:nvCxnSpPr>
        <xdr:cNvPr id="334" name="直線コネクタ 333">
          <a:extLst>
            <a:ext uri="{FF2B5EF4-FFF2-40B4-BE49-F238E27FC236}">
              <a16:creationId xmlns:a16="http://schemas.microsoft.com/office/drawing/2014/main" id="{F1BE0C53-CCDE-41E6-8EFC-913F301B0E62}"/>
            </a:ext>
          </a:extLst>
        </xdr:cNvPr>
        <xdr:cNvCxnSpPr/>
      </xdr:nvCxnSpPr>
      <xdr:spPr>
        <a:xfrm flipV="1">
          <a:off x="14375764" y="946023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335" name="【保健センター・保健所】&#10;有形固定資産減価償却率最小値テキスト">
          <a:extLst>
            <a:ext uri="{FF2B5EF4-FFF2-40B4-BE49-F238E27FC236}">
              <a16:creationId xmlns:a16="http://schemas.microsoft.com/office/drawing/2014/main" id="{E3FAA373-2D47-4563-9D77-CB125B5F3956}"/>
            </a:ext>
          </a:extLst>
        </xdr:cNvPr>
        <xdr:cNvSpPr txBox="1"/>
      </xdr:nvSpPr>
      <xdr:spPr>
        <a:xfrm>
          <a:off x="14414500"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336" name="直線コネクタ 335">
          <a:extLst>
            <a:ext uri="{FF2B5EF4-FFF2-40B4-BE49-F238E27FC236}">
              <a16:creationId xmlns:a16="http://schemas.microsoft.com/office/drawing/2014/main" id="{34DF134C-4D3A-47E3-A0CA-289942F472F7}"/>
            </a:ext>
          </a:extLst>
        </xdr:cNvPr>
        <xdr:cNvCxnSpPr/>
      </xdr:nvCxnSpPr>
      <xdr:spPr>
        <a:xfrm>
          <a:off x="14287500" y="10656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19067</xdr:rowOff>
    </xdr:from>
    <xdr:ext cx="405111" cy="259045"/>
    <xdr:sp macro="" textlink="">
      <xdr:nvSpPr>
        <xdr:cNvPr id="337" name="【保健センター・保健所】&#10;有形固定資産減価償却率最大値テキスト">
          <a:extLst>
            <a:ext uri="{FF2B5EF4-FFF2-40B4-BE49-F238E27FC236}">
              <a16:creationId xmlns:a16="http://schemas.microsoft.com/office/drawing/2014/main" id="{30CEDAD4-EB48-47BD-AA2A-C7E9CFD62C82}"/>
            </a:ext>
          </a:extLst>
        </xdr:cNvPr>
        <xdr:cNvSpPr txBox="1"/>
      </xdr:nvSpPr>
      <xdr:spPr>
        <a:xfrm>
          <a:off x="144145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72390</xdr:rowOff>
    </xdr:from>
    <xdr:to>
      <xdr:col>86</xdr:col>
      <xdr:colOff>25400</xdr:colOff>
      <xdr:row>56</xdr:row>
      <xdr:rowOff>72390</xdr:rowOff>
    </xdr:to>
    <xdr:cxnSp macro="">
      <xdr:nvCxnSpPr>
        <xdr:cNvPr id="338" name="直線コネクタ 337">
          <a:extLst>
            <a:ext uri="{FF2B5EF4-FFF2-40B4-BE49-F238E27FC236}">
              <a16:creationId xmlns:a16="http://schemas.microsoft.com/office/drawing/2014/main" id="{55156A9F-CDA5-4B2B-B1F2-F70DC66CC5E9}"/>
            </a:ext>
          </a:extLst>
        </xdr:cNvPr>
        <xdr:cNvCxnSpPr/>
      </xdr:nvCxnSpPr>
      <xdr:spPr>
        <a:xfrm>
          <a:off x="14287500" y="9460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34307</xdr:rowOff>
    </xdr:from>
    <xdr:ext cx="405111" cy="259045"/>
    <xdr:sp macro="" textlink="">
      <xdr:nvSpPr>
        <xdr:cNvPr id="339" name="【保健センター・保健所】&#10;有形固定資産減価償却率平均値テキスト">
          <a:extLst>
            <a:ext uri="{FF2B5EF4-FFF2-40B4-BE49-F238E27FC236}">
              <a16:creationId xmlns:a16="http://schemas.microsoft.com/office/drawing/2014/main" id="{A10A8CAE-5736-4851-94E9-6E7B71A5E3C8}"/>
            </a:ext>
          </a:extLst>
        </xdr:cNvPr>
        <xdr:cNvSpPr txBox="1"/>
      </xdr:nvSpPr>
      <xdr:spPr>
        <a:xfrm>
          <a:off x="144145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55880</xdr:rowOff>
    </xdr:from>
    <xdr:to>
      <xdr:col>85</xdr:col>
      <xdr:colOff>177800</xdr:colOff>
      <xdr:row>61</xdr:row>
      <xdr:rowOff>157480</xdr:rowOff>
    </xdr:to>
    <xdr:sp macro="" textlink="">
      <xdr:nvSpPr>
        <xdr:cNvPr id="340" name="フローチャート: 判断 339">
          <a:extLst>
            <a:ext uri="{FF2B5EF4-FFF2-40B4-BE49-F238E27FC236}">
              <a16:creationId xmlns:a16="http://schemas.microsoft.com/office/drawing/2014/main" id="{FAA86D1F-9B8C-47DF-81A8-486BD89EE184}"/>
            </a:ext>
          </a:extLst>
        </xdr:cNvPr>
        <xdr:cNvSpPr/>
      </xdr:nvSpPr>
      <xdr:spPr>
        <a:xfrm>
          <a:off x="14325600" y="102819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31115</xdr:rowOff>
    </xdr:from>
    <xdr:to>
      <xdr:col>81</xdr:col>
      <xdr:colOff>101600</xdr:colOff>
      <xdr:row>61</xdr:row>
      <xdr:rowOff>132715</xdr:rowOff>
    </xdr:to>
    <xdr:sp macro="" textlink="">
      <xdr:nvSpPr>
        <xdr:cNvPr id="341" name="フローチャート: 判断 340">
          <a:extLst>
            <a:ext uri="{FF2B5EF4-FFF2-40B4-BE49-F238E27FC236}">
              <a16:creationId xmlns:a16="http://schemas.microsoft.com/office/drawing/2014/main" id="{8B29430C-354B-4C47-8519-8B97716545D5}"/>
            </a:ext>
          </a:extLst>
        </xdr:cNvPr>
        <xdr:cNvSpPr/>
      </xdr:nvSpPr>
      <xdr:spPr>
        <a:xfrm>
          <a:off x="1357884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149242</xdr:rowOff>
    </xdr:from>
    <xdr:ext cx="405111" cy="259045"/>
    <xdr:sp macro="" textlink="">
      <xdr:nvSpPr>
        <xdr:cNvPr id="342" name="n_1aveValue【保健センター・保健所】&#10;有形固定資産減価償却率">
          <a:extLst>
            <a:ext uri="{FF2B5EF4-FFF2-40B4-BE49-F238E27FC236}">
              <a16:creationId xmlns:a16="http://schemas.microsoft.com/office/drawing/2014/main" id="{B8B920A8-BFA7-4713-B58A-164DDC4A75C9}"/>
            </a:ext>
          </a:extLst>
        </xdr:cNvPr>
        <xdr:cNvSpPr txBox="1"/>
      </xdr:nvSpPr>
      <xdr:spPr>
        <a:xfrm>
          <a:off x="134372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57785</xdr:rowOff>
    </xdr:from>
    <xdr:to>
      <xdr:col>76</xdr:col>
      <xdr:colOff>165100</xdr:colOff>
      <xdr:row>61</xdr:row>
      <xdr:rowOff>159385</xdr:rowOff>
    </xdr:to>
    <xdr:sp macro="" textlink="">
      <xdr:nvSpPr>
        <xdr:cNvPr id="343" name="フローチャート: 判断 342">
          <a:extLst>
            <a:ext uri="{FF2B5EF4-FFF2-40B4-BE49-F238E27FC236}">
              <a16:creationId xmlns:a16="http://schemas.microsoft.com/office/drawing/2014/main" id="{26207695-02E3-4276-B059-50F2601824B1}"/>
            </a:ext>
          </a:extLst>
        </xdr:cNvPr>
        <xdr:cNvSpPr/>
      </xdr:nvSpPr>
      <xdr:spPr>
        <a:xfrm>
          <a:off x="1280414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4462</xdr:rowOff>
    </xdr:from>
    <xdr:ext cx="405111" cy="259045"/>
    <xdr:sp macro="" textlink="">
      <xdr:nvSpPr>
        <xdr:cNvPr id="344" name="n_2aveValue【保健センター・保健所】&#10;有形固定資産減価償却率">
          <a:extLst>
            <a:ext uri="{FF2B5EF4-FFF2-40B4-BE49-F238E27FC236}">
              <a16:creationId xmlns:a16="http://schemas.microsoft.com/office/drawing/2014/main" id="{58555D4A-732F-4C30-B8A4-C2940A53EB15}"/>
            </a:ext>
          </a:extLst>
        </xdr:cNvPr>
        <xdr:cNvSpPr txBox="1"/>
      </xdr:nvSpPr>
      <xdr:spPr>
        <a:xfrm>
          <a:off x="126752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2C2B6856-6840-4C90-81FE-5832D20D20AC}"/>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E7D393F8-A767-4F0D-B59A-3932A6A5E35A}"/>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835C617F-3F6A-4212-AF80-5F9C55E48D0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6E6B78CF-61D5-436D-9A72-CEF45172A66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B19152BD-EC62-4BC4-B7CC-1F82A730F189}"/>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99695</xdr:rowOff>
    </xdr:from>
    <xdr:to>
      <xdr:col>81</xdr:col>
      <xdr:colOff>101600</xdr:colOff>
      <xdr:row>62</xdr:row>
      <xdr:rowOff>29845</xdr:rowOff>
    </xdr:to>
    <xdr:sp macro="" textlink="">
      <xdr:nvSpPr>
        <xdr:cNvPr id="350" name="楕円 349">
          <a:extLst>
            <a:ext uri="{FF2B5EF4-FFF2-40B4-BE49-F238E27FC236}">
              <a16:creationId xmlns:a16="http://schemas.microsoft.com/office/drawing/2014/main" id="{16CD1066-727C-419C-A092-323ECFBD050C}"/>
            </a:ext>
          </a:extLst>
        </xdr:cNvPr>
        <xdr:cNvSpPr/>
      </xdr:nvSpPr>
      <xdr:spPr>
        <a:xfrm>
          <a:off x="13578840" y="10325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62</xdr:row>
      <xdr:rowOff>20972</xdr:rowOff>
    </xdr:from>
    <xdr:ext cx="405111" cy="259045"/>
    <xdr:sp macro="" textlink="">
      <xdr:nvSpPr>
        <xdr:cNvPr id="351" name="n_1mainValue【保健センター・保健所】&#10;有形固定資産減価償却率">
          <a:extLst>
            <a:ext uri="{FF2B5EF4-FFF2-40B4-BE49-F238E27FC236}">
              <a16:creationId xmlns:a16="http://schemas.microsoft.com/office/drawing/2014/main" id="{F1224F6C-1D83-4285-9ACE-BED00479D117}"/>
            </a:ext>
          </a:extLst>
        </xdr:cNvPr>
        <xdr:cNvSpPr txBox="1"/>
      </xdr:nvSpPr>
      <xdr:spPr>
        <a:xfrm>
          <a:off x="134372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2" name="正方形/長方形 351">
          <a:extLst>
            <a:ext uri="{FF2B5EF4-FFF2-40B4-BE49-F238E27FC236}">
              <a16:creationId xmlns:a16="http://schemas.microsoft.com/office/drawing/2014/main" id="{32D1D336-C13C-4419-968F-FB5E9E7A505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3" name="正方形/長方形 352">
          <a:extLst>
            <a:ext uri="{FF2B5EF4-FFF2-40B4-BE49-F238E27FC236}">
              <a16:creationId xmlns:a16="http://schemas.microsoft.com/office/drawing/2014/main" id="{AB338491-249D-418B-B3D5-E9FAC7012DA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4" name="正方形/長方形 353">
          <a:extLst>
            <a:ext uri="{FF2B5EF4-FFF2-40B4-BE49-F238E27FC236}">
              <a16:creationId xmlns:a16="http://schemas.microsoft.com/office/drawing/2014/main" id="{A35B94F5-10FE-4D00-A5D6-B3C28351283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5" name="正方形/長方形 354">
          <a:extLst>
            <a:ext uri="{FF2B5EF4-FFF2-40B4-BE49-F238E27FC236}">
              <a16:creationId xmlns:a16="http://schemas.microsoft.com/office/drawing/2014/main" id="{D3820320-3D8A-4E0C-A1D3-6030C85ED13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6" name="正方形/長方形 355">
          <a:extLst>
            <a:ext uri="{FF2B5EF4-FFF2-40B4-BE49-F238E27FC236}">
              <a16:creationId xmlns:a16="http://schemas.microsoft.com/office/drawing/2014/main" id="{9BB3FE95-25E5-4776-B397-83A77D899A7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7" name="正方形/長方形 356">
          <a:extLst>
            <a:ext uri="{FF2B5EF4-FFF2-40B4-BE49-F238E27FC236}">
              <a16:creationId xmlns:a16="http://schemas.microsoft.com/office/drawing/2014/main" id="{67929285-A862-4449-9B5C-C978ED346198}"/>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8" name="正方形/長方形 357">
          <a:extLst>
            <a:ext uri="{FF2B5EF4-FFF2-40B4-BE49-F238E27FC236}">
              <a16:creationId xmlns:a16="http://schemas.microsoft.com/office/drawing/2014/main" id="{028A44CD-3C84-4972-9308-33DAAB57363D}"/>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9" name="正方形/長方形 358">
          <a:extLst>
            <a:ext uri="{FF2B5EF4-FFF2-40B4-BE49-F238E27FC236}">
              <a16:creationId xmlns:a16="http://schemas.microsoft.com/office/drawing/2014/main" id="{A484E37D-B30E-41E9-86CE-3050968530D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0" name="テキスト ボックス 359">
          <a:extLst>
            <a:ext uri="{FF2B5EF4-FFF2-40B4-BE49-F238E27FC236}">
              <a16:creationId xmlns:a16="http://schemas.microsoft.com/office/drawing/2014/main" id="{F75231A7-CA1B-4624-8AE7-056D3B26197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1" name="直線コネクタ 360">
          <a:extLst>
            <a:ext uri="{FF2B5EF4-FFF2-40B4-BE49-F238E27FC236}">
              <a16:creationId xmlns:a16="http://schemas.microsoft.com/office/drawing/2014/main" id="{41DD8C89-918C-4CD1-9EA2-A345A19251EF}"/>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62" name="直線コネクタ 361">
          <a:extLst>
            <a:ext uri="{FF2B5EF4-FFF2-40B4-BE49-F238E27FC236}">
              <a16:creationId xmlns:a16="http://schemas.microsoft.com/office/drawing/2014/main" id="{C317EAD8-6CAC-4437-AF78-2C28E82019DB}"/>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63" name="テキスト ボックス 362">
          <a:extLst>
            <a:ext uri="{FF2B5EF4-FFF2-40B4-BE49-F238E27FC236}">
              <a16:creationId xmlns:a16="http://schemas.microsoft.com/office/drawing/2014/main" id="{5C153DDC-9F65-43A8-81C5-5E1D27D56E74}"/>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64" name="直線コネクタ 363">
          <a:extLst>
            <a:ext uri="{FF2B5EF4-FFF2-40B4-BE49-F238E27FC236}">
              <a16:creationId xmlns:a16="http://schemas.microsoft.com/office/drawing/2014/main" id="{D14115C7-CEFF-4E92-A2C9-4715521CA22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65" name="テキスト ボックス 364">
          <a:extLst>
            <a:ext uri="{FF2B5EF4-FFF2-40B4-BE49-F238E27FC236}">
              <a16:creationId xmlns:a16="http://schemas.microsoft.com/office/drawing/2014/main" id="{B9BCA653-BA94-4CAF-8A5D-FAD5B37A8B83}"/>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66" name="直線コネクタ 365">
          <a:extLst>
            <a:ext uri="{FF2B5EF4-FFF2-40B4-BE49-F238E27FC236}">
              <a16:creationId xmlns:a16="http://schemas.microsoft.com/office/drawing/2014/main" id="{A5B90E88-0FDA-4E0F-86AD-4DAD0581F3E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67" name="テキスト ボックス 366">
          <a:extLst>
            <a:ext uri="{FF2B5EF4-FFF2-40B4-BE49-F238E27FC236}">
              <a16:creationId xmlns:a16="http://schemas.microsoft.com/office/drawing/2014/main" id="{E30F06C3-75FD-4AD6-9F61-26AE9661C5C4}"/>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68" name="直線コネクタ 367">
          <a:extLst>
            <a:ext uri="{FF2B5EF4-FFF2-40B4-BE49-F238E27FC236}">
              <a16:creationId xmlns:a16="http://schemas.microsoft.com/office/drawing/2014/main" id="{18953A09-F745-44DC-B179-B00929AD996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69" name="テキスト ボックス 368">
          <a:extLst>
            <a:ext uri="{FF2B5EF4-FFF2-40B4-BE49-F238E27FC236}">
              <a16:creationId xmlns:a16="http://schemas.microsoft.com/office/drawing/2014/main" id="{9EB5E9B3-70E4-48F5-851D-7ED939174A33}"/>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70" name="直線コネクタ 369">
          <a:extLst>
            <a:ext uri="{FF2B5EF4-FFF2-40B4-BE49-F238E27FC236}">
              <a16:creationId xmlns:a16="http://schemas.microsoft.com/office/drawing/2014/main" id="{16F049E9-6B7F-4A3E-B040-1CC9D9B7AA0E}"/>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71" name="テキスト ボックス 370">
          <a:extLst>
            <a:ext uri="{FF2B5EF4-FFF2-40B4-BE49-F238E27FC236}">
              <a16:creationId xmlns:a16="http://schemas.microsoft.com/office/drawing/2014/main" id="{2100D20A-BC38-4374-AEA5-3F1DD57785F7}"/>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2" name="直線コネクタ 371">
          <a:extLst>
            <a:ext uri="{FF2B5EF4-FFF2-40B4-BE49-F238E27FC236}">
              <a16:creationId xmlns:a16="http://schemas.microsoft.com/office/drawing/2014/main" id="{D7842FEC-EAAA-4338-8CFA-125AD1D9AB69}"/>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3" name="テキスト ボックス 372">
          <a:extLst>
            <a:ext uri="{FF2B5EF4-FFF2-40B4-BE49-F238E27FC236}">
              <a16:creationId xmlns:a16="http://schemas.microsoft.com/office/drawing/2014/main" id="{09D5826E-0628-475F-8D0E-920E937E213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4" name="【保健センター・保健所】&#10;一人当たり面積グラフ枠">
          <a:extLst>
            <a:ext uri="{FF2B5EF4-FFF2-40B4-BE49-F238E27FC236}">
              <a16:creationId xmlns:a16="http://schemas.microsoft.com/office/drawing/2014/main" id="{0D90FE3C-C79A-41BF-95C2-630E8E421B0E}"/>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74295</xdr:rowOff>
    </xdr:from>
    <xdr:to>
      <xdr:col>116</xdr:col>
      <xdr:colOff>62864</xdr:colOff>
      <xdr:row>63</xdr:row>
      <xdr:rowOff>161925</xdr:rowOff>
    </xdr:to>
    <xdr:cxnSp macro="">
      <xdr:nvCxnSpPr>
        <xdr:cNvPr id="375" name="直線コネクタ 374">
          <a:extLst>
            <a:ext uri="{FF2B5EF4-FFF2-40B4-BE49-F238E27FC236}">
              <a16:creationId xmlns:a16="http://schemas.microsoft.com/office/drawing/2014/main" id="{E4EC905E-6869-465E-848A-24B728CCEA67}"/>
            </a:ext>
          </a:extLst>
        </xdr:cNvPr>
        <xdr:cNvCxnSpPr/>
      </xdr:nvCxnSpPr>
      <xdr:spPr>
        <a:xfrm flipV="1">
          <a:off x="19509104" y="929449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165752</xdr:rowOff>
    </xdr:from>
    <xdr:ext cx="469744" cy="259045"/>
    <xdr:sp macro="" textlink="">
      <xdr:nvSpPr>
        <xdr:cNvPr id="376" name="【保健センター・保健所】&#10;一人当たり面積最小値テキスト">
          <a:extLst>
            <a:ext uri="{FF2B5EF4-FFF2-40B4-BE49-F238E27FC236}">
              <a16:creationId xmlns:a16="http://schemas.microsoft.com/office/drawing/2014/main" id="{472D2290-1291-44CF-99C4-C61541EBB3E3}"/>
            </a:ext>
          </a:extLst>
        </xdr:cNvPr>
        <xdr:cNvSpPr txBox="1"/>
      </xdr:nvSpPr>
      <xdr:spPr>
        <a:xfrm>
          <a:off x="19547840" y="1072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161925</xdr:rowOff>
    </xdr:from>
    <xdr:to>
      <xdr:col>116</xdr:col>
      <xdr:colOff>152400</xdr:colOff>
      <xdr:row>63</xdr:row>
      <xdr:rowOff>161925</xdr:rowOff>
    </xdr:to>
    <xdr:cxnSp macro="">
      <xdr:nvCxnSpPr>
        <xdr:cNvPr id="377" name="直線コネクタ 376">
          <a:extLst>
            <a:ext uri="{FF2B5EF4-FFF2-40B4-BE49-F238E27FC236}">
              <a16:creationId xmlns:a16="http://schemas.microsoft.com/office/drawing/2014/main" id="{297D7F67-75B2-4D79-A0D0-66C198375F16}"/>
            </a:ext>
          </a:extLst>
        </xdr:cNvPr>
        <xdr:cNvCxnSpPr/>
      </xdr:nvCxnSpPr>
      <xdr:spPr>
        <a:xfrm>
          <a:off x="19443700" y="10723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20972</xdr:rowOff>
    </xdr:from>
    <xdr:ext cx="469744" cy="259045"/>
    <xdr:sp macro="" textlink="">
      <xdr:nvSpPr>
        <xdr:cNvPr id="378" name="【保健センター・保健所】&#10;一人当たり面積最大値テキスト">
          <a:extLst>
            <a:ext uri="{FF2B5EF4-FFF2-40B4-BE49-F238E27FC236}">
              <a16:creationId xmlns:a16="http://schemas.microsoft.com/office/drawing/2014/main" id="{94E513B4-03E3-41D6-ABF6-A2025721967A}"/>
            </a:ext>
          </a:extLst>
        </xdr:cNvPr>
        <xdr:cNvSpPr txBox="1"/>
      </xdr:nvSpPr>
      <xdr:spPr>
        <a:xfrm>
          <a:off x="19547840" y="907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74295</xdr:rowOff>
    </xdr:from>
    <xdr:to>
      <xdr:col>116</xdr:col>
      <xdr:colOff>152400</xdr:colOff>
      <xdr:row>55</xdr:row>
      <xdr:rowOff>74295</xdr:rowOff>
    </xdr:to>
    <xdr:cxnSp macro="">
      <xdr:nvCxnSpPr>
        <xdr:cNvPr id="379" name="直線コネクタ 378">
          <a:extLst>
            <a:ext uri="{FF2B5EF4-FFF2-40B4-BE49-F238E27FC236}">
              <a16:creationId xmlns:a16="http://schemas.microsoft.com/office/drawing/2014/main" id="{FAB56657-8D93-466A-9E22-59B7AA8163CA}"/>
            </a:ext>
          </a:extLst>
        </xdr:cNvPr>
        <xdr:cNvCxnSpPr/>
      </xdr:nvCxnSpPr>
      <xdr:spPr>
        <a:xfrm>
          <a:off x="19443700" y="92944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57167</xdr:rowOff>
    </xdr:from>
    <xdr:ext cx="469744" cy="259045"/>
    <xdr:sp macro="" textlink="">
      <xdr:nvSpPr>
        <xdr:cNvPr id="380" name="【保健センター・保健所】&#10;一人当たり面積平均値テキスト">
          <a:extLst>
            <a:ext uri="{FF2B5EF4-FFF2-40B4-BE49-F238E27FC236}">
              <a16:creationId xmlns:a16="http://schemas.microsoft.com/office/drawing/2014/main" id="{D4A3746A-758C-4D4C-B314-10FBBB21C430}"/>
            </a:ext>
          </a:extLst>
        </xdr:cNvPr>
        <xdr:cNvSpPr txBox="1"/>
      </xdr:nvSpPr>
      <xdr:spPr>
        <a:xfrm>
          <a:off x="19547840" y="1045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78740</xdr:rowOff>
    </xdr:from>
    <xdr:to>
      <xdr:col>116</xdr:col>
      <xdr:colOff>114300</xdr:colOff>
      <xdr:row>63</xdr:row>
      <xdr:rowOff>8890</xdr:rowOff>
    </xdr:to>
    <xdr:sp macro="" textlink="">
      <xdr:nvSpPr>
        <xdr:cNvPr id="381" name="フローチャート: 判断 380">
          <a:extLst>
            <a:ext uri="{FF2B5EF4-FFF2-40B4-BE49-F238E27FC236}">
              <a16:creationId xmlns:a16="http://schemas.microsoft.com/office/drawing/2014/main" id="{98F18796-38F3-46A5-84A1-A9FEE88F1802}"/>
            </a:ext>
          </a:extLst>
        </xdr:cNvPr>
        <xdr:cNvSpPr/>
      </xdr:nvSpPr>
      <xdr:spPr>
        <a:xfrm>
          <a:off x="19458940" y="10472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80645</xdr:rowOff>
    </xdr:from>
    <xdr:to>
      <xdr:col>112</xdr:col>
      <xdr:colOff>38100</xdr:colOff>
      <xdr:row>63</xdr:row>
      <xdr:rowOff>10795</xdr:rowOff>
    </xdr:to>
    <xdr:sp macro="" textlink="">
      <xdr:nvSpPr>
        <xdr:cNvPr id="382" name="フローチャート: 判断 381">
          <a:extLst>
            <a:ext uri="{FF2B5EF4-FFF2-40B4-BE49-F238E27FC236}">
              <a16:creationId xmlns:a16="http://schemas.microsoft.com/office/drawing/2014/main" id="{FCBFC40E-3069-4399-85B2-2D0555BFE478}"/>
            </a:ext>
          </a:extLst>
        </xdr:cNvPr>
        <xdr:cNvSpPr/>
      </xdr:nvSpPr>
      <xdr:spPr>
        <a:xfrm>
          <a:off x="18735040" y="104743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27322</xdr:rowOff>
    </xdr:from>
    <xdr:ext cx="469744" cy="259045"/>
    <xdr:sp macro="" textlink="">
      <xdr:nvSpPr>
        <xdr:cNvPr id="383" name="n_1aveValue【保健センター・保健所】&#10;一人当たり面積">
          <a:extLst>
            <a:ext uri="{FF2B5EF4-FFF2-40B4-BE49-F238E27FC236}">
              <a16:creationId xmlns:a16="http://schemas.microsoft.com/office/drawing/2014/main" id="{B7E3559C-516E-4E54-A2EE-2972789D8C53}"/>
            </a:ext>
          </a:extLst>
        </xdr:cNvPr>
        <xdr:cNvSpPr txBox="1"/>
      </xdr:nvSpPr>
      <xdr:spPr>
        <a:xfrm>
          <a:off x="18561127" y="1025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52070</xdr:rowOff>
    </xdr:from>
    <xdr:to>
      <xdr:col>107</xdr:col>
      <xdr:colOff>101600</xdr:colOff>
      <xdr:row>62</xdr:row>
      <xdr:rowOff>153670</xdr:rowOff>
    </xdr:to>
    <xdr:sp macro="" textlink="">
      <xdr:nvSpPr>
        <xdr:cNvPr id="384" name="フローチャート: 判断 383">
          <a:extLst>
            <a:ext uri="{FF2B5EF4-FFF2-40B4-BE49-F238E27FC236}">
              <a16:creationId xmlns:a16="http://schemas.microsoft.com/office/drawing/2014/main" id="{769B6BB4-8892-4135-A02B-F6572430F384}"/>
            </a:ext>
          </a:extLst>
        </xdr:cNvPr>
        <xdr:cNvSpPr/>
      </xdr:nvSpPr>
      <xdr:spPr>
        <a:xfrm>
          <a:off x="1793748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170197</xdr:rowOff>
    </xdr:from>
    <xdr:ext cx="469744" cy="259045"/>
    <xdr:sp macro="" textlink="">
      <xdr:nvSpPr>
        <xdr:cNvPr id="385" name="n_2aveValue【保健センター・保健所】&#10;一人当たり面積">
          <a:extLst>
            <a:ext uri="{FF2B5EF4-FFF2-40B4-BE49-F238E27FC236}">
              <a16:creationId xmlns:a16="http://schemas.microsoft.com/office/drawing/2014/main" id="{C59D06D3-B758-4ABA-9671-861830661A2A}"/>
            </a:ext>
          </a:extLst>
        </xdr:cNvPr>
        <xdr:cNvSpPr txBox="1"/>
      </xdr:nvSpPr>
      <xdr:spPr>
        <a:xfrm>
          <a:off x="1777626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86" name="テキスト ボックス 385">
          <a:extLst>
            <a:ext uri="{FF2B5EF4-FFF2-40B4-BE49-F238E27FC236}">
              <a16:creationId xmlns:a16="http://schemas.microsoft.com/office/drawing/2014/main" id="{3947F606-7D83-49EC-B01B-4529A30E100E}"/>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7" name="テキスト ボックス 386">
          <a:extLst>
            <a:ext uri="{FF2B5EF4-FFF2-40B4-BE49-F238E27FC236}">
              <a16:creationId xmlns:a16="http://schemas.microsoft.com/office/drawing/2014/main" id="{944D3B3E-971B-476B-A704-3A6A81483A4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8" name="テキスト ボックス 387">
          <a:extLst>
            <a:ext uri="{FF2B5EF4-FFF2-40B4-BE49-F238E27FC236}">
              <a16:creationId xmlns:a16="http://schemas.microsoft.com/office/drawing/2014/main" id="{4E3341A0-B16B-4054-9145-5D32EABD28A2}"/>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89" name="テキスト ボックス 388">
          <a:extLst>
            <a:ext uri="{FF2B5EF4-FFF2-40B4-BE49-F238E27FC236}">
              <a16:creationId xmlns:a16="http://schemas.microsoft.com/office/drawing/2014/main" id="{C9AF5370-3226-48CD-B1B3-2ACCD42DE1E8}"/>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0" name="テキスト ボックス 389">
          <a:extLst>
            <a:ext uri="{FF2B5EF4-FFF2-40B4-BE49-F238E27FC236}">
              <a16:creationId xmlns:a16="http://schemas.microsoft.com/office/drawing/2014/main" id="{9E3D6AB3-F505-4E39-A26C-E899EF01B20A}"/>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118745</xdr:rowOff>
    </xdr:from>
    <xdr:to>
      <xdr:col>112</xdr:col>
      <xdr:colOff>38100</xdr:colOff>
      <xdr:row>63</xdr:row>
      <xdr:rowOff>48895</xdr:rowOff>
    </xdr:to>
    <xdr:sp macro="" textlink="">
      <xdr:nvSpPr>
        <xdr:cNvPr id="391" name="楕円 390">
          <a:extLst>
            <a:ext uri="{FF2B5EF4-FFF2-40B4-BE49-F238E27FC236}">
              <a16:creationId xmlns:a16="http://schemas.microsoft.com/office/drawing/2014/main" id="{906E410A-178D-4629-BB2D-87B838B1DDCF}"/>
            </a:ext>
          </a:extLst>
        </xdr:cNvPr>
        <xdr:cNvSpPr/>
      </xdr:nvSpPr>
      <xdr:spPr>
        <a:xfrm>
          <a:off x="18735040" y="105124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40022</xdr:rowOff>
    </xdr:from>
    <xdr:ext cx="469744" cy="259045"/>
    <xdr:sp macro="" textlink="">
      <xdr:nvSpPr>
        <xdr:cNvPr id="392" name="n_1mainValue【保健センター・保健所】&#10;一人当たり面積">
          <a:extLst>
            <a:ext uri="{FF2B5EF4-FFF2-40B4-BE49-F238E27FC236}">
              <a16:creationId xmlns:a16="http://schemas.microsoft.com/office/drawing/2014/main" id="{1CA18122-1981-4370-9608-B9DA70C5EFFD}"/>
            </a:ext>
          </a:extLst>
        </xdr:cNvPr>
        <xdr:cNvSpPr txBox="1"/>
      </xdr:nvSpPr>
      <xdr:spPr>
        <a:xfrm>
          <a:off x="18561127" y="1060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3" name="正方形/長方形 392">
          <a:extLst>
            <a:ext uri="{FF2B5EF4-FFF2-40B4-BE49-F238E27FC236}">
              <a16:creationId xmlns:a16="http://schemas.microsoft.com/office/drawing/2014/main" id="{DEE5FC48-387E-47A8-96A1-D74DA462ADE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4" name="正方形/長方形 393">
          <a:extLst>
            <a:ext uri="{FF2B5EF4-FFF2-40B4-BE49-F238E27FC236}">
              <a16:creationId xmlns:a16="http://schemas.microsoft.com/office/drawing/2014/main" id="{C6A9CD40-26A2-42BD-BB01-D4E1C1F8404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5" name="正方形/長方形 394">
          <a:extLst>
            <a:ext uri="{FF2B5EF4-FFF2-40B4-BE49-F238E27FC236}">
              <a16:creationId xmlns:a16="http://schemas.microsoft.com/office/drawing/2014/main" id="{8436E257-1430-44AA-A371-C28C33909ADE}"/>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6" name="正方形/長方形 395">
          <a:extLst>
            <a:ext uri="{FF2B5EF4-FFF2-40B4-BE49-F238E27FC236}">
              <a16:creationId xmlns:a16="http://schemas.microsoft.com/office/drawing/2014/main" id="{ECCB20C1-90B0-4BB2-957F-D655B89DE45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7" name="正方形/長方形 396">
          <a:extLst>
            <a:ext uri="{FF2B5EF4-FFF2-40B4-BE49-F238E27FC236}">
              <a16:creationId xmlns:a16="http://schemas.microsoft.com/office/drawing/2014/main" id="{BA2D9583-E816-4472-94A4-D8984E9F30D9}"/>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8" name="正方形/長方形 397">
          <a:extLst>
            <a:ext uri="{FF2B5EF4-FFF2-40B4-BE49-F238E27FC236}">
              <a16:creationId xmlns:a16="http://schemas.microsoft.com/office/drawing/2014/main" id="{91586308-BB08-4A71-9183-7447ADABE7C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9" name="正方形/長方形 398">
          <a:extLst>
            <a:ext uri="{FF2B5EF4-FFF2-40B4-BE49-F238E27FC236}">
              <a16:creationId xmlns:a16="http://schemas.microsoft.com/office/drawing/2014/main" id="{CB35339F-FC22-4462-B492-DF747D404B9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0" name="正方形/長方形 399">
          <a:extLst>
            <a:ext uri="{FF2B5EF4-FFF2-40B4-BE49-F238E27FC236}">
              <a16:creationId xmlns:a16="http://schemas.microsoft.com/office/drawing/2014/main" id="{2D3F2F78-90B5-4C9E-ACF0-C72A8F41D8A1}"/>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1" name="テキスト ボックス 400">
          <a:extLst>
            <a:ext uri="{FF2B5EF4-FFF2-40B4-BE49-F238E27FC236}">
              <a16:creationId xmlns:a16="http://schemas.microsoft.com/office/drawing/2014/main" id="{42487761-993A-4F77-AD64-CF357FED2ECF}"/>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2" name="直線コネクタ 401">
          <a:extLst>
            <a:ext uri="{FF2B5EF4-FFF2-40B4-BE49-F238E27FC236}">
              <a16:creationId xmlns:a16="http://schemas.microsoft.com/office/drawing/2014/main" id="{4239B8FF-3D1D-4DE3-AB16-5C82EF1EE1B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03" name="直線コネクタ 402">
          <a:extLst>
            <a:ext uri="{FF2B5EF4-FFF2-40B4-BE49-F238E27FC236}">
              <a16:creationId xmlns:a16="http://schemas.microsoft.com/office/drawing/2014/main" id="{A74586D4-2345-48AD-A5F5-F006F5C69486}"/>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04" name="テキスト ボックス 403">
          <a:extLst>
            <a:ext uri="{FF2B5EF4-FFF2-40B4-BE49-F238E27FC236}">
              <a16:creationId xmlns:a16="http://schemas.microsoft.com/office/drawing/2014/main" id="{00BDE9DD-7131-4E24-B1E4-29137CC01E1F}"/>
            </a:ext>
          </a:extLst>
        </xdr:cNvPr>
        <xdr:cNvSpPr txBox="1"/>
      </xdr:nvSpPr>
      <xdr:spPr>
        <a:xfrm>
          <a:off x="1066688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05" name="直線コネクタ 404">
          <a:extLst>
            <a:ext uri="{FF2B5EF4-FFF2-40B4-BE49-F238E27FC236}">
              <a16:creationId xmlns:a16="http://schemas.microsoft.com/office/drawing/2014/main" id="{4D782143-84C2-43D3-AAC4-349683EEBE9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06" name="テキスト ボックス 405">
          <a:extLst>
            <a:ext uri="{FF2B5EF4-FFF2-40B4-BE49-F238E27FC236}">
              <a16:creationId xmlns:a16="http://schemas.microsoft.com/office/drawing/2014/main" id="{757415E0-E3B2-424C-9617-D3A4933B54DE}"/>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07" name="直線コネクタ 406">
          <a:extLst>
            <a:ext uri="{FF2B5EF4-FFF2-40B4-BE49-F238E27FC236}">
              <a16:creationId xmlns:a16="http://schemas.microsoft.com/office/drawing/2014/main" id="{1C136EE3-72C4-4ABF-8F91-75A9B3BA3DA7}"/>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08" name="テキスト ボックス 407">
          <a:extLst>
            <a:ext uri="{FF2B5EF4-FFF2-40B4-BE49-F238E27FC236}">
              <a16:creationId xmlns:a16="http://schemas.microsoft.com/office/drawing/2014/main" id="{68503A01-D493-43E2-AB2D-7422DA5875C3}"/>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09" name="直線コネクタ 408">
          <a:extLst>
            <a:ext uri="{FF2B5EF4-FFF2-40B4-BE49-F238E27FC236}">
              <a16:creationId xmlns:a16="http://schemas.microsoft.com/office/drawing/2014/main" id="{28B9657F-59B6-4B74-A5D4-0E3BC48DEC45}"/>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10" name="テキスト ボックス 409">
          <a:extLst>
            <a:ext uri="{FF2B5EF4-FFF2-40B4-BE49-F238E27FC236}">
              <a16:creationId xmlns:a16="http://schemas.microsoft.com/office/drawing/2014/main" id="{979A21ED-8EB4-4F72-80D9-9F953636C1A7}"/>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1" name="直線コネクタ 410">
          <a:extLst>
            <a:ext uri="{FF2B5EF4-FFF2-40B4-BE49-F238E27FC236}">
              <a16:creationId xmlns:a16="http://schemas.microsoft.com/office/drawing/2014/main" id="{2BEA0459-D447-42CB-86FB-11D969DE7EAF}"/>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2" name="テキスト ボックス 411">
          <a:extLst>
            <a:ext uri="{FF2B5EF4-FFF2-40B4-BE49-F238E27FC236}">
              <a16:creationId xmlns:a16="http://schemas.microsoft.com/office/drawing/2014/main" id="{1FE3C4DD-3BFB-48B0-8A1A-55FA4B090F65}"/>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3" name="直線コネクタ 412">
          <a:extLst>
            <a:ext uri="{FF2B5EF4-FFF2-40B4-BE49-F238E27FC236}">
              <a16:creationId xmlns:a16="http://schemas.microsoft.com/office/drawing/2014/main" id="{F0FD1EB7-CB2B-4F74-A9F4-CB5764EA3086}"/>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14" name="テキスト ボックス 413">
          <a:extLst>
            <a:ext uri="{FF2B5EF4-FFF2-40B4-BE49-F238E27FC236}">
              <a16:creationId xmlns:a16="http://schemas.microsoft.com/office/drawing/2014/main" id="{BA060A2A-BF68-4992-AB4A-DD23D8D07DCE}"/>
            </a:ext>
          </a:extLst>
        </xdr:cNvPr>
        <xdr:cNvSpPr txBox="1"/>
      </xdr:nvSpPr>
      <xdr:spPr>
        <a:xfrm>
          <a:off x="105615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5" name="直線コネクタ 414">
          <a:extLst>
            <a:ext uri="{FF2B5EF4-FFF2-40B4-BE49-F238E27FC236}">
              <a16:creationId xmlns:a16="http://schemas.microsoft.com/office/drawing/2014/main" id="{230E30A6-02F9-40F1-B98A-2CF38B7A10CB}"/>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6" name="テキスト ボックス 415">
          <a:extLst>
            <a:ext uri="{FF2B5EF4-FFF2-40B4-BE49-F238E27FC236}">
              <a16:creationId xmlns:a16="http://schemas.microsoft.com/office/drawing/2014/main" id="{0FFD675F-84E3-4F05-9144-6008A4324575}"/>
            </a:ext>
          </a:extLst>
        </xdr:cNvPr>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7" name="【消防施設】&#10;有形固定資産減価償却率グラフ枠">
          <a:extLst>
            <a:ext uri="{FF2B5EF4-FFF2-40B4-BE49-F238E27FC236}">
              <a16:creationId xmlns:a16="http://schemas.microsoft.com/office/drawing/2014/main" id="{102C801D-E8FA-4B7C-9D16-F113939430A7}"/>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85</xdr:row>
      <xdr:rowOff>111579</xdr:rowOff>
    </xdr:to>
    <xdr:cxnSp macro="">
      <xdr:nvCxnSpPr>
        <xdr:cNvPr id="418" name="直線コネクタ 417">
          <a:extLst>
            <a:ext uri="{FF2B5EF4-FFF2-40B4-BE49-F238E27FC236}">
              <a16:creationId xmlns:a16="http://schemas.microsoft.com/office/drawing/2014/main" id="{A7B4F366-8EDA-4791-8693-BFE7593DFF4A}"/>
            </a:ext>
          </a:extLst>
        </xdr:cNvPr>
        <xdr:cNvCxnSpPr/>
      </xdr:nvCxnSpPr>
      <xdr:spPr>
        <a:xfrm flipV="1">
          <a:off x="14375764" y="12993732"/>
          <a:ext cx="0" cy="136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115406</xdr:rowOff>
    </xdr:from>
    <xdr:ext cx="405111" cy="259045"/>
    <xdr:sp macro="" textlink="">
      <xdr:nvSpPr>
        <xdr:cNvPr id="419" name="【消防施設】&#10;有形固定資産減価償却率最小値テキスト">
          <a:extLst>
            <a:ext uri="{FF2B5EF4-FFF2-40B4-BE49-F238E27FC236}">
              <a16:creationId xmlns:a16="http://schemas.microsoft.com/office/drawing/2014/main" id="{CF2C4289-68F5-48E8-B7C9-6354A309445A}"/>
            </a:ext>
          </a:extLst>
        </xdr:cNvPr>
        <xdr:cNvSpPr txBox="1"/>
      </xdr:nvSpPr>
      <xdr:spPr>
        <a:xfrm>
          <a:off x="14414500" y="14364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111579</xdr:rowOff>
    </xdr:from>
    <xdr:to>
      <xdr:col>86</xdr:col>
      <xdr:colOff>25400</xdr:colOff>
      <xdr:row>85</xdr:row>
      <xdr:rowOff>111579</xdr:rowOff>
    </xdr:to>
    <xdr:cxnSp macro="">
      <xdr:nvCxnSpPr>
        <xdr:cNvPr id="420" name="直線コネクタ 419">
          <a:extLst>
            <a:ext uri="{FF2B5EF4-FFF2-40B4-BE49-F238E27FC236}">
              <a16:creationId xmlns:a16="http://schemas.microsoft.com/office/drawing/2014/main" id="{F08A16D8-72A3-4C6F-A986-0DBB01B5AB71}"/>
            </a:ext>
          </a:extLst>
        </xdr:cNvPr>
        <xdr:cNvCxnSpPr/>
      </xdr:nvCxnSpPr>
      <xdr:spPr>
        <a:xfrm>
          <a:off x="14287500" y="143609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405111" cy="259045"/>
    <xdr:sp macro="" textlink="">
      <xdr:nvSpPr>
        <xdr:cNvPr id="421" name="【消防施設】&#10;有形固定資産減価償却率最大値テキスト">
          <a:extLst>
            <a:ext uri="{FF2B5EF4-FFF2-40B4-BE49-F238E27FC236}">
              <a16:creationId xmlns:a16="http://schemas.microsoft.com/office/drawing/2014/main" id="{7CE4C709-D721-4F96-B98D-1EFE8A2A9481}"/>
            </a:ext>
          </a:extLst>
        </xdr:cNvPr>
        <xdr:cNvSpPr txBox="1"/>
      </xdr:nvSpPr>
      <xdr:spPr>
        <a:xfrm>
          <a:off x="14414500" y="12772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422" name="直線コネクタ 421">
          <a:extLst>
            <a:ext uri="{FF2B5EF4-FFF2-40B4-BE49-F238E27FC236}">
              <a16:creationId xmlns:a16="http://schemas.microsoft.com/office/drawing/2014/main" id="{8B64D5E8-BBF7-4076-B368-510F6A3AB4ED}"/>
            </a:ext>
          </a:extLst>
        </xdr:cNvPr>
        <xdr:cNvCxnSpPr/>
      </xdr:nvCxnSpPr>
      <xdr:spPr>
        <a:xfrm>
          <a:off x="14287500" y="12993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102888</xdr:rowOff>
    </xdr:from>
    <xdr:ext cx="405111" cy="259045"/>
    <xdr:sp macro="" textlink="">
      <xdr:nvSpPr>
        <xdr:cNvPr id="423" name="【消防施設】&#10;有形固定資産減価償却率平均値テキスト">
          <a:extLst>
            <a:ext uri="{FF2B5EF4-FFF2-40B4-BE49-F238E27FC236}">
              <a16:creationId xmlns:a16="http://schemas.microsoft.com/office/drawing/2014/main" id="{6FF4B138-5916-4EBF-B8DE-ADBF7C92AD8F}"/>
            </a:ext>
          </a:extLst>
        </xdr:cNvPr>
        <xdr:cNvSpPr txBox="1"/>
      </xdr:nvSpPr>
      <xdr:spPr>
        <a:xfrm>
          <a:off x="14414500" y="13681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424" name="フローチャート: 判断 423">
          <a:extLst>
            <a:ext uri="{FF2B5EF4-FFF2-40B4-BE49-F238E27FC236}">
              <a16:creationId xmlns:a16="http://schemas.microsoft.com/office/drawing/2014/main" id="{062B418B-9CE0-425C-B488-B77BB3941E9C}"/>
            </a:ext>
          </a:extLst>
        </xdr:cNvPr>
        <xdr:cNvSpPr/>
      </xdr:nvSpPr>
      <xdr:spPr>
        <a:xfrm>
          <a:off x="14325600" y="137033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98334</xdr:rowOff>
    </xdr:from>
    <xdr:to>
      <xdr:col>81</xdr:col>
      <xdr:colOff>101600</xdr:colOff>
      <xdr:row>82</xdr:row>
      <xdr:rowOff>28484</xdr:rowOff>
    </xdr:to>
    <xdr:sp macro="" textlink="">
      <xdr:nvSpPr>
        <xdr:cNvPr id="425" name="フローチャート: 判断 424">
          <a:extLst>
            <a:ext uri="{FF2B5EF4-FFF2-40B4-BE49-F238E27FC236}">
              <a16:creationId xmlns:a16="http://schemas.microsoft.com/office/drawing/2014/main" id="{FBA26150-D5B2-443E-9E49-A13204472629}"/>
            </a:ext>
          </a:extLst>
        </xdr:cNvPr>
        <xdr:cNvSpPr/>
      </xdr:nvSpPr>
      <xdr:spPr>
        <a:xfrm>
          <a:off x="13578840" y="136771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45011</xdr:rowOff>
    </xdr:from>
    <xdr:ext cx="405111" cy="259045"/>
    <xdr:sp macro="" textlink="">
      <xdr:nvSpPr>
        <xdr:cNvPr id="426" name="n_1aveValue【消防施設】&#10;有形固定資産減価償却率">
          <a:extLst>
            <a:ext uri="{FF2B5EF4-FFF2-40B4-BE49-F238E27FC236}">
              <a16:creationId xmlns:a16="http://schemas.microsoft.com/office/drawing/2014/main" id="{D1930B86-B14E-4CE7-9858-88589A16B362}"/>
            </a:ext>
          </a:extLst>
        </xdr:cNvPr>
        <xdr:cNvSpPr txBox="1"/>
      </xdr:nvSpPr>
      <xdr:spPr>
        <a:xfrm>
          <a:off x="13437244" y="1345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168548</xdr:rowOff>
    </xdr:from>
    <xdr:to>
      <xdr:col>76</xdr:col>
      <xdr:colOff>165100</xdr:colOff>
      <xdr:row>81</xdr:row>
      <xdr:rowOff>98698</xdr:rowOff>
    </xdr:to>
    <xdr:sp macro="" textlink="">
      <xdr:nvSpPr>
        <xdr:cNvPr id="427" name="フローチャート: 判断 426">
          <a:extLst>
            <a:ext uri="{FF2B5EF4-FFF2-40B4-BE49-F238E27FC236}">
              <a16:creationId xmlns:a16="http://schemas.microsoft.com/office/drawing/2014/main" id="{8EEDDEA9-3754-40E0-BF6C-C7C4FC8D5879}"/>
            </a:ext>
          </a:extLst>
        </xdr:cNvPr>
        <xdr:cNvSpPr/>
      </xdr:nvSpPr>
      <xdr:spPr>
        <a:xfrm>
          <a:off x="12804140" y="135797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115225</xdr:rowOff>
    </xdr:from>
    <xdr:ext cx="405111" cy="259045"/>
    <xdr:sp macro="" textlink="">
      <xdr:nvSpPr>
        <xdr:cNvPr id="428" name="n_2aveValue【消防施設】&#10;有形固定資産減価償却率">
          <a:extLst>
            <a:ext uri="{FF2B5EF4-FFF2-40B4-BE49-F238E27FC236}">
              <a16:creationId xmlns:a16="http://schemas.microsoft.com/office/drawing/2014/main" id="{51DAA833-1CD8-46EF-86CA-95CCD1AB1EDD}"/>
            </a:ext>
          </a:extLst>
        </xdr:cNvPr>
        <xdr:cNvSpPr txBox="1"/>
      </xdr:nvSpPr>
      <xdr:spPr>
        <a:xfrm>
          <a:off x="12675244" y="13358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29" name="テキスト ボックス 428">
          <a:extLst>
            <a:ext uri="{FF2B5EF4-FFF2-40B4-BE49-F238E27FC236}">
              <a16:creationId xmlns:a16="http://schemas.microsoft.com/office/drawing/2014/main" id="{6B0BF67F-8B4F-4915-A01E-6C49694589E7}"/>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0" name="テキスト ボックス 429">
          <a:extLst>
            <a:ext uri="{FF2B5EF4-FFF2-40B4-BE49-F238E27FC236}">
              <a16:creationId xmlns:a16="http://schemas.microsoft.com/office/drawing/2014/main" id="{03E8C145-1FBE-4BA6-BCD0-FBD3F5F0ABF7}"/>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1" name="テキスト ボックス 430">
          <a:extLst>
            <a:ext uri="{FF2B5EF4-FFF2-40B4-BE49-F238E27FC236}">
              <a16:creationId xmlns:a16="http://schemas.microsoft.com/office/drawing/2014/main" id="{68F2B243-B25A-4DF3-B566-78F36870D7C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2" name="テキスト ボックス 431">
          <a:extLst>
            <a:ext uri="{FF2B5EF4-FFF2-40B4-BE49-F238E27FC236}">
              <a16:creationId xmlns:a16="http://schemas.microsoft.com/office/drawing/2014/main" id="{5E6162F1-8B39-4F91-A289-05D3E3012175}"/>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3" name="テキスト ボックス 432">
          <a:extLst>
            <a:ext uri="{FF2B5EF4-FFF2-40B4-BE49-F238E27FC236}">
              <a16:creationId xmlns:a16="http://schemas.microsoft.com/office/drawing/2014/main" id="{71B6911C-89E7-4711-B7EE-C4358F8D80C1}"/>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434" name="楕円 433">
          <a:extLst>
            <a:ext uri="{FF2B5EF4-FFF2-40B4-BE49-F238E27FC236}">
              <a16:creationId xmlns:a16="http://schemas.microsoft.com/office/drawing/2014/main" id="{C71127EB-8111-42FC-80B8-673DF7E63C71}"/>
            </a:ext>
          </a:extLst>
        </xdr:cNvPr>
        <xdr:cNvSpPr/>
      </xdr:nvSpPr>
      <xdr:spPr>
        <a:xfrm>
          <a:off x="1357884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58361</xdr:colOff>
      <xdr:row>87</xdr:row>
      <xdr:rowOff>39206</xdr:rowOff>
    </xdr:from>
    <xdr:ext cx="340478" cy="259045"/>
    <xdr:sp macro="" textlink="">
      <xdr:nvSpPr>
        <xdr:cNvPr id="435" name="n_1mainValue【消防施設】&#10;有形固定資産減価償却率">
          <a:extLst>
            <a:ext uri="{FF2B5EF4-FFF2-40B4-BE49-F238E27FC236}">
              <a16:creationId xmlns:a16="http://schemas.microsoft.com/office/drawing/2014/main" id="{11AF5D98-FCC6-472B-A0BE-AFBC8374785F}"/>
            </a:ext>
          </a:extLst>
        </xdr:cNvPr>
        <xdr:cNvSpPr txBox="1"/>
      </xdr:nvSpPr>
      <xdr:spPr>
        <a:xfrm>
          <a:off x="13469561" y="146238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6" name="正方形/長方形 435">
          <a:extLst>
            <a:ext uri="{FF2B5EF4-FFF2-40B4-BE49-F238E27FC236}">
              <a16:creationId xmlns:a16="http://schemas.microsoft.com/office/drawing/2014/main" id="{CC39DDC1-8FF2-4D9A-8B74-2746114E6E2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7" name="正方形/長方形 436">
          <a:extLst>
            <a:ext uri="{FF2B5EF4-FFF2-40B4-BE49-F238E27FC236}">
              <a16:creationId xmlns:a16="http://schemas.microsoft.com/office/drawing/2014/main" id="{35879576-33D5-425F-AA1E-1A01F1E0093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8" name="正方形/長方形 437">
          <a:extLst>
            <a:ext uri="{FF2B5EF4-FFF2-40B4-BE49-F238E27FC236}">
              <a16:creationId xmlns:a16="http://schemas.microsoft.com/office/drawing/2014/main" id="{B52C66F2-A604-4B56-91BF-2D06F609C7A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9" name="正方形/長方形 438">
          <a:extLst>
            <a:ext uri="{FF2B5EF4-FFF2-40B4-BE49-F238E27FC236}">
              <a16:creationId xmlns:a16="http://schemas.microsoft.com/office/drawing/2014/main" id="{6BFDA503-0F13-4424-B404-5896C17BDEC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0" name="正方形/長方形 439">
          <a:extLst>
            <a:ext uri="{FF2B5EF4-FFF2-40B4-BE49-F238E27FC236}">
              <a16:creationId xmlns:a16="http://schemas.microsoft.com/office/drawing/2014/main" id="{45DD2320-2C30-4039-BADE-D42DE7A474D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1" name="正方形/長方形 440">
          <a:extLst>
            <a:ext uri="{FF2B5EF4-FFF2-40B4-BE49-F238E27FC236}">
              <a16:creationId xmlns:a16="http://schemas.microsoft.com/office/drawing/2014/main" id="{671AFA0B-D1BB-4BD1-A617-4214682767F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2" name="正方形/長方形 441">
          <a:extLst>
            <a:ext uri="{FF2B5EF4-FFF2-40B4-BE49-F238E27FC236}">
              <a16:creationId xmlns:a16="http://schemas.microsoft.com/office/drawing/2014/main" id="{365C47D9-6D0B-4316-B994-79AB105651FB}"/>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3" name="正方形/長方形 442">
          <a:extLst>
            <a:ext uri="{FF2B5EF4-FFF2-40B4-BE49-F238E27FC236}">
              <a16:creationId xmlns:a16="http://schemas.microsoft.com/office/drawing/2014/main" id="{57573F9E-26C3-499D-91B3-5609DF2731D3}"/>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4" name="テキスト ボックス 443">
          <a:extLst>
            <a:ext uri="{FF2B5EF4-FFF2-40B4-BE49-F238E27FC236}">
              <a16:creationId xmlns:a16="http://schemas.microsoft.com/office/drawing/2014/main" id="{2317784C-3973-4FAB-81FD-91DD2A13819D}"/>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5" name="直線コネクタ 444">
          <a:extLst>
            <a:ext uri="{FF2B5EF4-FFF2-40B4-BE49-F238E27FC236}">
              <a16:creationId xmlns:a16="http://schemas.microsoft.com/office/drawing/2014/main" id="{D02C6375-D62E-4B92-A086-2B25C4EB4AF2}"/>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46" name="直線コネクタ 445">
          <a:extLst>
            <a:ext uri="{FF2B5EF4-FFF2-40B4-BE49-F238E27FC236}">
              <a16:creationId xmlns:a16="http://schemas.microsoft.com/office/drawing/2014/main" id="{3771570A-8E33-4DD9-8474-140A79322E06}"/>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47" name="テキスト ボックス 446">
          <a:extLst>
            <a:ext uri="{FF2B5EF4-FFF2-40B4-BE49-F238E27FC236}">
              <a16:creationId xmlns:a16="http://schemas.microsoft.com/office/drawing/2014/main" id="{8EDBE435-56A3-4008-A516-F033C513017E}"/>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48" name="直線コネクタ 447">
          <a:extLst>
            <a:ext uri="{FF2B5EF4-FFF2-40B4-BE49-F238E27FC236}">
              <a16:creationId xmlns:a16="http://schemas.microsoft.com/office/drawing/2014/main" id="{FE12AD1B-C2B6-477C-9BE2-9CA303242B1B}"/>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49" name="テキスト ボックス 448">
          <a:extLst>
            <a:ext uri="{FF2B5EF4-FFF2-40B4-BE49-F238E27FC236}">
              <a16:creationId xmlns:a16="http://schemas.microsoft.com/office/drawing/2014/main" id="{2F883587-9C7F-4942-888A-1CEAAB342D0A}"/>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50" name="直線コネクタ 449">
          <a:extLst>
            <a:ext uri="{FF2B5EF4-FFF2-40B4-BE49-F238E27FC236}">
              <a16:creationId xmlns:a16="http://schemas.microsoft.com/office/drawing/2014/main" id="{D1D11A91-2CF8-495F-A918-099137870318}"/>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51" name="テキスト ボックス 450">
          <a:extLst>
            <a:ext uri="{FF2B5EF4-FFF2-40B4-BE49-F238E27FC236}">
              <a16:creationId xmlns:a16="http://schemas.microsoft.com/office/drawing/2014/main" id="{1D2465D6-83C3-4C4F-96C4-9AA36AB227ED}"/>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52" name="直線コネクタ 451">
          <a:extLst>
            <a:ext uri="{FF2B5EF4-FFF2-40B4-BE49-F238E27FC236}">
              <a16:creationId xmlns:a16="http://schemas.microsoft.com/office/drawing/2014/main" id="{5C94856E-DEF6-4AA1-BEE4-23BE19BD7D5F}"/>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53" name="テキスト ボックス 452">
          <a:extLst>
            <a:ext uri="{FF2B5EF4-FFF2-40B4-BE49-F238E27FC236}">
              <a16:creationId xmlns:a16="http://schemas.microsoft.com/office/drawing/2014/main" id="{DA6A554C-2FB6-4E85-85FA-E693BF6E5313}"/>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4" name="直線コネクタ 453">
          <a:extLst>
            <a:ext uri="{FF2B5EF4-FFF2-40B4-BE49-F238E27FC236}">
              <a16:creationId xmlns:a16="http://schemas.microsoft.com/office/drawing/2014/main" id="{40CD7543-5F8C-4C7E-9AA1-2F00CB516FE2}"/>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5" name="テキスト ボックス 454">
          <a:extLst>
            <a:ext uri="{FF2B5EF4-FFF2-40B4-BE49-F238E27FC236}">
              <a16:creationId xmlns:a16="http://schemas.microsoft.com/office/drawing/2014/main" id="{A8B14990-0A8E-4582-8EDC-94F9A44F9D2E}"/>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6" name="【消防施設】&#10;一人当たり面積グラフ枠">
          <a:extLst>
            <a:ext uri="{FF2B5EF4-FFF2-40B4-BE49-F238E27FC236}">
              <a16:creationId xmlns:a16="http://schemas.microsoft.com/office/drawing/2014/main" id="{294EE30F-7CA1-4742-BDAF-7CEE51E180C8}"/>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86</xdr:row>
      <xdr:rowOff>31242</xdr:rowOff>
    </xdr:to>
    <xdr:cxnSp macro="">
      <xdr:nvCxnSpPr>
        <xdr:cNvPr id="457" name="直線コネクタ 456">
          <a:extLst>
            <a:ext uri="{FF2B5EF4-FFF2-40B4-BE49-F238E27FC236}">
              <a16:creationId xmlns:a16="http://schemas.microsoft.com/office/drawing/2014/main" id="{BFDAA577-7A4C-4DD6-A796-FF1897B6600E}"/>
            </a:ext>
          </a:extLst>
        </xdr:cNvPr>
        <xdr:cNvCxnSpPr/>
      </xdr:nvCxnSpPr>
      <xdr:spPr>
        <a:xfrm flipV="1">
          <a:off x="19509104" y="13164769"/>
          <a:ext cx="0" cy="1283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35069</xdr:rowOff>
    </xdr:from>
    <xdr:ext cx="469744" cy="259045"/>
    <xdr:sp macro="" textlink="">
      <xdr:nvSpPr>
        <xdr:cNvPr id="458" name="【消防施設】&#10;一人当たり面積最小値テキスト">
          <a:extLst>
            <a:ext uri="{FF2B5EF4-FFF2-40B4-BE49-F238E27FC236}">
              <a16:creationId xmlns:a16="http://schemas.microsoft.com/office/drawing/2014/main" id="{99591045-7F7D-475B-AA17-22F73C0A7484}"/>
            </a:ext>
          </a:extLst>
        </xdr:cNvPr>
        <xdr:cNvSpPr txBox="1"/>
      </xdr:nvSpPr>
      <xdr:spPr>
        <a:xfrm>
          <a:off x="19547840" y="1445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31242</xdr:rowOff>
    </xdr:from>
    <xdr:to>
      <xdr:col>116</xdr:col>
      <xdr:colOff>152400</xdr:colOff>
      <xdr:row>86</xdr:row>
      <xdr:rowOff>31242</xdr:rowOff>
    </xdr:to>
    <xdr:cxnSp macro="">
      <xdr:nvCxnSpPr>
        <xdr:cNvPr id="459" name="直線コネクタ 458">
          <a:extLst>
            <a:ext uri="{FF2B5EF4-FFF2-40B4-BE49-F238E27FC236}">
              <a16:creationId xmlns:a16="http://schemas.microsoft.com/office/drawing/2014/main" id="{8CACDF0B-79EC-4480-B8A1-E6DB361E775F}"/>
            </a:ext>
          </a:extLst>
        </xdr:cNvPr>
        <xdr:cNvCxnSpPr/>
      </xdr:nvCxnSpPr>
      <xdr:spPr>
        <a:xfrm>
          <a:off x="19443700" y="144482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460" name="【消防施設】&#10;一人当たり面積最大値テキスト">
          <a:extLst>
            <a:ext uri="{FF2B5EF4-FFF2-40B4-BE49-F238E27FC236}">
              <a16:creationId xmlns:a16="http://schemas.microsoft.com/office/drawing/2014/main" id="{BB812533-B90E-431D-B54A-34EAD79133F6}"/>
            </a:ext>
          </a:extLst>
        </xdr:cNvPr>
        <xdr:cNvSpPr txBox="1"/>
      </xdr:nvSpPr>
      <xdr:spPr>
        <a:xfrm>
          <a:off x="19547840" y="1294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461" name="直線コネクタ 460">
          <a:extLst>
            <a:ext uri="{FF2B5EF4-FFF2-40B4-BE49-F238E27FC236}">
              <a16:creationId xmlns:a16="http://schemas.microsoft.com/office/drawing/2014/main" id="{238EBDB0-9C1F-4C45-91C1-38B74E116C14}"/>
            </a:ext>
          </a:extLst>
        </xdr:cNvPr>
        <xdr:cNvCxnSpPr/>
      </xdr:nvCxnSpPr>
      <xdr:spPr>
        <a:xfrm>
          <a:off x="19443700" y="13164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32935</xdr:rowOff>
    </xdr:from>
    <xdr:ext cx="469744" cy="259045"/>
    <xdr:sp macro="" textlink="">
      <xdr:nvSpPr>
        <xdr:cNvPr id="462" name="【消防施設】&#10;一人当たり面積平均値テキスト">
          <a:extLst>
            <a:ext uri="{FF2B5EF4-FFF2-40B4-BE49-F238E27FC236}">
              <a16:creationId xmlns:a16="http://schemas.microsoft.com/office/drawing/2014/main" id="{5992B9C4-2AA3-4A0A-AE1D-A2233A004CCE}"/>
            </a:ext>
          </a:extLst>
        </xdr:cNvPr>
        <xdr:cNvSpPr txBox="1"/>
      </xdr:nvSpPr>
      <xdr:spPr>
        <a:xfrm>
          <a:off x="19547840" y="14282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54508</xdr:rowOff>
    </xdr:from>
    <xdr:to>
      <xdr:col>116</xdr:col>
      <xdr:colOff>114300</xdr:colOff>
      <xdr:row>85</xdr:row>
      <xdr:rowOff>156108</xdr:rowOff>
    </xdr:to>
    <xdr:sp macro="" textlink="">
      <xdr:nvSpPr>
        <xdr:cNvPr id="463" name="フローチャート: 判断 462">
          <a:extLst>
            <a:ext uri="{FF2B5EF4-FFF2-40B4-BE49-F238E27FC236}">
              <a16:creationId xmlns:a16="http://schemas.microsoft.com/office/drawing/2014/main" id="{467E935A-03FB-4B07-A009-5A7221D631BC}"/>
            </a:ext>
          </a:extLst>
        </xdr:cNvPr>
        <xdr:cNvSpPr/>
      </xdr:nvSpPr>
      <xdr:spPr>
        <a:xfrm>
          <a:off x="19458940" y="1430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75997</xdr:rowOff>
    </xdr:from>
    <xdr:to>
      <xdr:col>112</xdr:col>
      <xdr:colOff>38100</xdr:colOff>
      <xdr:row>86</xdr:row>
      <xdr:rowOff>6147</xdr:rowOff>
    </xdr:to>
    <xdr:sp macro="" textlink="">
      <xdr:nvSpPr>
        <xdr:cNvPr id="464" name="フローチャート: 判断 463">
          <a:extLst>
            <a:ext uri="{FF2B5EF4-FFF2-40B4-BE49-F238E27FC236}">
              <a16:creationId xmlns:a16="http://schemas.microsoft.com/office/drawing/2014/main" id="{5BF3A0FF-F31D-48F0-B88F-D1DE93AB9069}"/>
            </a:ext>
          </a:extLst>
        </xdr:cNvPr>
        <xdr:cNvSpPr/>
      </xdr:nvSpPr>
      <xdr:spPr>
        <a:xfrm>
          <a:off x="18735040" y="143253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22674</xdr:rowOff>
    </xdr:from>
    <xdr:ext cx="469744" cy="259045"/>
    <xdr:sp macro="" textlink="">
      <xdr:nvSpPr>
        <xdr:cNvPr id="465" name="n_1aveValue【消防施設】&#10;一人当たり面積">
          <a:extLst>
            <a:ext uri="{FF2B5EF4-FFF2-40B4-BE49-F238E27FC236}">
              <a16:creationId xmlns:a16="http://schemas.microsoft.com/office/drawing/2014/main" id="{BA47E6A3-EF38-4F44-883D-10742D450B4C}"/>
            </a:ext>
          </a:extLst>
        </xdr:cNvPr>
        <xdr:cNvSpPr txBox="1"/>
      </xdr:nvSpPr>
      <xdr:spPr>
        <a:xfrm>
          <a:off x="18561127" y="1410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99313</xdr:rowOff>
    </xdr:from>
    <xdr:to>
      <xdr:col>107</xdr:col>
      <xdr:colOff>101600</xdr:colOff>
      <xdr:row>86</xdr:row>
      <xdr:rowOff>29463</xdr:rowOff>
    </xdr:to>
    <xdr:sp macro="" textlink="">
      <xdr:nvSpPr>
        <xdr:cNvPr id="466" name="フローチャート: 判断 465">
          <a:extLst>
            <a:ext uri="{FF2B5EF4-FFF2-40B4-BE49-F238E27FC236}">
              <a16:creationId xmlns:a16="http://schemas.microsoft.com/office/drawing/2014/main" id="{40789CD8-31C9-4246-9B5E-20775C16D88C}"/>
            </a:ext>
          </a:extLst>
        </xdr:cNvPr>
        <xdr:cNvSpPr/>
      </xdr:nvSpPr>
      <xdr:spPr>
        <a:xfrm>
          <a:off x="17937480" y="143487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45990</xdr:rowOff>
    </xdr:from>
    <xdr:ext cx="469744" cy="259045"/>
    <xdr:sp macro="" textlink="">
      <xdr:nvSpPr>
        <xdr:cNvPr id="467" name="n_2aveValue【消防施設】&#10;一人当たり面積">
          <a:extLst>
            <a:ext uri="{FF2B5EF4-FFF2-40B4-BE49-F238E27FC236}">
              <a16:creationId xmlns:a16="http://schemas.microsoft.com/office/drawing/2014/main" id="{A3B91934-08CF-4D96-B553-670958AA4749}"/>
            </a:ext>
          </a:extLst>
        </xdr:cNvPr>
        <xdr:cNvSpPr txBox="1"/>
      </xdr:nvSpPr>
      <xdr:spPr>
        <a:xfrm>
          <a:off x="17776267" y="141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1A0AD796-7B2B-41B3-A0C6-60806A82B7E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9" name="テキスト ボックス 468">
          <a:extLst>
            <a:ext uri="{FF2B5EF4-FFF2-40B4-BE49-F238E27FC236}">
              <a16:creationId xmlns:a16="http://schemas.microsoft.com/office/drawing/2014/main" id="{EB08BB0B-708D-4EA7-B986-106DCB5C34A5}"/>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0" name="テキスト ボックス 469">
          <a:extLst>
            <a:ext uri="{FF2B5EF4-FFF2-40B4-BE49-F238E27FC236}">
              <a16:creationId xmlns:a16="http://schemas.microsoft.com/office/drawing/2014/main" id="{76BFB5BC-9A9C-42B1-9991-DFBE6C7CC32F}"/>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1" name="テキスト ボックス 470">
          <a:extLst>
            <a:ext uri="{FF2B5EF4-FFF2-40B4-BE49-F238E27FC236}">
              <a16:creationId xmlns:a16="http://schemas.microsoft.com/office/drawing/2014/main" id="{12C52DA8-59C8-4317-A7E8-CC1D468911C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2" name="テキスト ボックス 471">
          <a:extLst>
            <a:ext uri="{FF2B5EF4-FFF2-40B4-BE49-F238E27FC236}">
              <a16:creationId xmlns:a16="http://schemas.microsoft.com/office/drawing/2014/main" id="{AF100BCF-F9C0-4786-916E-A12B56B11F6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134519</xdr:rowOff>
    </xdr:from>
    <xdr:to>
      <xdr:col>112</xdr:col>
      <xdr:colOff>38100</xdr:colOff>
      <xdr:row>86</xdr:row>
      <xdr:rowOff>64669</xdr:rowOff>
    </xdr:to>
    <xdr:sp macro="" textlink="">
      <xdr:nvSpPr>
        <xdr:cNvPr id="473" name="楕円 472">
          <a:extLst>
            <a:ext uri="{FF2B5EF4-FFF2-40B4-BE49-F238E27FC236}">
              <a16:creationId xmlns:a16="http://schemas.microsoft.com/office/drawing/2014/main" id="{B1CE0CF1-7E4E-4A95-872D-EA0AE3722A66}"/>
            </a:ext>
          </a:extLst>
        </xdr:cNvPr>
        <xdr:cNvSpPr/>
      </xdr:nvSpPr>
      <xdr:spPr>
        <a:xfrm>
          <a:off x="18735040" y="143839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55796</xdr:rowOff>
    </xdr:from>
    <xdr:ext cx="469744" cy="259045"/>
    <xdr:sp macro="" textlink="">
      <xdr:nvSpPr>
        <xdr:cNvPr id="474" name="n_1mainValue【消防施設】&#10;一人当たり面積">
          <a:extLst>
            <a:ext uri="{FF2B5EF4-FFF2-40B4-BE49-F238E27FC236}">
              <a16:creationId xmlns:a16="http://schemas.microsoft.com/office/drawing/2014/main" id="{DAE240AA-6FEC-4E8E-9E54-26408ED3730B}"/>
            </a:ext>
          </a:extLst>
        </xdr:cNvPr>
        <xdr:cNvSpPr txBox="1"/>
      </xdr:nvSpPr>
      <xdr:spPr>
        <a:xfrm>
          <a:off x="18561127" y="1447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5" name="正方形/長方形 474">
          <a:extLst>
            <a:ext uri="{FF2B5EF4-FFF2-40B4-BE49-F238E27FC236}">
              <a16:creationId xmlns:a16="http://schemas.microsoft.com/office/drawing/2014/main" id="{01DDD509-1F1F-46E2-B893-A8B4D0F3772E}"/>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6" name="正方形/長方形 475">
          <a:extLst>
            <a:ext uri="{FF2B5EF4-FFF2-40B4-BE49-F238E27FC236}">
              <a16:creationId xmlns:a16="http://schemas.microsoft.com/office/drawing/2014/main" id="{C1E8285C-A387-4DE3-A44D-A053AD5309C7}"/>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7" name="正方形/長方形 476">
          <a:extLst>
            <a:ext uri="{FF2B5EF4-FFF2-40B4-BE49-F238E27FC236}">
              <a16:creationId xmlns:a16="http://schemas.microsoft.com/office/drawing/2014/main" id="{80C172B0-0F9C-4398-A46A-FE382F42786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8" name="正方形/長方形 477">
          <a:extLst>
            <a:ext uri="{FF2B5EF4-FFF2-40B4-BE49-F238E27FC236}">
              <a16:creationId xmlns:a16="http://schemas.microsoft.com/office/drawing/2014/main" id="{FD1DA0B1-CF11-475C-81FE-16178569A70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9" name="正方形/長方形 478">
          <a:extLst>
            <a:ext uri="{FF2B5EF4-FFF2-40B4-BE49-F238E27FC236}">
              <a16:creationId xmlns:a16="http://schemas.microsoft.com/office/drawing/2014/main" id="{57E2982E-19C2-4CAB-B968-8DF10C74DF8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0" name="正方形/長方形 479">
          <a:extLst>
            <a:ext uri="{FF2B5EF4-FFF2-40B4-BE49-F238E27FC236}">
              <a16:creationId xmlns:a16="http://schemas.microsoft.com/office/drawing/2014/main" id="{AEA2C0D6-1AE5-49F0-A902-44D38AB40D2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1" name="正方形/長方形 480">
          <a:extLst>
            <a:ext uri="{FF2B5EF4-FFF2-40B4-BE49-F238E27FC236}">
              <a16:creationId xmlns:a16="http://schemas.microsoft.com/office/drawing/2014/main" id="{F76B6CD3-86EF-47AC-8D2F-FDBB50760EB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2" name="正方形/長方形 481">
          <a:extLst>
            <a:ext uri="{FF2B5EF4-FFF2-40B4-BE49-F238E27FC236}">
              <a16:creationId xmlns:a16="http://schemas.microsoft.com/office/drawing/2014/main" id="{7385ABA7-7941-40A8-8017-090F57CCB8BE}"/>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3" name="テキスト ボックス 482">
          <a:extLst>
            <a:ext uri="{FF2B5EF4-FFF2-40B4-BE49-F238E27FC236}">
              <a16:creationId xmlns:a16="http://schemas.microsoft.com/office/drawing/2014/main" id="{71DCAB18-C0E1-4CD2-86D4-64971A0F6844}"/>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4" name="直線コネクタ 483">
          <a:extLst>
            <a:ext uri="{FF2B5EF4-FFF2-40B4-BE49-F238E27FC236}">
              <a16:creationId xmlns:a16="http://schemas.microsoft.com/office/drawing/2014/main" id="{C3636C69-B6EE-433A-AB1D-9F3277C3EA1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5" name="直線コネクタ 484">
          <a:extLst>
            <a:ext uri="{FF2B5EF4-FFF2-40B4-BE49-F238E27FC236}">
              <a16:creationId xmlns:a16="http://schemas.microsoft.com/office/drawing/2014/main" id="{124CBFCC-196F-4E6E-A6C4-D2FDD8187644}"/>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86" name="テキスト ボックス 485">
          <a:extLst>
            <a:ext uri="{FF2B5EF4-FFF2-40B4-BE49-F238E27FC236}">
              <a16:creationId xmlns:a16="http://schemas.microsoft.com/office/drawing/2014/main" id="{6259C6A4-EA61-40B8-ACC3-297B97E3BC12}"/>
            </a:ext>
          </a:extLst>
        </xdr:cNvPr>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87" name="直線コネクタ 486">
          <a:extLst>
            <a:ext uri="{FF2B5EF4-FFF2-40B4-BE49-F238E27FC236}">
              <a16:creationId xmlns:a16="http://schemas.microsoft.com/office/drawing/2014/main" id="{63EB7FED-AB77-4D47-936E-EDD36807DDEA}"/>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88" name="テキスト ボックス 487">
          <a:extLst>
            <a:ext uri="{FF2B5EF4-FFF2-40B4-BE49-F238E27FC236}">
              <a16:creationId xmlns:a16="http://schemas.microsoft.com/office/drawing/2014/main" id="{10F678BE-117B-42D1-84DF-783343B11DBD}"/>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89" name="直線コネクタ 488">
          <a:extLst>
            <a:ext uri="{FF2B5EF4-FFF2-40B4-BE49-F238E27FC236}">
              <a16:creationId xmlns:a16="http://schemas.microsoft.com/office/drawing/2014/main" id="{D79FC346-C72D-460A-8539-5E912FAA5901}"/>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0" name="テキスト ボックス 489">
          <a:extLst>
            <a:ext uri="{FF2B5EF4-FFF2-40B4-BE49-F238E27FC236}">
              <a16:creationId xmlns:a16="http://schemas.microsoft.com/office/drawing/2014/main" id="{C6AB844E-A60D-44AF-94DD-2DB9E3443FE8}"/>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1" name="直線コネクタ 490">
          <a:extLst>
            <a:ext uri="{FF2B5EF4-FFF2-40B4-BE49-F238E27FC236}">
              <a16:creationId xmlns:a16="http://schemas.microsoft.com/office/drawing/2014/main" id="{27750668-85EA-4076-97E8-A61F8781B9CF}"/>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2" name="テキスト ボックス 491">
          <a:extLst>
            <a:ext uri="{FF2B5EF4-FFF2-40B4-BE49-F238E27FC236}">
              <a16:creationId xmlns:a16="http://schemas.microsoft.com/office/drawing/2014/main" id="{5FB71DAF-EB1B-4F42-849D-DFEEA0FCFC86}"/>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3" name="直線コネクタ 492">
          <a:extLst>
            <a:ext uri="{FF2B5EF4-FFF2-40B4-BE49-F238E27FC236}">
              <a16:creationId xmlns:a16="http://schemas.microsoft.com/office/drawing/2014/main" id="{05674448-1A7B-4F6E-B37D-F289AE00B428}"/>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4" name="テキスト ボックス 493">
          <a:extLst>
            <a:ext uri="{FF2B5EF4-FFF2-40B4-BE49-F238E27FC236}">
              <a16:creationId xmlns:a16="http://schemas.microsoft.com/office/drawing/2014/main" id="{2B3F448F-4E86-4E2E-8506-93CBE8D359AA}"/>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5" name="直線コネクタ 494">
          <a:extLst>
            <a:ext uri="{FF2B5EF4-FFF2-40B4-BE49-F238E27FC236}">
              <a16:creationId xmlns:a16="http://schemas.microsoft.com/office/drawing/2014/main" id="{AEC66E96-121F-4630-B6E5-A675D2AB842C}"/>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96" name="テキスト ボックス 495">
          <a:extLst>
            <a:ext uri="{FF2B5EF4-FFF2-40B4-BE49-F238E27FC236}">
              <a16:creationId xmlns:a16="http://schemas.microsoft.com/office/drawing/2014/main" id="{884BE92D-4721-479E-AD62-0E503EB57B01}"/>
            </a:ext>
          </a:extLst>
        </xdr:cNvPr>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7" name="直線コネクタ 496">
          <a:extLst>
            <a:ext uri="{FF2B5EF4-FFF2-40B4-BE49-F238E27FC236}">
              <a16:creationId xmlns:a16="http://schemas.microsoft.com/office/drawing/2014/main" id="{3DB15808-D1DB-41EB-AF3D-AB95572E497C}"/>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98" name="テキスト ボックス 497">
          <a:extLst>
            <a:ext uri="{FF2B5EF4-FFF2-40B4-BE49-F238E27FC236}">
              <a16:creationId xmlns:a16="http://schemas.microsoft.com/office/drawing/2014/main" id="{3F2A32CD-86E7-4819-9263-1EB77BDDC497}"/>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99" name="【庁舎】&#10;有形固定資産減価償却率グラフ枠">
          <a:extLst>
            <a:ext uri="{FF2B5EF4-FFF2-40B4-BE49-F238E27FC236}">
              <a16:creationId xmlns:a16="http://schemas.microsoft.com/office/drawing/2014/main" id="{159C9D82-805E-46EE-8BFF-970294553C5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115388</xdr:rowOff>
    </xdr:to>
    <xdr:cxnSp macro="">
      <xdr:nvCxnSpPr>
        <xdr:cNvPr id="500" name="直線コネクタ 499">
          <a:extLst>
            <a:ext uri="{FF2B5EF4-FFF2-40B4-BE49-F238E27FC236}">
              <a16:creationId xmlns:a16="http://schemas.microsoft.com/office/drawing/2014/main" id="{A1E2BAC9-5334-4301-8BD2-AA1444A26E71}"/>
            </a:ext>
          </a:extLst>
        </xdr:cNvPr>
        <xdr:cNvCxnSpPr/>
      </xdr:nvCxnSpPr>
      <xdr:spPr>
        <a:xfrm flipV="1">
          <a:off x="14375764" y="16713381"/>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119215</xdr:rowOff>
    </xdr:from>
    <xdr:ext cx="340478" cy="259045"/>
    <xdr:sp macro="" textlink="">
      <xdr:nvSpPr>
        <xdr:cNvPr id="501" name="【庁舎】&#10;有形固定資産減価償却率最小値テキスト">
          <a:extLst>
            <a:ext uri="{FF2B5EF4-FFF2-40B4-BE49-F238E27FC236}">
              <a16:creationId xmlns:a16="http://schemas.microsoft.com/office/drawing/2014/main" id="{6F151EA8-786F-4B5E-80B7-41A60F10C2D0}"/>
            </a:ext>
          </a:extLst>
        </xdr:cNvPr>
        <xdr:cNvSpPr txBox="1"/>
      </xdr:nvSpPr>
      <xdr:spPr>
        <a:xfrm>
          <a:off x="14414500" y="182243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115388</xdr:rowOff>
    </xdr:from>
    <xdr:to>
      <xdr:col>86</xdr:col>
      <xdr:colOff>25400</xdr:colOff>
      <xdr:row>108</xdr:row>
      <xdr:rowOff>115388</xdr:rowOff>
    </xdr:to>
    <xdr:cxnSp macro="">
      <xdr:nvCxnSpPr>
        <xdr:cNvPr id="502" name="直線コネクタ 501">
          <a:extLst>
            <a:ext uri="{FF2B5EF4-FFF2-40B4-BE49-F238E27FC236}">
              <a16:creationId xmlns:a16="http://schemas.microsoft.com/office/drawing/2014/main" id="{26A2B130-2B17-4874-BCB3-8670E17DF328}"/>
            </a:ext>
          </a:extLst>
        </xdr:cNvPr>
        <xdr:cNvCxnSpPr/>
      </xdr:nvCxnSpPr>
      <xdr:spPr>
        <a:xfrm>
          <a:off x="14287500" y="182205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03" name="【庁舎】&#10;有形固定資産減価償却率最大値テキスト">
          <a:extLst>
            <a:ext uri="{FF2B5EF4-FFF2-40B4-BE49-F238E27FC236}">
              <a16:creationId xmlns:a16="http://schemas.microsoft.com/office/drawing/2014/main" id="{76A51D44-ECFA-441C-B0F7-2A661D4D8848}"/>
            </a:ext>
          </a:extLst>
        </xdr:cNvPr>
        <xdr:cNvSpPr txBox="1"/>
      </xdr:nvSpPr>
      <xdr:spPr>
        <a:xfrm>
          <a:off x="1441450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04" name="直線コネクタ 503">
          <a:extLst>
            <a:ext uri="{FF2B5EF4-FFF2-40B4-BE49-F238E27FC236}">
              <a16:creationId xmlns:a16="http://schemas.microsoft.com/office/drawing/2014/main" id="{3C064202-4F31-4DCF-A7D8-05CBC1AF09F5}"/>
            </a:ext>
          </a:extLst>
        </xdr:cNvPr>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20156</xdr:rowOff>
    </xdr:from>
    <xdr:ext cx="405111" cy="259045"/>
    <xdr:sp macro="" textlink="">
      <xdr:nvSpPr>
        <xdr:cNvPr id="505" name="【庁舎】&#10;有形固定資産減価償却率平均値テキスト">
          <a:extLst>
            <a:ext uri="{FF2B5EF4-FFF2-40B4-BE49-F238E27FC236}">
              <a16:creationId xmlns:a16="http://schemas.microsoft.com/office/drawing/2014/main" id="{9D808735-7B8C-4B47-B33D-CF7AA3BFF48E}"/>
            </a:ext>
          </a:extLst>
        </xdr:cNvPr>
        <xdr:cNvSpPr txBox="1"/>
      </xdr:nvSpPr>
      <xdr:spPr>
        <a:xfrm>
          <a:off x="14414500" y="172870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41729</xdr:rowOff>
    </xdr:from>
    <xdr:to>
      <xdr:col>85</xdr:col>
      <xdr:colOff>177800</xdr:colOff>
      <xdr:row>103</xdr:row>
      <xdr:rowOff>143329</xdr:rowOff>
    </xdr:to>
    <xdr:sp macro="" textlink="">
      <xdr:nvSpPr>
        <xdr:cNvPr id="506" name="フローチャート: 判断 505">
          <a:extLst>
            <a:ext uri="{FF2B5EF4-FFF2-40B4-BE49-F238E27FC236}">
              <a16:creationId xmlns:a16="http://schemas.microsoft.com/office/drawing/2014/main" id="{9670ED63-1830-425F-A354-E6319AA41718}"/>
            </a:ext>
          </a:extLst>
        </xdr:cNvPr>
        <xdr:cNvSpPr/>
      </xdr:nvSpPr>
      <xdr:spPr>
        <a:xfrm>
          <a:off x="14325600" y="1730864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7438</xdr:rowOff>
    </xdr:from>
    <xdr:to>
      <xdr:col>81</xdr:col>
      <xdr:colOff>101600</xdr:colOff>
      <xdr:row>104</xdr:row>
      <xdr:rowOff>109038</xdr:rowOff>
    </xdr:to>
    <xdr:sp macro="" textlink="">
      <xdr:nvSpPr>
        <xdr:cNvPr id="507" name="フローチャート: 判断 506">
          <a:extLst>
            <a:ext uri="{FF2B5EF4-FFF2-40B4-BE49-F238E27FC236}">
              <a16:creationId xmlns:a16="http://schemas.microsoft.com/office/drawing/2014/main" id="{F86DF6E9-0972-4F4A-BA5D-4726F5640FF5}"/>
            </a:ext>
          </a:extLst>
        </xdr:cNvPr>
        <xdr:cNvSpPr/>
      </xdr:nvSpPr>
      <xdr:spPr>
        <a:xfrm>
          <a:off x="13578840" y="174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125565</xdr:rowOff>
    </xdr:from>
    <xdr:ext cx="405111" cy="259045"/>
    <xdr:sp macro="" textlink="">
      <xdr:nvSpPr>
        <xdr:cNvPr id="508" name="n_1aveValue【庁舎】&#10;有形固定資産減価償却率">
          <a:extLst>
            <a:ext uri="{FF2B5EF4-FFF2-40B4-BE49-F238E27FC236}">
              <a16:creationId xmlns:a16="http://schemas.microsoft.com/office/drawing/2014/main" id="{1CE57E6E-C6E3-4B8C-AE93-B9E3997E685D}"/>
            </a:ext>
          </a:extLst>
        </xdr:cNvPr>
        <xdr:cNvSpPr txBox="1"/>
      </xdr:nvSpPr>
      <xdr:spPr>
        <a:xfrm>
          <a:off x="13437244" y="1722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76019</xdr:rowOff>
    </xdr:from>
    <xdr:to>
      <xdr:col>76</xdr:col>
      <xdr:colOff>165100</xdr:colOff>
      <xdr:row>104</xdr:row>
      <xdr:rowOff>6169</xdr:rowOff>
    </xdr:to>
    <xdr:sp macro="" textlink="">
      <xdr:nvSpPr>
        <xdr:cNvPr id="509" name="フローチャート: 判断 508">
          <a:extLst>
            <a:ext uri="{FF2B5EF4-FFF2-40B4-BE49-F238E27FC236}">
              <a16:creationId xmlns:a16="http://schemas.microsoft.com/office/drawing/2014/main" id="{3A5A5926-4352-4BFD-B32D-BA36B92CF567}"/>
            </a:ext>
          </a:extLst>
        </xdr:cNvPr>
        <xdr:cNvSpPr/>
      </xdr:nvSpPr>
      <xdr:spPr>
        <a:xfrm>
          <a:off x="12804140" y="173429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22696</xdr:rowOff>
    </xdr:from>
    <xdr:ext cx="405111" cy="259045"/>
    <xdr:sp macro="" textlink="">
      <xdr:nvSpPr>
        <xdr:cNvPr id="510" name="n_2aveValue【庁舎】&#10;有形固定資産減価償却率">
          <a:extLst>
            <a:ext uri="{FF2B5EF4-FFF2-40B4-BE49-F238E27FC236}">
              <a16:creationId xmlns:a16="http://schemas.microsoft.com/office/drawing/2014/main" id="{41312EB4-024A-49CC-90F1-3870D5B921C7}"/>
            </a:ext>
          </a:extLst>
        </xdr:cNvPr>
        <xdr:cNvSpPr txBox="1"/>
      </xdr:nvSpPr>
      <xdr:spPr>
        <a:xfrm>
          <a:off x="12675244" y="1712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1" name="テキスト ボックス 510">
          <a:extLst>
            <a:ext uri="{FF2B5EF4-FFF2-40B4-BE49-F238E27FC236}">
              <a16:creationId xmlns:a16="http://schemas.microsoft.com/office/drawing/2014/main" id="{8545AF2F-111E-4D16-8219-2A3B5D62FFD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2" name="テキスト ボックス 511">
          <a:extLst>
            <a:ext uri="{FF2B5EF4-FFF2-40B4-BE49-F238E27FC236}">
              <a16:creationId xmlns:a16="http://schemas.microsoft.com/office/drawing/2014/main" id="{4CA48BC9-3F33-4F28-A86E-6C05D396FEEB}"/>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3" name="テキスト ボックス 512">
          <a:extLst>
            <a:ext uri="{FF2B5EF4-FFF2-40B4-BE49-F238E27FC236}">
              <a16:creationId xmlns:a16="http://schemas.microsoft.com/office/drawing/2014/main" id="{56BB20AC-9CB4-45C9-B242-4BA8BE5E3DD2}"/>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4" name="テキスト ボックス 513">
          <a:extLst>
            <a:ext uri="{FF2B5EF4-FFF2-40B4-BE49-F238E27FC236}">
              <a16:creationId xmlns:a16="http://schemas.microsoft.com/office/drawing/2014/main" id="{48D76EAF-EA0A-44D8-A35E-A272D4D0C315}"/>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5" name="テキスト ボックス 514">
          <a:extLst>
            <a:ext uri="{FF2B5EF4-FFF2-40B4-BE49-F238E27FC236}">
              <a16:creationId xmlns:a16="http://schemas.microsoft.com/office/drawing/2014/main" id="{380F95E9-FFBE-4E07-A2A1-D271AE540C4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95613</xdr:rowOff>
    </xdr:from>
    <xdr:to>
      <xdr:col>81</xdr:col>
      <xdr:colOff>101600</xdr:colOff>
      <xdr:row>109</xdr:row>
      <xdr:rowOff>25763</xdr:rowOff>
    </xdr:to>
    <xdr:sp macro="" textlink="">
      <xdr:nvSpPr>
        <xdr:cNvPr id="516" name="楕円 515">
          <a:extLst>
            <a:ext uri="{FF2B5EF4-FFF2-40B4-BE49-F238E27FC236}">
              <a16:creationId xmlns:a16="http://schemas.microsoft.com/office/drawing/2014/main" id="{A3D57659-E35F-47B5-8ADB-88043DD7A60B}"/>
            </a:ext>
          </a:extLst>
        </xdr:cNvPr>
        <xdr:cNvSpPr/>
      </xdr:nvSpPr>
      <xdr:spPr>
        <a:xfrm>
          <a:off x="13578840" y="182007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58361</xdr:colOff>
      <xdr:row>109</xdr:row>
      <xdr:rowOff>16890</xdr:rowOff>
    </xdr:from>
    <xdr:ext cx="340478" cy="259045"/>
    <xdr:sp macro="" textlink="">
      <xdr:nvSpPr>
        <xdr:cNvPr id="517" name="n_1mainValue【庁舎】&#10;有形固定資産減価償却率">
          <a:extLst>
            <a:ext uri="{FF2B5EF4-FFF2-40B4-BE49-F238E27FC236}">
              <a16:creationId xmlns:a16="http://schemas.microsoft.com/office/drawing/2014/main" id="{60D1B5F6-1DDE-4021-AF96-0D52BA965308}"/>
            </a:ext>
          </a:extLst>
        </xdr:cNvPr>
        <xdr:cNvSpPr txBox="1"/>
      </xdr:nvSpPr>
      <xdr:spPr>
        <a:xfrm>
          <a:off x="13469561" y="182896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8" name="正方形/長方形 517">
          <a:extLst>
            <a:ext uri="{FF2B5EF4-FFF2-40B4-BE49-F238E27FC236}">
              <a16:creationId xmlns:a16="http://schemas.microsoft.com/office/drawing/2014/main" id="{74DD9EB5-BAF4-443A-B8CC-1DF12668811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9" name="正方形/長方形 518">
          <a:extLst>
            <a:ext uri="{FF2B5EF4-FFF2-40B4-BE49-F238E27FC236}">
              <a16:creationId xmlns:a16="http://schemas.microsoft.com/office/drawing/2014/main" id="{EA212E8D-E24F-4333-84ED-0BB26F1175C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0" name="正方形/長方形 519">
          <a:extLst>
            <a:ext uri="{FF2B5EF4-FFF2-40B4-BE49-F238E27FC236}">
              <a16:creationId xmlns:a16="http://schemas.microsoft.com/office/drawing/2014/main" id="{44A58A4E-CDB8-4D38-94CE-DF35582DB99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1" name="正方形/長方形 520">
          <a:extLst>
            <a:ext uri="{FF2B5EF4-FFF2-40B4-BE49-F238E27FC236}">
              <a16:creationId xmlns:a16="http://schemas.microsoft.com/office/drawing/2014/main" id="{BDB988A0-9F10-4357-95D1-C423BCF10829}"/>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2" name="正方形/長方形 521">
          <a:extLst>
            <a:ext uri="{FF2B5EF4-FFF2-40B4-BE49-F238E27FC236}">
              <a16:creationId xmlns:a16="http://schemas.microsoft.com/office/drawing/2014/main" id="{41F46621-F0DD-4338-98A0-A7C0BF73F2D5}"/>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3" name="正方形/長方形 522">
          <a:extLst>
            <a:ext uri="{FF2B5EF4-FFF2-40B4-BE49-F238E27FC236}">
              <a16:creationId xmlns:a16="http://schemas.microsoft.com/office/drawing/2014/main" id="{DD306EDB-FEEF-4EEA-A781-C9DCCDF9CC6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4" name="正方形/長方形 523">
          <a:extLst>
            <a:ext uri="{FF2B5EF4-FFF2-40B4-BE49-F238E27FC236}">
              <a16:creationId xmlns:a16="http://schemas.microsoft.com/office/drawing/2014/main" id="{97D8B53C-19AC-4821-9C60-0729C1D03A5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5" name="正方形/長方形 524">
          <a:extLst>
            <a:ext uri="{FF2B5EF4-FFF2-40B4-BE49-F238E27FC236}">
              <a16:creationId xmlns:a16="http://schemas.microsoft.com/office/drawing/2014/main" id="{CA7F8E8A-EADB-4A01-9D46-ED4D4FF29E4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6" name="テキスト ボックス 525">
          <a:extLst>
            <a:ext uri="{FF2B5EF4-FFF2-40B4-BE49-F238E27FC236}">
              <a16:creationId xmlns:a16="http://schemas.microsoft.com/office/drawing/2014/main" id="{BDBF4227-3998-4D58-9A84-5FA005C32DD4}"/>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7" name="直線コネクタ 526">
          <a:extLst>
            <a:ext uri="{FF2B5EF4-FFF2-40B4-BE49-F238E27FC236}">
              <a16:creationId xmlns:a16="http://schemas.microsoft.com/office/drawing/2014/main" id="{A4E0B2F4-E91D-4E04-8725-5E6DC3E459C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28" name="直線コネクタ 527">
          <a:extLst>
            <a:ext uri="{FF2B5EF4-FFF2-40B4-BE49-F238E27FC236}">
              <a16:creationId xmlns:a16="http://schemas.microsoft.com/office/drawing/2014/main" id="{D0F322E9-FDC2-4800-AE61-A23950614CB6}"/>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29" name="テキスト ボックス 528">
          <a:extLst>
            <a:ext uri="{FF2B5EF4-FFF2-40B4-BE49-F238E27FC236}">
              <a16:creationId xmlns:a16="http://schemas.microsoft.com/office/drawing/2014/main" id="{3267742C-9634-483F-8887-7256EB218E8D}"/>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30" name="直線コネクタ 529">
          <a:extLst>
            <a:ext uri="{FF2B5EF4-FFF2-40B4-BE49-F238E27FC236}">
              <a16:creationId xmlns:a16="http://schemas.microsoft.com/office/drawing/2014/main" id="{46FEDE96-B2B5-4190-93A5-8BB717C67FE1}"/>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31" name="テキスト ボックス 530">
          <a:extLst>
            <a:ext uri="{FF2B5EF4-FFF2-40B4-BE49-F238E27FC236}">
              <a16:creationId xmlns:a16="http://schemas.microsoft.com/office/drawing/2014/main" id="{387F91E6-CD18-4D00-A09C-ADDF884CA9FA}"/>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2" name="直線コネクタ 531">
          <a:extLst>
            <a:ext uri="{FF2B5EF4-FFF2-40B4-BE49-F238E27FC236}">
              <a16:creationId xmlns:a16="http://schemas.microsoft.com/office/drawing/2014/main" id="{4247A8C4-EB3C-4835-9DD2-0DAE41D3C37D}"/>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33" name="テキスト ボックス 532">
          <a:extLst>
            <a:ext uri="{FF2B5EF4-FFF2-40B4-BE49-F238E27FC236}">
              <a16:creationId xmlns:a16="http://schemas.microsoft.com/office/drawing/2014/main" id="{A6DF4BF9-6CAE-4FA0-8AE6-51324F89B4F2}"/>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34" name="直線コネクタ 533">
          <a:extLst>
            <a:ext uri="{FF2B5EF4-FFF2-40B4-BE49-F238E27FC236}">
              <a16:creationId xmlns:a16="http://schemas.microsoft.com/office/drawing/2014/main" id="{090B7766-6EDF-4A28-B3D3-8FF7E4CBF19C}"/>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35" name="テキスト ボックス 534">
          <a:extLst>
            <a:ext uri="{FF2B5EF4-FFF2-40B4-BE49-F238E27FC236}">
              <a16:creationId xmlns:a16="http://schemas.microsoft.com/office/drawing/2014/main" id="{379A7126-910B-4231-8EB5-C715E12D7306}"/>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36" name="直線コネクタ 535">
          <a:extLst>
            <a:ext uri="{FF2B5EF4-FFF2-40B4-BE49-F238E27FC236}">
              <a16:creationId xmlns:a16="http://schemas.microsoft.com/office/drawing/2014/main" id="{870463FD-B399-43F0-A4ED-B850B6CC5A68}"/>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37" name="テキスト ボックス 536">
          <a:extLst>
            <a:ext uri="{FF2B5EF4-FFF2-40B4-BE49-F238E27FC236}">
              <a16:creationId xmlns:a16="http://schemas.microsoft.com/office/drawing/2014/main" id="{C3F68067-49CE-42BF-877B-F1E349E52F6B}"/>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8" name="直線コネクタ 537">
          <a:extLst>
            <a:ext uri="{FF2B5EF4-FFF2-40B4-BE49-F238E27FC236}">
              <a16:creationId xmlns:a16="http://schemas.microsoft.com/office/drawing/2014/main" id="{C22734CD-00D4-4C25-B754-54CFE4E3465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39" name="テキスト ボックス 538">
          <a:extLst>
            <a:ext uri="{FF2B5EF4-FFF2-40B4-BE49-F238E27FC236}">
              <a16:creationId xmlns:a16="http://schemas.microsoft.com/office/drawing/2014/main" id="{E9C2B49D-8A0C-471C-AD20-518E32114592}"/>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0" name="【庁舎】&#10;一人当たり面積グラフ枠">
          <a:extLst>
            <a:ext uri="{FF2B5EF4-FFF2-40B4-BE49-F238E27FC236}">
              <a16:creationId xmlns:a16="http://schemas.microsoft.com/office/drawing/2014/main" id="{A78EFB7E-0674-4E37-8F5E-2D2183AA6409}"/>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56578</xdr:rowOff>
    </xdr:from>
    <xdr:to>
      <xdr:col>116</xdr:col>
      <xdr:colOff>62864</xdr:colOff>
      <xdr:row>108</xdr:row>
      <xdr:rowOff>115063</xdr:rowOff>
    </xdr:to>
    <xdr:cxnSp macro="">
      <xdr:nvCxnSpPr>
        <xdr:cNvPr id="541" name="直線コネクタ 540">
          <a:extLst>
            <a:ext uri="{FF2B5EF4-FFF2-40B4-BE49-F238E27FC236}">
              <a16:creationId xmlns:a16="http://schemas.microsoft.com/office/drawing/2014/main" id="{3344A3B5-58E7-4DF7-9934-2F25A5AD367E}"/>
            </a:ext>
          </a:extLst>
        </xdr:cNvPr>
        <xdr:cNvCxnSpPr/>
      </xdr:nvCxnSpPr>
      <xdr:spPr>
        <a:xfrm flipV="1">
          <a:off x="19509104" y="16988218"/>
          <a:ext cx="0" cy="1231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118890</xdr:rowOff>
    </xdr:from>
    <xdr:ext cx="469744" cy="259045"/>
    <xdr:sp macro="" textlink="">
      <xdr:nvSpPr>
        <xdr:cNvPr id="542" name="【庁舎】&#10;一人当たり面積最小値テキスト">
          <a:extLst>
            <a:ext uri="{FF2B5EF4-FFF2-40B4-BE49-F238E27FC236}">
              <a16:creationId xmlns:a16="http://schemas.microsoft.com/office/drawing/2014/main" id="{7029F1CB-9D62-4B17-A180-1831009789C7}"/>
            </a:ext>
          </a:extLst>
        </xdr:cNvPr>
        <xdr:cNvSpPr txBox="1"/>
      </xdr:nvSpPr>
      <xdr:spPr>
        <a:xfrm>
          <a:off x="19547840" y="1822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115063</xdr:rowOff>
    </xdr:from>
    <xdr:to>
      <xdr:col>116</xdr:col>
      <xdr:colOff>152400</xdr:colOff>
      <xdr:row>108</xdr:row>
      <xdr:rowOff>115063</xdr:rowOff>
    </xdr:to>
    <xdr:cxnSp macro="">
      <xdr:nvCxnSpPr>
        <xdr:cNvPr id="543" name="直線コネクタ 542">
          <a:extLst>
            <a:ext uri="{FF2B5EF4-FFF2-40B4-BE49-F238E27FC236}">
              <a16:creationId xmlns:a16="http://schemas.microsoft.com/office/drawing/2014/main" id="{FED79AB8-3B39-42B7-871A-A832DC684C20}"/>
            </a:ext>
          </a:extLst>
        </xdr:cNvPr>
        <xdr:cNvCxnSpPr/>
      </xdr:nvCxnSpPr>
      <xdr:spPr>
        <a:xfrm>
          <a:off x="19443700" y="182201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3255</xdr:rowOff>
    </xdr:from>
    <xdr:ext cx="469744" cy="259045"/>
    <xdr:sp macro="" textlink="">
      <xdr:nvSpPr>
        <xdr:cNvPr id="544" name="【庁舎】&#10;一人当たり面積最大値テキスト">
          <a:extLst>
            <a:ext uri="{FF2B5EF4-FFF2-40B4-BE49-F238E27FC236}">
              <a16:creationId xmlns:a16="http://schemas.microsoft.com/office/drawing/2014/main" id="{4FC58071-B7CF-42FF-B8F5-1ED2A9E4951E}"/>
            </a:ext>
          </a:extLst>
        </xdr:cNvPr>
        <xdr:cNvSpPr txBox="1"/>
      </xdr:nvSpPr>
      <xdr:spPr>
        <a:xfrm>
          <a:off x="19547840" y="167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56578</xdr:rowOff>
    </xdr:from>
    <xdr:to>
      <xdr:col>116</xdr:col>
      <xdr:colOff>152400</xdr:colOff>
      <xdr:row>101</xdr:row>
      <xdr:rowOff>56578</xdr:rowOff>
    </xdr:to>
    <xdr:cxnSp macro="">
      <xdr:nvCxnSpPr>
        <xdr:cNvPr id="545" name="直線コネクタ 544">
          <a:extLst>
            <a:ext uri="{FF2B5EF4-FFF2-40B4-BE49-F238E27FC236}">
              <a16:creationId xmlns:a16="http://schemas.microsoft.com/office/drawing/2014/main" id="{5494AEA7-2A4B-4F55-B571-50152788C619}"/>
            </a:ext>
          </a:extLst>
        </xdr:cNvPr>
        <xdr:cNvCxnSpPr/>
      </xdr:nvCxnSpPr>
      <xdr:spPr>
        <a:xfrm>
          <a:off x="19443700" y="16988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141558</xdr:rowOff>
    </xdr:from>
    <xdr:ext cx="469744" cy="259045"/>
    <xdr:sp macro="" textlink="">
      <xdr:nvSpPr>
        <xdr:cNvPr id="546" name="【庁舎】&#10;一人当たり面積平均値テキスト">
          <a:extLst>
            <a:ext uri="{FF2B5EF4-FFF2-40B4-BE49-F238E27FC236}">
              <a16:creationId xmlns:a16="http://schemas.microsoft.com/office/drawing/2014/main" id="{C4574771-77E5-48CE-91CA-2AF65C41D8D0}"/>
            </a:ext>
          </a:extLst>
        </xdr:cNvPr>
        <xdr:cNvSpPr txBox="1"/>
      </xdr:nvSpPr>
      <xdr:spPr>
        <a:xfrm>
          <a:off x="19547840" y="18079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163131</xdr:rowOff>
    </xdr:from>
    <xdr:to>
      <xdr:col>116</xdr:col>
      <xdr:colOff>114300</xdr:colOff>
      <xdr:row>108</xdr:row>
      <xdr:rowOff>93281</xdr:rowOff>
    </xdr:to>
    <xdr:sp macro="" textlink="">
      <xdr:nvSpPr>
        <xdr:cNvPr id="547" name="フローチャート: 判断 546">
          <a:extLst>
            <a:ext uri="{FF2B5EF4-FFF2-40B4-BE49-F238E27FC236}">
              <a16:creationId xmlns:a16="http://schemas.microsoft.com/office/drawing/2014/main" id="{C441F0A6-C705-4EC9-9156-C17F560EC2B2}"/>
            </a:ext>
          </a:extLst>
        </xdr:cNvPr>
        <xdr:cNvSpPr/>
      </xdr:nvSpPr>
      <xdr:spPr>
        <a:xfrm>
          <a:off x="19458940" y="18100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170562</xdr:rowOff>
    </xdr:from>
    <xdr:to>
      <xdr:col>112</xdr:col>
      <xdr:colOff>38100</xdr:colOff>
      <xdr:row>108</xdr:row>
      <xdr:rowOff>100712</xdr:rowOff>
    </xdr:to>
    <xdr:sp macro="" textlink="">
      <xdr:nvSpPr>
        <xdr:cNvPr id="548" name="フローチャート: 判断 547">
          <a:extLst>
            <a:ext uri="{FF2B5EF4-FFF2-40B4-BE49-F238E27FC236}">
              <a16:creationId xmlns:a16="http://schemas.microsoft.com/office/drawing/2014/main" id="{202AC007-EC87-4678-85F7-5EA244922F19}"/>
            </a:ext>
          </a:extLst>
        </xdr:cNvPr>
        <xdr:cNvSpPr/>
      </xdr:nvSpPr>
      <xdr:spPr>
        <a:xfrm>
          <a:off x="18735040" y="181080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117239</xdr:rowOff>
    </xdr:from>
    <xdr:ext cx="469744" cy="259045"/>
    <xdr:sp macro="" textlink="">
      <xdr:nvSpPr>
        <xdr:cNvPr id="549" name="n_1aveValue【庁舎】&#10;一人当たり面積">
          <a:extLst>
            <a:ext uri="{FF2B5EF4-FFF2-40B4-BE49-F238E27FC236}">
              <a16:creationId xmlns:a16="http://schemas.microsoft.com/office/drawing/2014/main" id="{88B7BF33-ED1D-49C0-9B7F-848B2DE15756}"/>
            </a:ext>
          </a:extLst>
        </xdr:cNvPr>
        <xdr:cNvSpPr txBox="1"/>
      </xdr:nvSpPr>
      <xdr:spPr>
        <a:xfrm>
          <a:off x="18561127" y="1788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13399</xdr:rowOff>
    </xdr:from>
    <xdr:to>
      <xdr:col>107</xdr:col>
      <xdr:colOff>101600</xdr:colOff>
      <xdr:row>108</xdr:row>
      <xdr:rowOff>114999</xdr:rowOff>
    </xdr:to>
    <xdr:sp macro="" textlink="">
      <xdr:nvSpPr>
        <xdr:cNvPr id="550" name="フローチャート: 判断 549">
          <a:extLst>
            <a:ext uri="{FF2B5EF4-FFF2-40B4-BE49-F238E27FC236}">
              <a16:creationId xmlns:a16="http://schemas.microsoft.com/office/drawing/2014/main" id="{A14689C9-0FCF-4C0C-8E5A-55E11EC25788}"/>
            </a:ext>
          </a:extLst>
        </xdr:cNvPr>
        <xdr:cNvSpPr/>
      </xdr:nvSpPr>
      <xdr:spPr>
        <a:xfrm>
          <a:off x="17937480" y="181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131526</xdr:rowOff>
    </xdr:from>
    <xdr:ext cx="469744" cy="259045"/>
    <xdr:sp macro="" textlink="">
      <xdr:nvSpPr>
        <xdr:cNvPr id="551" name="n_2aveValue【庁舎】&#10;一人当たり面積">
          <a:extLst>
            <a:ext uri="{FF2B5EF4-FFF2-40B4-BE49-F238E27FC236}">
              <a16:creationId xmlns:a16="http://schemas.microsoft.com/office/drawing/2014/main" id="{B159E44A-990B-4FC3-9F06-CB9320AF1FE8}"/>
            </a:ext>
          </a:extLst>
        </xdr:cNvPr>
        <xdr:cNvSpPr txBox="1"/>
      </xdr:nvSpPr>
      <xdr:spPr>
        <a:xfrm>
          <a:off x="17776267" y="1790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52" name="テキスト ボックス 551">
          <a:extLst>
            <a:ext uri="{FF2B5EF4-FFF2-40B4-BE49-F238E27FC236}">
              <a16:creationId xmlns:a16="http://schemas.microsoft.com/office/drawing/2014/main" id="{E9FF6060-61F0-4E10-89FB-B60446ED1AB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3" name="テキスト ボックス 552">
          <a:extLst>
            <a:ext uri="{FF2B5EF4-FFF2-40B4-BE49-F238E27FC236}">
              <a16:creationId xmlns:a16="http://schemas.microsoft.com/office/drawing/2014/main" id="{880B59BB-D25B-4695-BD62-751C169F8EB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4" name="テキスト ボックス 553">
          <a:extLst>
            <a:ext uri="{FF2B5EF4-FFF2-40B4-BE49-F238E27FC236}">
              <a16:creationId xmlns:a16="http://schemas.microsoft.com/office/drawing/2014/main" id="{463BCB44-3B3C-4752-B8BB-B2BC43877CE4}"/>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5" name="テキスト ボックス 554">
          <a:extLst>
            <a:ext uri="{FF2B5EF4-FFF2-40B4-BE49-F238E27FC236}">
              <a16:creationId xmlns:a16="http://schemas.microsoft.com/office/drawing/2014/main" id="{E33F67DE-18F2-4CD9-9550-1DE8FF78B73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6" name="テキスト ボックス 555">
          <a:extLst>
            <a:ext uri="{FF2B5EF4-FFF2-40B4-BE49-F238E27FC236}">
              <a16:creationId xmlns:a16="http://schemas.microsoft.com/office/drawing/2014/main" id="{300894B0-9C04-4AED-BD86-CFBC25BF1A5B}"/>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41211</xdr:rowOff>
    </xdr:from>
    <xdr:to>
      <xdr:col>112</xdr:col>
      <xdr:colOff>38100</xdr:colOff>
      <xdr:row>108</xdr:row>
      <xdr:rowOff>142811</xdr:rowOff>
    </xdr:to>
    <xdr:sp macro="" textlink="">
      <xdr:nvSpPr>
        <xdr:cNvPr id="557" name="楕円 556">
          <a:extLst>
            <a:ext uri="{FF2B5EF4-FFF2-40B4-BE49-F238E27FC236}">
              <a16:creationId xmlns:a16="http://schemas.microsoft.com/office/drawing/2014/main" id="{81718C95-D474-44DD-9485-7EB5A8F35013}"/>
            </a:ext>
          </a:extLst>
        </xdr:cNvPr>
        <xdr:cNvSpPr/>
      </xdr:nvSpPr>
      <xdr:spPr>
        <a:xfrm>
          <a:off x="18735040" y="181463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133938</xdr:rowOff>
    </xdr:from>
    <xdr:ext cx="469744" cy="259045"/>
    <xdr:sp macro="" textlink="">
      <xdr:nvSpPr>
        <xdr:cNvPr id="558" name="n_1mainValue【庁舎】&#10;一人当たり面積">
          <a:extLst>
            <a:ext uri="{FF2B5EF4-FFF2-40B4-BE49-F238E27FC236}">
              <a16:creationId xmlns:a16="http://schemas.microsoft.com/office/drawing/2014/main" id="{28584D95-B41E-41C6-84F0-D7889D970C83}"/>
            </a:ext>
          </a:extLst>
        </xdr:cNvPr>
        <xdr:cNvSpPr txBox="1"/>
      </xdr:nvSpPr>
      <xdr:spPr>
        <a:xfrm>
          <a:off x="18561127" y="1823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9" name="正方形/長方形 558">
          <a:extLst>
            <a:ext uri="{FF2B5EF4-FFF2-40B4-BE49-F238E27FC236}">
              <a16:creationId xmlns:a16="http://schemas.microsoft.com/office/drawing/2014/main" id="{7CB22233-AF86-4430-80A4-EE49C39CEC4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0" name="正方形/長方形 559">
          <a:extLst>
            <a:ext uri="{FF2B5EF4-FFF2-40B4-BE49-F238E27FC236}">
              <a16:creationId xmlns:a16="http://schemas.microsoft.com/office/drawing/2014/main" id="{01637A9C-BFC9-48D7-A4E0-E59BC5ED05C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1" name="テキスト ボックス 560">
          <a:extLst>
            <a:ext uri="{FF2B5EF4-FFF2-40B4-BE49-F238E27FC236}">
              <a16:creationId xmlns:a16="http://schemas.microsoft.com/office/drawing/2014/main" id="{DC050E1A-A2C8-4BB8-B73E-7F0D14F4080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類似団体と比較して特に有形固定資産減価償却率が高くなっている施設は、</a:t>
          </a:r>
          <a:r>
            <a:rPr kumimoji="1" lang="ja-JP" altLang="en-US" sz="1100">
              <a:solidFill>
                <a:schemeClr val="dk1"/>
              </a:solidFill>
              <a:effectLst/>
              <a:latin typeface="+mn-lt"/>
              <a:ea typeface="+mn-ea"/>
              <a:cs typeface="+mn-cs"/>
            </a:rPr>
            <a:t>福祉</a:t>
          </a:r>
          <a:r>
            <a:rPr kumimoji="1" lang="ja-JP" altLang="ja-JP" sz="1100">
              <a:solidFill>
                <a:schemeClr val="dk1"/>
              </a:solidFill>
              <a:effectLst/>
              <a:latin typeface="+mn-lt"/>
              <a:ea typeface="+mn-ea"/>
              <a:cs typeface="+mn-cs"/>
            </a:rPr>
            <a:t>施設であり、特に低くなっている施設は、</a:t>
          </a:r>
          <a:r>
            <a:rPr kumimoji="1" lang="ja-JP" altLang="en-US" sz="1100">
              <a:solidFill>
                <a:schemeClr val="dk1"/>
              </a:solidFill>
              <a:effectLst/>
              <a:latin typeface="+mn-lt"/>
              <a:ea typeface="+mn-ea"/>
              <a:cs typeface="+mn-cs"/>
            </a:rPr>
            <a:t>図書館、消防施設、庁舎</a:t>
          </a:r>
          <a:r>
            <a:rPr kumimoji="1" lang="ja-JP" altLang="ja-JP" sz="1100">
              <a:solidFill>
                <a:schemeClr val="dk1"/>
              </a:solidFill>
              <a:effectLst/>
              <a:latin typeface="+mn-lt"/>
              <a:ea typeface="+mn-ea"/>
              <a:cs typeface="+mn-cs"/>
            </a:rPr>
            <a:t>である。令和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年度には、施設</a:t>
          </a:r>
          <a:r>
            <a:rPr kumimoji="1" lang="ja-JP" altLang="en-US" sz="1100">
              <a:solidFill>
                <a:schemeClr val="dk1"/>
              </a:solidFill>
              <a:effectLst/>
              <a:latin typeface="+mn-lt"/>
              <a:ea typeface="+mn-ea"/>
              <a:cs typeface="+mn-cs"/>
            </a:rPr>
            <a:t>全体</a:t>
          </a:r>
          <a:r>
            <a:rPr kumimoji="1" lang="ja-JP" altLang="ja-JP" sz="1100">
              <a:solidFill>
                <a:schemeClr val="dk1"/>
              </a:solidFill>
              <a:effectLst/>
              <a:latin typeface="+mn-lt"/>
              <a:ea typeface="+mn-ea"/>
              <a:cs typeface="+mn-cs"/>
            </a:rPr>
            <a:t>の個別施設計画策定を考えており、施設等を中心に老朽化対策に取り組んでいくこととしている。また、</a:t>
          </a:r>
          <a:r>
            <a:rPr kumimoji="1" lang="ja-JP" altLang="en-US" sz="1100">
              <a:solidFill>
                <a:schemeClr val="dk1"/>
              </a:solidFill>
              <a:effectLst/>
              <a:latin typeface="+mn-lt"/>
              <a:ea typeface="+mn-ea"/>
              <a:cs typeface="+mn-cs"/>
            </a:rPr>
            <a:t>図書館は、資料館と図書館を複合化し</a:t>
          </a:r>
          <a:r>
            <a:rPr kumimoji="1" lang="ja-JP" altLang="ja-JP" sz="1100">
              <a:solidFill>
                <a:schemeClr val="dk1"/>
              </a:solidFill>
              <a:effectLst/>
              <a:latin typeface="+mn-lt"/>
              <a:ea typeface="+mn-ea"/>
              <a:cs typeface="+mn-cs"/>
            </a:rPr>
            <a:t>たため</a:t>
          </a:r>
          <a:r>
            <a:rPr kumimoji="1" lang="ja-JP" altLang="en-US" sz="1100">
              <a:solidFill>
                <a:schemeClr val="dk1"/>
              </a:solidFill>
              <a:effectLst/>
              <a:latin typeface="+mn-lt"/>
              <a:ea typeface="+mn-ea"/>
              <a:cs typeface="+mn-cs"/>
            </a:rPr>
            <a:t>である。消防施設及び庁舎は、それぞれ新しく建設したためであり、今後は</a:t>
          </a:r>
          <a:r>
            <a:rPr kumimoji="1" lang="ja-JP" altLang="ja-JP" sz="1100">
              <a:solidFill>
                <a:schemeClr val="dk1"/>
              </a:solidFill>
              <a:effectLst/>
              <a:latin typeface="+mn-lt"/>
              <a:ea typeface="+mn-ea"/>
              <a:cs typeface="+mn-cs"/>
            </a:rPr>
            <a:t>若干ではあるが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していくと</a:t>
          </a:r>
          <a:r>
            <a:rPr kumimoji="1" lang="ja-JP" altLang="en-US" sz="1100">
              <a:solidFill>
                <a:schemeClr val="dk1"/>
              </a:solidFill>
              <a:effectLst/>
              <a:latin typeface="+mn-lt"/>
              <a:ea typeface="+mn-ea"/>
              <a:cs typeface="+mn-cs"/>
            </a:rPr>
            <a:t>考えられるが、引き続き適正化に取り組んでいく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6,519
6,424
35.43
4,410,502
3,953,392
413,380
2,447,659
4,448,313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年度の財政力指数は、前年度との比較では０．５</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若干改善し</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ており、平成２０年度以降、安定した数値を示している。これまで進めてきた企業誘致、住宅地の分譲等により、固定資産税、法人村民税の収入が安定していることが要因と考えられる。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今後も、定員管理、給与の適正化を図り、経費の抑制に努めるとともに、村税等の徴収率の向上を図り、歳入の確保に努める。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2419</xdr:rowOff>
    </xdr:from>
    <xdr:to>
      <xdr:col>23</xdr:col>
      <xdr:colOff>133350</xdr:colOff>
      <xdr:row>42</xdr:row>
      <xdr:rowOff>25400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203319"/>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1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13909</xdr:rowOff>
    </xdr:from>
    <xdr:to>
      <xdr:col>15</xdr:col>
      <xdr:colOff>82550</xdr:colOff>
      <xdr:row>42</xdr:row>
      <xdr:rowOff>25400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148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9978</xdr:rowOff>
    </xdr:from>
    <xdr:to>
      <xdr:col>15</xdr:col>
      <xdr:colOff>133350</xdr:colOff>
      <xdr:row>43</xdr:row>
      <xdr:rowOff>111578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2419</xdr:rowOff>
    </xdr:from>
    <xdr:to>
      <xdr:col>11</xdr:col>
      <xdr:colOff>31750</xdr:colOff>
      <xdr:row>42</xdr:row>
      <xdr:rowOff>13909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033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55941</xdr:rowOff>
    </xdr:from>
    <xdr:to>
      <xdr:col>11</xdr:col>
      <xdr:colOff>82550</xdr:colOff>
      <xdr:row>43</xdr:row>
      <xdr:rowOff>157541</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142318</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123069</xdr:rowOff>
    </xdr:from>
    <xdr:to>
      <xdr:col>23</xdr:col>
      <xdr:colOff>184150</xdr:colOff>
      <xdr:row>42</xdr:row>
      <xdr:rowOff>53219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139596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134559</xdr:rowOff>
    </xdr:from>
    <xdr:to>
      <xdr:col>11</xdr:col>
      <xdr:colOff>82550</xdr:colOff>
      <xdr:row>42</xdr:row>
      <xdr:rowOff>64709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123069</xdr:rowOff>
    </xdr:from>
    <xdr:to>
      <xdr:col>7</xdr:col>
      <xdr:colOff>31750</xdr:colOff>
      <xdr:row>42</xdr:row>
      <xdr:rowOff>53219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63396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84.2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％と類似団体内平均値を大きく下回っています。前年比</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％増となり硬直化しつつある数値となっている。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特に、物件費の上昇については、臨時嘱託職員を多く採用していることから、今後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の上昇が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懸念されるため、一般財源を確保すべく税の収納率向上を図る。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138006</xdr:rowOff>
    </xdr:from>
    <xdr:to>
      <xdr:col>23</xdr:col>
      <xdr:colOff>133350</xdr:colOff>
      <xdr:row>61</xdr:row>
      <xdr:rowOff>103294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425006"/>
          <a:ext cx="8382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133156</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9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21379</xdr:rowOff>
    </xdr:from>
    <xdr:to>
      <xdr:col>19</xdr:col>
      <xdr:colOff>133350</xdr:colOff>
      <xdr:row>60</xdr:row>
      <xdr:rowOff>138006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308379"/>
          <a:ext cx="889000" cy="1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35789</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66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21379</xdr:rowOff>
    </xdr:from>
    <xdr:to>
      <xdr:col>15</xdr:col>
      <xdr:colOff>82550</xdr:colOff>
      <xdr:row>60</xdr:row>
      <xdr:rowOff>81704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30837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16298</xdr:rowOff>
    </xdr:from>
    <xdr:to>
      <xdr:col>15</xdr:col>
      <xdr:colOff>133350</xdr:colOff>
      <xdr:row>61</xdr:row>
      <xdr:rowOff>117898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102675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102870</xdr:rowOff>
    </xdr:from>
    <xdr:to>
      <xdr:col>11</xdr:col>
      <xdr:colOff>31750</xdr:colOff>
      <xdr:row>60</xdr:row>
      <xdr:rowOff>81704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046970"/>
          <a:ext cx="8890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96731</xdr:rowOff>
    </xdr:from>
    <xdr:to>
      <xdr:col>11</xdr:col>
      <xdr:colOff>82550</xdr:colOff>
      <xdr:row>62</xdr:row>
      <xdr:rowOff>26881</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11658</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12277</xdr:rowOff>
    </xdr:from>
    <xdr:to>
      <xdr:col>7</xdr:col>
      <xdr:colOff>31750</xdr:colOff>
      <xdr:row>61</xdr:row>
      <xdr:rowOff>113877</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98654</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52494</xdr:rowOff>
    </xdr:from>
    <xdr:to>
      <xdr:col>23</xdr:col>
      <xdr:colOff>184150</xdr:colOff>
      <xdr:row>61</xdr:row>
      <xdr:rowOff>154094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69021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35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87206</xdr:rowOff>
    </xdr:from>
    <xdr:to>
      <xdr:col>19</xdr:col>
      <xdr:colOff>184150</xdr:colOff>
      <xdr:row>61</xdr:row>
      <xdr:rowOff>17356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27533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143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142029</xdr:rowOff>
    </xdr:from>
    <xdr:to>
      <xdr:col>15</xdr:col>
      <xdr:colOff>133350</xdr:colOff>
      <xdr:row>60</xdr:row>
      <xdr:rowOff>72179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25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82356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026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30904</xdr:rowOff>
    </xdr:from>
    <xdr:to>
      <xdr:col>11</xdr:col>
      <xdr:colOff>82550</xdr:colOff>
      <xdr:row>60</xdr:row>
      <xdr:rowOff>132504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142681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52070</xdr:rowOff>
    </xdr:from>
    <xdr:to>
      <xdr:col>7</xdr:col>
      <xdr:colOff>31750</xdr:colOff>
      <xdr:row>58</xdr:row>
      <xdr:rowOff>153670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163847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976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[192,722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類似団体平均と比較して</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あまり</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低く</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なっている。物件費において、平成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度は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653,442</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円だったが、平成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度は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731,867</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千円となっており、前年度と比較して</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増加</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したのは、</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森林整備委託料等</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である。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また、人件費については</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341,981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千円だったが、平成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325,928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千円となっており、</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員数の</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抑制が図られ</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た</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こと</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による</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このことにから、</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物件費についても節減に努め、さらに適正な定員管理に努めるとともに一層の経費の節減に努めることとする。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131790</xdr:rowOff>
    </xdr:from>
    <xdr:to>
      <xdr:col>23</xdr:col>
      <xdr:colOff>133350</xdr:colOff>
      <xdr:row>89</xdr:row>
      <xdr:rowOff>16343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47790"/>
          <a:ext cx="0" cy="1427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159870</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16343</xdr:rowOff>
    </xdr:from>
    <xdr:to>
      <xdr:col>24</xdr:col>
      <xdr:colOff>12700</xdr:colOff>
      <xdr:row>89</xdr:row>
      <xdr:rowOff>16343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7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46717</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131790</xdr:rowOff>
    </xdr:from>
    <xdr:to>
      <xdr:col>24</xdr:col>
      <xdr:colOff>12700</xdr:colOff>
      <xdr:row>80</xdr:row>
      <xdr:rowOff>131790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4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129488</xdr:rowOff>
    </xdr:from>
    <xdr:to>
      <xdr:col>23</xdr:col>
      <xdr:colOff>133350</xdr:colOff>
      <xdr:row>82</xdr:row>
      <xdr:rowOff>3941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016938"/>
          <a:ext cx="838200" cy="4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29491</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8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57414</xdr:rowOff>
    </xdr:from>
    <xdr:to>
      <xdr:col>23</xdr:col>
      <xdr:colOff>184150</xdr:colOff>
      <xdr:row>82</xdr:row>
      <xdr:rowOff>159014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129488</xdr:rowOff>
    </xdr:from>
    <xdr:to>
      <xdr:col>19</xdr:col>
      <xdr:colOff>133350</xdr:colOff>
      <xdr:row>87</xdr:row>
      <xdr:rowOff>32468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3225800" y="14016938"/>
          <a:ext cx="889000" cy="93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69667</xdr:rowOff>
    </xdr:from>
    <xdr:to>
      <xdr:col>19</xdr:col>
      <xdr:colOff>184150</xdr:colOff>
      <xdr:row>82</xdr:row>
      <xdr:rowOff>171267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156044</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214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32468</xdr:rowOff>
    </xdr:from>
    <xdr:to>
      <xdr:col>15</xdr:col>
      <xdr:colOff>82550</xdr:colOff>
      <xdr:row>88</xdr:row>
      <xdr:rowOff>64182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2336800" y="14948618"/>
          <a:ext cx="889000" cy="20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39181</xdr:rowOff>
    </xdr:from>
    <xdr:to>
      <xdr:col>15</xdr:col>
      <xdr:colOff>133350</xdr:colOff>
      <xdr:row>82</xdr:row>
      <xdr:rowOff>140781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150958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86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41847</xdr:rowOff>
    </xdr:from>
    <xdr:to>
      <xdr:col>11</xdr:col>
      <xdr:colOff>31750</xdr:colOff>
      <xdr:row>88</xdr:row>
      <xdr:rowOff>64182</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4957997"/>
          <a:ext cx="889000" cy="19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50229</xdr:rowOff>
    </xdr:from>
    <xdr:to>
      <xdr:col>11</xdr:col>
      <xdr:colOff>82550</xdr:colOff>
      <xdr:row>82</xdr:row>
      <xdr:rowOff>151829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1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162006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87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6620</xdr:rowOff>
    </xdr:from>
    <xdr:to>
      <xdr:col>7</xdr:col>
      <xdr:colOff>31750</xdr:colOff>
      <xdr:row>82</xdr:row>
      <xdr:rowOff>108220</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4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118397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124591</xdr:rowOff>
    </xdr:from>
    <xdr:to>
      <xdr:col>23</xdr:col>
      <xdr:colOff>184150</xdr:colOff>
      <xdr:row>82</xdr:row>
      <xdr:rowOff>54741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01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141118</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857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78688</xdr:rowOff>
    </xdr:from>
    <xdr:to>
      <xdr:col>19</xdr:col>
      <xdr:colOff>184150</xdr:colOff>
      <xdr:row>82</xdr:row>
      <xdr:rowOff>8838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96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19015</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735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153118</xdr:rowOff>
    </xdr:from>
    <xdr:to>
      <xdr:col>15</xdr:col>
      <xdr:colOff>133350</xdr:colOff>
      <xdr:row>87</xdr:row>
      <xdr:rowOff>83268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89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68045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98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13382</xdr:rowOff>
    </xdr:from>
    <xdr:to>
      <xdr:col>11</xdr:col>
      <xdr:colOff>82550</xdr:colOff>
      <xdr:row>88</xdr:row>
      <xdr:rowOff>114982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510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99759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518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162497</xdr:rowOff>
    </xdr:from>
    <xdr:to>
      <xdr:col>7</xdr:col>
      <xdr:colOff>31750</xdr:colOff>
      <xdr:row>87</xdr:row>
      <xdr:rowOff>92647</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90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77424</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499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今年度数値が未公表であるため、前年度数値を引用しています。</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本村のラスパイレス指数は</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９６．９</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％で類似団体平均値を</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上</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回る数値となっている。</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職員数は、Ｈ２９年度まで減少している。人口に対する適正職員数を６０名程度としていることから職員数は横ばい傾向になる。</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また、職員の年齢も上がってきているため、今後増加傾向になると考えられる。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141212</xdr:rowOff>
    </xdr:from>
    <xdr:to>
      <xdr:col>81</xdr:col>
      <xdr:colOff>44450</xdr:colOff>
      <xdr:row>89</xdr:row>
      <xdr:rowOff>35379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56139</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141212</xdr:rowOff>
    </xdr:from>
    <xdr:to>
      <xdr:col>81</xdr:col>
      <xdr:colOff>133350</xdr:colOff>
      <xdr:row>79</xdr:row>
      <xdr:rowOff>141212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134257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179800" y="14536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8061</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23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156332</xdr:rowOff>
    </xdr:from>
    <xdr:to>
      <xdr:col>77</xdr:col>
      <xdr:colOff>44450</xdr:colOff>
      <xdr:row>84</xdr:row>
      <xdr:rowOff>134257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5290800" y="14386682"/>
          <a:ext cx="889000" cy="14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156332</xdr:rowOff>
    </xdr:from>
    <xdr:to>
      <xdr:col>72</xdr:col>
      <xdr:colOff>203200</xdr:colOff>
      <xdr:row>84</xdr:row>
      <xdr:rowOff>7862</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4401800" y="1438668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140002</xdr:rowOff>
    </xdr:from>
    <xdr:to>
      <xdr:col>73</xdr:col>
      <xdr:colOff>44450</xdr:colOff>
      <xdr:row>84</xdr:row>
      <xdr:rowOff>70152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54929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144841</xdr:rowOff>
    </xdr:from>
    <xdr:to>
      <xdr:col>68</xdr:col>
      <xdr:colOff>152400</xdr:colOff>
      <xdr:row>84</xdr:row>
      <xdr:rowOff>7862</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a:off x="13512800" y="143751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140002</xdr:rowOff>
    </xdr:from>
    <xdr:to>
      <xdr:col>68</xdr:col>
      <xdr:colOff>203200</xdr:colOff>
      <xdr:row>84</xdr:row>
      <xdr:rowOff>70152</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54929</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94041</xdr:rowOff>
    </xdr:from>
    <xdr:to>
      <xdr:col>64</xdr:col>
      <xdr:colOff>152400</xdr:colOff>
      <xdr:row>84</xdr:row>
      <xdr:rowOff>24191</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32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34368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55534</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445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169834</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457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105532</xdr:rowOff>
    </xdr:from>
    <xdr:to>
      <xdr:col>73</xdr:col>
      <xdr:colOff>44450</xdr:colOff>
      <xdr:row>84</xdr:row>
      <xdr:rowOff>35682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45859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41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128512</xdr:rowOff>
    </xdr:from>
    <xdr:to>
      <xdr:col>68</xdr:col>
      <xdr:colOff>203200</xdr:colOff>
      <xdr:row>84</xdr:row>
      <xdr:rowOff>58662</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68839</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94041</xdr:rowOff>
    </xdr:from>
    <xdr:to>
      <xdr:col>64</xdr:col>
      <xdr:colOff>152400</xdr:colOff>
      <xdr:row>84</xdr:row>
      <xdr:rowOff>24191</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8968</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441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類似団体平均</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4.13</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人下回っている。</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27</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まで</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は、</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自主的財政再建計画、集中改革プランの定員適正化計画等に基づき退職者の不補充などにより、職員数の減員を図ってきた</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は、</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退職者</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の減員を見極めながら</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、適正な定員管理に努める。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138462</xdr:rowOff>
    </xdr:from>
    <xdr:to>
      <xdr:col>81</xdr:col>
      <xdr:colOff>44450</xdr:colOff>
      <xdr:row>58</xdr:row>
      <xdr:rowOff>143891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082562"/>
          <a:ext cx="8382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142860</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138462</xdr:rowOff>
    </xdr:from>
    <xdr:to>
      <xdr:col>77</xdr:col>
      <xdr:colOff>44450</xdr:colOff>
      <xdr:row>58</xdr:row>
      <xdr:rowOff>150526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082562"/>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97776</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384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150526</xdr:rowOff>
    </xdr:from>
    <xdr:to>
      <xdr:col>72</xdr:col>
      <xdr:colOff>203200</xdr:colOff>
      <xdr:row>59</xdr:row>
      <xdr:rowOff>12256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4401800" y="10094626"/>
          <a:ext cx="889000" cy="3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146653</xdr:rowOff>
    </xdr:from>
    <xdr:to>
      <xdr:col>73</xdr:col>
      <xdr:colOff>44450</xdr:colOff>
      <xdr:row>60</xdr:row>
      <xdr:rowOff>76803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61580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12256</xdr:rowOff>
    </xdr:from>
    <xdr:to>
      <xdr:col>68</xdr:col>
      <xdr:colOff>152400</xdr:colOff>
      <xdr:row>59</xdr:row>
      <xdr:rowOff>34575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127806"/>
          <a:ext cx="889000" cy="2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147256</xdr:rowOff>
    </xdr:from>
    <xdr:to>
      <xdr:col>64</xdr:col>
      <xdr:colOff>152400</xdr:colOff>
      <xdr:row>60</xdr:row>
      <xdr:rowOff>77406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26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62183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349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93091</xdr:rowOff>
    </xdr:from>
    <xdr:to>
      <xdr:col>81</xdr:col>
      <xdr:colOff>95250</xdr:colOff>
      <xdr:row>59</xdr:row>
      <xdr:rowOff>23241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03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14368</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995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87662</xdr:rowOff>
    </xdr:from>
    <xdr:to>
      <xdr:col>77</xdr:col>
      <xdr:colOff>95250</xdr:colOff>
      <xdr:row>59</xdr:row>
      <xdr:rowOff>17812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03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27989</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800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99726</xdr:rowOff>
    </xdr:from>
    <xdr:to>
      <xdr:col>73</xdr:col>
      <xdr:colOff>44450</xdr:colOff>
      <xdr:row>59</xdr:row>
      <xdr:rowOff>29876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0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40053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81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132906</xdr:rowOff>
    </xdr:from>
    <xdr:to>
      <xdr:col>68</xdr:col>
      <xdr:colOff>203200</xdr:colOff>
      <xdr:row>59</xdr:row>
      <xdr:rowOff>63056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07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73233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84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155225</xdr:rowOff>
    </xdr:from>
    <xdr:to>
      <xdr:col>64</xdr:col>
      <xdr:colOff>152400</xdr:colOff>
      <xdr:row>59</xdr:row>
      <xdr:rowOff>85375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09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95552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86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地方債の据え置き期間の経過に伴い、</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元</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金</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償還</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開始による元利償還金額の増加が見込まれので、</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今後は</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新規発行の抑制に努めていく。</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81945</xdr:rowOff>
    </xdr:from>
    <xdr:to>
      <xdr:col>81</xdr:col>
      <xdr:colOff>44450</xdr:colOff>
      <xdr:row>41</xdr:row>
      <xdr:rowOff>93435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11139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58255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44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93435</xdr:rowOff>
    </xdr:from>
    <xdr:to>
      <xdr:col>77</xdr:col>
      <xdr:colOff>44450</xdr:colOff>
      <xdr:row>41</xdr:row>
      <xdr:rowOff>104926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1228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164996</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80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104926</xdr:rowOff>
    </xdr:from>
    <xdr:to>
      <xdr:col>72</xdr:col>
      <xdr:colOff>203200</xdr:colOff>
      <xdr:row>41</xdr:row>
      <xdr:rowOff>150888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13437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85470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150888</xdr:rowOff>
    </xdr:from>
    <xdr:to>
      <xdr:col>68</xdr:col>
      <xdr:colOff>152400</xdr:colOff>
      <xdr:row>41</xdr:row>
      <xdr:rowOff>150888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1803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20562</xdr:rowOff>
    </xdr:from>
    <xdr:to>
      <xdr:col>64</xdr:col>
      <xdr:colOff>152400</xdr:colOff>
      <xdr:row>42</xdr:row>
      <xdr:rowOff>122162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22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106939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3222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3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42635</xdr:rowOff>
    </xdr:from>
    <xdr:to>
      <xdr:col>77</xdr:col>
      <xdr:colOff>95250</xdr:colOff>
      <xdr:row>41</xdr:row>
      <xdr:rowOff>144235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129012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54126</xdr:rowOff>
    </xdr:from>
    <xdr:to>
      <xdr:col>73</xdr:col>
      <xdr:colOff>44450</xdr:colOff>
      <xdr:row>41</xdr:row>
      <xdr:rowOff>155726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140503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100088</xdr:rowOff>
    </xdr:from>
    <xdr:to>
      <xdr:col>68</xdr:col>
      <xdr:colOff>203200</xdr:colOff>
      <xdr:row>42</xdr:row>
      <xdr:rowOff>30238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40415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年度の将来負担比率</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で前年度と比べ</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15.1%</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今後も公債費等義務的経費の削減を中心に行財政改革を進め、財政の健全化に務める。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91821</xdr:rowOff>
    </xdr:from>
    <xdr:to>
      <xdr:col>77</xdr:col>
      <xdr:colOff>44450</xdr:colOff>
      <xdr:row>15</xdr:row>
      <xdr:rowOff>135128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492121"/>
          <a:ext cx="889000" cy="2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135128</xdr:rowOff>
    </xdr:from>
    <xdr:to>
      <xdr:col>72</xdr:col>
      <xdr:colOff>203200</xdr:colOff>
      <xdr:row>16</xdr:row>
      <xdr:rowOff>94784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706878"/>
          <a:ext cx="889000" cy="13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94784</xdr:rowOff>
    </xdr:from>
    <xdr:to>
      <xdr:col>68</xdr:col>
      <xdr:colOff>152400</xdr:colOff>
      <xdr:row>16</xdr:row>
      <xdr:rowOff>147066</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837984"/>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97451</xdr:rowOff>
    </xdr:from>
    <xdr:to>
      <xdr:col>73</xdr:col>
      <xdr:colOff>44450</xdr:colOff>
      <xdr:row>14</xdr:row>
      <xdr:rowOff>27601</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37778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101346</xdr:rowOff>
    </xdr:from>
    <xdr:to>
      <xdr:col>68</xdr:col>
      <xdr:colOff>203200</xdr:colOff>
      <xdr:row>15</xdr:row>
      <xdr:rowOff>31496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41673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23326</xdr:rowOff>
    </xdr:from>
    <xdr:to>
      <xdr:col>64</xdr:col>
      <xdr:colOff>152400</xdr:colOff>
      <xdr:row>14</xdr:row>
      <xdr:rowOff>124926</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42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135103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19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41021</xdr:rowOff>
    </xdr:from>
    <xdr:to>
      <xdr:col>77</xdr:col>
      <xdr:colOff>95250</xdr:colOff>
      <xdr:row>14</xdr:row>
      <xdr:rowOff>142621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44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127398</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527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84328</xdr:rowOff>
    </xdr:from>
    <xdr:to>
      <xdr:col>73</xdr:col>
      <xdr:colOff>44450</xdr:colOff>
      <xdr:row>16</xdr:row>
      <xdr:rowOff>14478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65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170705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74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43984</xdr:rowOff>
    </xdr:from>
    <xdr:to>
      <xdr:col>68</xdr:col>
      <xdr:colOff>203200</xdr:colOff>
      <xdr:row>16</xdr:row>
      <xdr:rowOff>145584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78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130361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87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96266</xdr:rowOff>
    </xdr:from>
    <xdr:to>
      <xdr:col>64</xdr:col>
      <xdr:colOff>152400</xdr:colOff>
      <xdr:row>17</xdr:row>
      <xdr:rowOff>26416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8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11193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92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6,519
6,424
35.43
4,410,502
3,953,392
413,380
2,447,659
4,448,313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人件費及び人件費に準ずる費用については、人口１人当たりの決算額で類似団体を</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ポイント下回っている。これは、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Ｈ２７年度まで退職者不補充で減少していたが、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今後退職者及び</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新規採用により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横ばい</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傾向になる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人件費に係る経常収支比率は類似団体を</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上回っている。これは、当該年度分の退職手当負担金に加え、延納分負担金の分割納入などにより人件費が増加したことなどによる。今後も人件費の抑制に努めることとする。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88138</xdr:rowOff>
    </xdr:from>
    <xdr:to>
      <xdr:col>24</xdr:col>
      <xdr:colOff>25400</xdr:colOff>
      <xdr:row>37</xdr:row>
      <xdr:rowOff>115570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317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152163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37</xdr:row>
      <xdr:rowOff>138430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38</xdr:row>
      <xdr:rowOff>21844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820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147574</xdr:rowOff>
    </xdr:from>
    <xdr:to>
      <xdr:col>11</xdr:col>
      <xdr:colOff>9525</xdr:colOff>
      <xdr:row>38</xdr:row>
      <xdr:rowOff>21844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912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142494</xdr:rowOff>
    </xdr:from>
    <xdr:to>
      <xdr:col>11</xdr:col>
      <xdr:colOff>60325</xdr:colOff>
      <xdr:row>38</xdr:row>
      <xdr:rowOff>72644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57421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96774</xdr:rowOff>
    </xdr:from>
    <xdr:to>
      <xdr:col>6</xdr:col>
      <xdr:colOff>171450</xdr:colOff>
      <xdr:row>38</xdr:row>
      <xdr:rowOff>26924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11701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年度に県振興基金返済が完了し、経費削減を実行してきたところですが、</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までは、</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退職者不補充により正職員は減少している一方で、臨時・嘱託職員が増加により、類似団体平均値より</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％上回っている。今後は、より一層経費の節減に努めることとする。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144145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8155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155575</xdr:rowOff>
    </xdr:from>
    <xdr:to>
      <xdr:col>82</xdr:col>
      <xdr:colOff>107950</xdr:colOff>
      <xdr:row>16</xdr:row>
      <xdr:rowOff>64135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727325"/>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69867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70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15</xdr:row>
      <xdr:rowOff>155575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66446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167005</xdr:rowOff>
    </xdr:from>
    <xdr:to>
      <xdr:col>73</xdr:col>
      <xdr:colOff>180975</xdr:colOff>
      <xdr:row>15</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56730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81280</xdr:rowOff>
    </xdr:from>
    <xdr:to>
      <xdr:col>69</xdr:col>
      <xdr:colOff>92075</xdr:colOff>
      <xdr:row>14</xdr:row>
      <xdr:rowOff>167005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48158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133350</xdr:rowOff>
    </xdr:from>
    <xdr:to>
      <xdr:col>69</xdr:col>
      <xdr:colOff>142875</xdr:colOff>
      <xdr:row>15</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48277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2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49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13987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58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13335</xdr:rowOff>
    </xdr:from>
    <xdr:to>
      <xdr:col>82</xdr:col>
      <xdr:colOff>158750</xdr:colOff>
      <xdr:row>16</xdr:row>
      <xdr:rowOff>114935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156862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72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104775</xdr:rowOff>
    </xdr:from>
    <xdr:to>
      <xdr:col>78</xdr:col>
      <xdr:colOff>120650</xdr:colOff>
      <xdr:row>16</xdr:row>
      <xdr:rowOff>34925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19702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762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116205</xdr:rowOff>
    </xdr:from>
    <xdr:to>
      <xdr:col>69</xdr:col>
      <xdr:colOff>142875</xdr:colOff>
      <xdr:row>15</xdr:row>
      <xdr:rowOff>46355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56532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28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142257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扶助費に係る経常収支比率は、平成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年度決算で類似団体平均を</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ポイント上回っている。これは、</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社会</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福祉費や</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老人福祉費</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に係る扶助費が増加</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その他については、すべて減少</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今後も高齢化社会の進展、児童医療費の無料化対象年齢の拡充により扶助費の増加も予想されるため、他の経費の節減、歳入の確保に努める必要がある。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575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518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67327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124477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その他に係る経常収支比率については、類似団体平均との比較において、</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ポイント下回っており、低い値を示している。</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今後も、普通会計の負担増加を招かないよう特別会計への操出金等については、充分精査していくこととする。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133858</xdr:rowOff>
    </xdr:from>
    <xdr:to>
      <xdr:col>82</xdr:col>
      <xdr:colOff>107950</xdr:colOff>
      <xdr:row>56</xdr:row>
      <xdr:rowOff>21844</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956360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124714</xdr:rowOff>
    </xdr:from>
    <xdr:to>
      <xdr:col>78</xdr:col>
      <xdr:colOff>69850</xdr:colOff>
      <xdr:row>55</xdr:row>
      <xdr:rowOff>133858</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554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124714</xdr:rowOff>
    </xdr:from>
    <xdr:to>
      <xdr:col>73</xdr:col>
      <xdr:colOff>180975</xdr:colOff>
      <xdr:row>55</xdr:row>
      <xdr:rowOff>129286</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5544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149860</xdr:rowOff>
    </xdr:from>
    <xdr:to>
      <xdr:col>69</xdr:col>
      <xdr:colOff>92075</xdr:colOff>
      <xdr:row>55</xdr:row>
      <xdr:rowOff>129286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40816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153924</xdr:rowOff>
    </xdr:from>
    <xdr:to>
      <xdr:col>69</xdr:col>
      <xdr:colOff>142875</xdr:colOff>
      <xdr:row>57</xdr:row>
      <xdr:rowOff>84074</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68851</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142494</xdr:rowOff>
    </xdr:from>
    <xdr:to>
      <xdr:col>82</xdr:col>
      <xdr:colOff>158750</xdr:colOff>
      <xdr:row>56</xdr:row>
      <xdr:rowOff>72644</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159021</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41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83058</xdr:rowOff>
    </xdr:from>
    <xdr:to>
      <xdr:col>78</xdr:col>
      <xdr:colOff>120650</xdr:colOff>
      <xdr:row>56</xdr:row>
      <xdr:rowOff>13208</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5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23385</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28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73914</xdr:rowOff>
    </xdr:from>
    <xdr:to>
      <xdr:col>74</xdr:col>
      <xdr:colOff>31750</xdr:colOff>
      <xdr:row>56</xdr:row>
      <xdr:rowOff>4064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5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14241</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27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78486</xdr:rowOff>
    </xdr:from>
    <xdr:to>
      <xdr:col>69</xdr:col>
      <xdr:colOff>142875</xdr:colOff>
      <xdr:row>56</xdr:row>
      <xdr:rowOff>8636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18813</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2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99060</xdr:rowOff>
    </xdr:from>
    <xdr:to>
      <xdr:col>65</xdr:col>
      <xdr:colOff>53975</xdr:colOff>
      <xdr:row>55</xdr:row>
      <xdr:rowOff>29210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39387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補助費等に係る経常収支比率については、類似団体</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下回っている。国県</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lang="ja-JP" altLang="ja-JP" sz="1100" b="0" i="0" baseline="0">
              <a:solidFill>
                <a:schemeClr val="dk1"/>
              </a:solidFill>
              <a:effectLst/>
              <a:latin typeface="+mn-lt"/>
              <a:ea typeface="+mn-ea"/>
              <a:cs typeface="+mn-cs"/>
            </a:rPr>
            <a:t>一部事務組合</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に対する負担金、その他</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補助、</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負担金で類似団体を下回っている。</a:t>
          </a:r>
          <a:endPar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今後も単独補助交付金については、事業内容を詳細に確認し、的確に判断していくこととし、不適当な補助金は見直しや削減を図っていくこととする。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37</xdr:row>
      <xdr:rowOff>1270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31291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140716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23519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108712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2351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108712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2397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138447</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57912</xdr:rowOff>
    </xdr:from>
    <xdr:to>
      <xdr:col>69</xdr:col>
      <xdr:colOff>142875</xdr:colOff>
      <xdr:row>36</xdr:row>
      <xdr:rowOff>159512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「公営企業に要する経費の財源とする地方債の償還の財源に充てたと認められる繰入金」が前年比</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14.8</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164,659</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千円→</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140,199</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千円）</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減</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とな</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り</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、「公債費及び公債費に準ずる費用」人口１人当たりの決算額の前年類似団体平均より</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2,020</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29,522</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a:t>
          </a: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27,502</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減少</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している。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しかし、本村は引き続き投資的事業の抑制を図り地方債の発行を最小限</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にし、</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今後公債費に係る経常収支比率は上昇していくことが見込まれるため、引き続き地方債の発行を抑制することとする。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140715</xdr:rowOff>
    </xdr:from>
    <xdr:to>
      <xdr:col>24</xdr:col>
      <xdr:colOff>25400</xdr:colOff>
      <xdr:row>77</xdr:row>
      <xdr:rowOff>5842</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170915"/>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131572</xdr:rowOff>
    </xdr:from>
    <xdr:to>
      <xdr:col>19</xdr:col>
      <xdr:colOff>187325</xdr:colOff>
      <xdr:row>76</xdr:row>
      <xdr:rowOff>140715</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1617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131572</xdr:rowOff>
    </xdr:from>
    <xdr:to>
      <xdr:col>15</xdr:col>
      <xdr:colOff>98425</xdr:colOff>
      <xdr:row>76</xdr:row>
      <xdr:rowOff>163576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1617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76</xdr:row>
      <xdr:rowOff>163576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320800" y="131572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126492</xdr:rowOff>
    </xdr:from>
    <xdr:to>
      <xdr:col>24</xdr:col>
      <xdr:colOff>76200</xdr:colOff>
      <xdr:row>77</xdr:row>
      <xdr:rowOff>56642</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143019</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80772</xdr:rowOff>
    </xdr:from>
    <xdr:to>
      <xdr:col>15</xdr:col>
      <xdr:colOff>149225</xdr:colOff>
      <xdr:row>77</xdr:row>
      <xdr:rowOff>10922</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112776</xdr:rowOff>
    </xdr:from>
    <xdr:to>
      <xdr:col>11</xdr:col>
      <xdr:colOff>60325</xdr:colOff>
      <xdr:row>77</xdr:row>
      <xdr:rowOff>42926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公債費以外の経常収支比率については、類似団体平均との比較において、</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下回っており、低い値を示している。今後も普通会計の負担を招かないよう取り組んでいくこととする。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80</xdr:row>
      <xdr:rowOff>163576</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flipV="1">
          <a:off x="16510000" y="1264513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11" name="公債費以外最小値テキスト">
          <a:extLst>
            <a:ext uri="{FF2B5EF4-FFF2-40B4-BE49-F238E27FC236}">
              <a16:creationId xmlns:a16="http://schemas.microsoft.com/office/drawing/2014/main" id="{00000000-0008-0000-0400-00009B010000}"/>
            </a:ext>
          </a:extLst>
        </xdr:cNvPr>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13" name="公債費以外最大値テキスト">
          <a:extLst>
            <a:ext uri="{FF2B5EF4-FFF2-40B4-BE49-F238E27FC236}">
              <a16:creationId xmlns:a16="http://schemas.microsoft.com/office/drawing/2014/main" id="{00000000-0008-0000-0400-00009D010000}"/>
            </a:ext>
          </a:extLst>
        </xdr:cNvPr>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92710</xdr:rowOff>
    </xdr:from>
    <xdr:to>
      <xdr:col>82</xdr:col>
      <xdr:colOff>107950</xdr:colOff>
      <xdr:row>76</xdr:row>
      <xdr:rowOff>40132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5671800" y="1295146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7129</xdr:rowOff>
    </xdr:from>
    <xdr:ext cx="762000" cy="259045"/>
    <xdr:sp macro="" textlink="">
      <xdr:nvSpPr>
        <xdr:cNvPr id="416" name="公債費以外平均値テキスト">
          <a:extLst>
            <a:ext uri="{FF2B5EF4-FFF2-40B4-BE49-F238E27FC236}">
              <a16:creationId xmlns:a16="http://schemas.microsoft.com/office/drawing/2014/main" id="{00000000-0008-0000-0400-0000A0010000}"/>
            </a:ext>
          </a:extLst>
        </xdr:cNvPr>
        <xdr:cNvSpPr txBox="1"/>
      </xdr:nvSpPr>
      <xdr:spPr>
        <a:xfrm>
          <a:off x="16598900" y="13037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17" name="フローチャート: 判断 416">
          <a:extLst>
            <a:ext uri="{FF2B5EF4-FFF2-40B4-BE49-F238E27FC236}">
              <a16:creationId xmlns:a16="http://schemas.microsoft.com/office/drawing/2014/main" id="{00000000-0008-0000-0400-0000A1010000}"/>
            </a:ext>
          </a:extLst>
        </xdr:cNvPr>
        <xdr:cNvSpPr/>
      </xdr:nvSpPr>
      <xdr:spPr>
        <a:xfrm>
          <a:off x="164592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140716</xdr:rowOff>
    </xdr:from>
    <xdr:to>
      <xdr:col>78</xdr:col>
      <xdr:colOff>69850</xdr:colOff>
      <xdr:row>75</xdr:row>
      <xdr:rowOff>92710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4782800" y="1282801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151637</xdr:rowOff>
    </xdr:from>
    <xdr:to>
      <xdr:col>78</xdr:col>
      <xdr:colOff>120650</xdr:colOff>
      <xdr:row>76</xdr:row>
      <xdr:rowOff>81787</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66564</xdr:rowOff>
    </xdr:from>
    <xdr:ext cx="7366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5290800" y="13096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140716</xdr:rowOff>
    </xdr:from>
    <xdr:to>
      <xdr:col>73</xdr:col>
      <xdr:colOff>180975</xdr:colOff>
      <xdr:row>75</xdr:row>
      <xdr:rowOff>5842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3893800" y="128280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19558</xdr:rowOff>
    </xdr:from>
    <xdr:to>
      <xdr:col>69</xdr:col>
      <xdr:colOff>92075</xdr:colOff>
      <xdr:row>75</xdr:row>
      <xdr:rowOff>5842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004800" y="12535408"/>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78486</xdr:rowOff>
    </xdr:from>
    <xdr:to>
      <xdr:col>69</xdr:col>
      <xdr:colOff>142875</xdr:colOff>
      <xdr:row>76</xdr:row>
      <xdr:rowOff>8635</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3843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164864</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3512800" y="1302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55135</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2623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160782</xdr:rowOff>
    </xdr:from>
    <xdr:to>
      <xdr:col>82</xdr:col>
      <xdr:colOff>158750</xdr:colOff>
      <xdr:row>76</xdr:row>
      <xdr:rowOff>90932</xdr:rowOff>
    </xdr:to>
    <xdr:sp macro="" textlink="">
      <xdr:nvSpPr>
        <xdr:cNvPr id="434" name="楕円 433">
          <a:extLst>
            <a:ext uri="{FF2B5EF4-FFF2-40B4-BE49-F238E27FC236}">
              <a16:creationId xmlns:a16="http://schemas.microsoft.com/office/drawing/2014/main" id="{00000000-0008-0000-0400-0000B2010000}"/>
            </a:ext>
          </a:extLst>
        </xdr:cNvPr>
        <xdr:cNvSpPr/>
      </xdr:nvSpPr>
      <xdr:spPr>
        <a:xfrm>
          <a:off x="16459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5859</xdr:rowOff>
    </xdr:from>
    <xdr:ext cx="762000" cy="259045"/>
    <xdr:sp macro="" textlink="">
      <xdr:nvSpPr>
        <xdr:cNvPr id="435" name="公債費以外該当値テキスト">
          <a:extLst>
            <a:ext uri="{FF2B5EF4-FFF2-40B4-BE49-F238E27FC236}">
              <a16:creationId xmlns:a16="http://schemas.microsoft.com/office/drawing/2014/main" id="{00000000-0008-0000-0400-0000B3010000}"/>
            </a:ext>
          </a:extLst>
        </xdr:cNvPr>
        <xdr:cNvSpPr txBox="1"/>
      </xdr:nvSpPr>
      <xdr:spPr>
        <a:xfrm>
          <a:off x="16598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41910</xdr:rowOff>
    </xdr:from>
    <xdr:to>
      <xdr:col>78</xdr:col>
      <xdr:colOff>120650</xdr:colOff>
      <xdr:row>75</xdr:row>
      <xdr:rowOff>143510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5621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89916</xdr:rowOff>
    </xdr:from>
    <xdr:to>
      <xdr:col>74</xdr:col>
      <xdr:colOff>31750</xdr:colOff>
      <xdr:row>75</xdr:row>
      <xdr:rowOff>20066</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4732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30243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5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126492</xdr:rowOff>
    </xdr:from>
    <xdr:to>
      <xdr:col>69</xdr:col>
      <xdr:colOff>142875</xdr:colOff>
      <xdr:row>75</xdr:row>
      <xdr:rowOff>56642</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3843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66819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140208</xdr:rowOff>
    </xdr:from>
    <xdr:to>
      <xdr:col>65</xdr:col>
      <xdr:colOff>53975</xdr:colOff>
      <xdr:row>73</xdr:row>
      <xdr:rowOff>70358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2954000" y="1248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80535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25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44542</xdr:rowOff>
    </xdr:from>
    <xdr:to>
      <xdr:col>29</xdr:col>
      <xdr:colOff>127000</xdr:colOff>
      <xdr:row>20</xdr:row>
      <xdr:rowOff>99242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9567"/>
          <a:ext cx="0" cy="1426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71319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99242</xdr:rowOff>
    </xdr:from>
    <xdr:to>
      <xdr:col>30</xdr:col>
      <xdr:colOff>25400</xdr:colOff>
      <xdr:row>20</xdr:row>
      <xdr:rowOff>99242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58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130919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44542</xdr:rowOff>
    </xdr:from>
    <xdr:to>
      <xdr:col>30</xdr:col>
      <xdr:colOff>25400</xdr:colOff>
      <xdr:row>12</xdr:row>
      <xdr:rowOff>44542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95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4501</xdr:rowOff>
    </xdr:from>
    <xdr:to>
      <xdr:col>29</xdr:col>
      <xdr:colOff>127000</xdr:colOff>
      <xdr:row>19</xdr:row>
      <xdr:rowOff>17092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309676"/>
          <a:ext cx="647700" cy="12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7490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6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162413</xdr:rowOff>
    </xdr:from>
    <xdr:to>
      <xdr:col>29</xdr:col>
      <xdr:colOff>177800</xdr:colOff>
      <xdr:row>18</xdr:row>
      <xdr:rowOff>92563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140509</xdr:rowOff>
    </xdr:from>
    <xdr:to>
      <xdr:col>26</xdr:col>
      <xdr:colOff>50800</xdr:colOff>
      <xdr:row>19</xdr:row>
      <xdr:rowOff>17092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274234"/>
          <a:ext cx="698500" cy="48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167936</xdr:rowOff>
    </xdr:from>
    <xdr:to>
      <xdr:col>26</xdr:col>
      <xdr:colOff>101600</xdr:colOff>
      <xdr:row>18</xdr:row>
      <xdr:rowOff>98086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108263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99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140509</xdr:rowOff>
    </xdr:from>
    <xdr:to>
      <xdr:col>22</xdr:col>
      <xdr:colOff>114300</xdr:colOff>
      <xdr:row>18</xdr:row>
      <xdr:rowOff>143316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74234"/>
          <a:ext cx="698500" cy="2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22775</xdr:rowOff>
    </xdr:from>
    <xdr:to>
      <xdr:col>22</xdr:col>
      <xdr:colOff>165100</xdr:colOff>
      <xdr:row>18</xdr:row>
      <xdr:rowOff>124375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134552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143316</xdr:rowOff>
    </xdr:from>
    <xdr:to>
      <xdr:col>18</xdr:col>
      <xdr:colOff>177800</xdr:colOff>
      <xdr:row>19</xdr:row>
      <xdr:rowOff>52863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77041"/>
          <a:ext cx="698500" cy="80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8071</xdr:rowOff>
    </xdr:from>
    <xdr:to>
      <xdr:col>19</xdr:col>
      <xdr:colOff>38100</xdr:colOff>
      <xdr:row>18</xdr:row>
      <xdr:rowOff>109671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119848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1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32239</xdr:rowOff>
    </xdr:from>
    <xdr:to>
      <xdr:col>15</xdr:col>
      <xdr:colOff>101600</xdr:colOff>
      <xdr:row>18</xdr:row>
      <xdr:rowOff>133839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6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144016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3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125151</xdr:rowOff>
    </xdr:from>
    <xdr:to>
      <xdr:col>29</xdr:col>
      <xdr:colOff>177800</xdr:colOff>
      <xdr:row>19</xdr:row>
      <xdr:rowOff>55301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58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97228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3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137742</xdr:rowOff>
    </xdr:from>
    <xdr:to>
      <xdr:col>26</xdr:col>
      <xdr:colOff>101600</xdr:colOff>
      <xdr:row>19</xdr:row>
      <xdr:rowOff>67892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71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52669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57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89709</xdr:rowOff>
    </xdr:from>
    <xdr:to>
      <xdr:col>22</xdr:col>
      <xdr:colOff>165100</xdr:colOff>
      <xdr:row>19</xdr:row>
      <xdr:rowOff>19858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2343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4636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0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92516</xdr:rowOff>
    </xdr:from>
    <xdr:to>
      <xdr:col>19</xdr:col>
      <xdr:colOff>38100</xdr:colOff>
      <xdr:row>19</xdr:row>
      <xdr:rowOff>22666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26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7443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1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2063</xdr:rowOff>
    </xdr:from>
    <xdr:to>
      <xdr:col>15</xdr:col>
      <xdr:colOff>101600</xdr:colOff>
      <xdr:row>19</xdr:row>
      <xdr:rowOff>103663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07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88440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9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2585</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4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195077</xdr:rowOff>
    </xdr:from>
    <xdr:to>
      <xdr:col>29</xdr:col>
      <xdr:colOff>127000</xdr:colOff>
      <xdr:row>35</xdr:row>
      <xdr:rowOff>241254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805427"/>
          <a:ext cx="647700" cy="46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226031</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363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195077</xdr:rowOff>
    </xdr:from>
    <xdr:to>
      <xdr:col>26</xdr:col>
      <xdr:colOff>50800</xdr:colOff>
      <xdr:row>35</xdr:row>
      <xdr:rowOff>229161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05427"/>
          <a:ext cx="698500" cy="34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327283</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937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229161</xdr:rowOff>
    </xdr:from>
    <xdr:to>
      <xdr:col>22</xdr:col>
      <xdr:colOff>114300</xdr:colOff>
      <xdr:row>35</xdr:row>
      <xdr:rowOff>229596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39511"/>
          <a:ext cx="698500" cy="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246415</xdr:rowOff>
    </xdr:from>
    <xdr:to>
      <xdr:col>22</xdr:col>
      <xdr:colOff>165100</xdr:colOff>
      <xdr:row>36</xdr:row>
      <xdr:rowOff>5115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332792</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94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182824</xdr:rowOff>
    </xdr:from>
    <xdr:to>
      <xdr:col>18</xdr:col>
      <xdr:colOff>177800</xdr:colOff>
      <xdr:row>35</xdr:row>
      <xdr:rowOff>229596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793174"/>
          <a:ext cx="698500" cy="46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169903</xdr:rowOff>
    </xdr:from>
    <xdr:to>
      <xdr:col>19</xdr:col>
      <xdr:colOff>38100</xdr:colOff>
      <xdr:row>35</xdr:row>
      <xdr:rowOff>271503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802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281680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49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90328</xdr:rowOff>
    </xdr:from>
    <xdr:to>
      <xdr:col>15</xdr:col>
      <xdr:colOff>101600</xdr:colOff>
      <xdr:row>35</xdr:row>
      <xdr:rowOff>191928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00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202105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4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190454</xdr:rowOff>
    </xdr:from>
    <xdr:to>
      <xdr:col>29</xdr:col>
      <xdr:colOff>177800</xdr:colOff>
      <xdr:row>35</xdr:row>
      <xdr:rowOff>292054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00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35531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4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144277</xdr:rowOff>
    </xdr:from>
    <xdr:to>
      <xdr:col>26</xdr:col>
      <xdr:colOff>101600</xdr:colOff>
      <xdr:row>35</xdr:row>
      <xdr:rowOff>245877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54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256054</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523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178361</xdr:rowOff>
    </xdr:from>
    <xdr:to>
      <xdr:col>22</xdr:col>
      <xdr:colOff>165100</xdr:colOff>
      <xdr:row>35</xdr:row>
      <xdr:rowOff>279961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88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290138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55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178796</xdr:rowOff>
    </xdr:from>
    <xdr:to>
      <xdr:col>19</xdr:col>
      <xdr:colOff>38100</xdr:colOff>
      <xdr:row>35</xdr:row>
      <xdr:rowOff>280396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89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265173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75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132024</xdr:rowOff>
    </xdr:from>
    <xdr:to>
      <xdr:col>15</xdr:col>
      <xdr:colOff>101600</xdr:colOff>
      <xdr:row>35</xdr:row>
      <xdr:rowOff>233624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42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218401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28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6,519
6,424
35.43
4,410,502
3,953,392
413,380
2,447,659
4,448,313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156776</xdr:rowOff>
    </xdr:from>
    <xdr:to>
      <xdr:col>24</xdr:col>
      <xdr:colOff>63500</xdr:colOff>
      <xdr:row>37</xdr:row>
      <xdr:rowOff>5557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28976"/>
          <a:ext cx="8382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94175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4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105113</xdr:rowOff>
    </xdr:from>
    <xdr:to>
      <xdr:col>19</xdr:col>
      <xdr:colOff>177800</xdr:colOff>
      <xdr:row>36</xdr:row>
      <xdr:rowOff>156776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77313"/>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13068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105113</xdr:rowOff>
    </xdr:from>
    <xdr:to>
      <xdr:col>15</xdr:col>
      <xdr:colOff>50800</xdr:colOff>
      <xdr:row>36</xdr:row>
      <xdr:rowOff>106881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77313"/>
          <a:ext cx="889000" cy="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88192</xdr:rowOff>
    </xdr:from>
    <xdr:to>
      <xdr:col>15</xdr:col>
      <xdr:colOff>101600</xdr:colOff>
      <xdr:row>37</xdr:row>
      <xdr:rowOff>18342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9469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35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106881</xdr:rowOff>
    </xdr:from>
    <xdr:to>
      <xdr:col>10</xdr:col>
      <xdr:colOff>114300</xdr:colOff>
      <xdr:row>36</xdr:row>
      <xdr:rowOff>152395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79081"/>
          <a:ext cx="889000" cy="4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68166</xdr:rowOff>
    </xdr:from>
    <xdr:to>
      <xdr:col>10</xdr:col>
      <xdr:colOff>165100</xdr:colOff>
      <xdr:row>36</xdr:row>
      <xdr:rowOff>169766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160893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3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85761</xdr:rowOff>
    </xdr:from>
    <xdr:to>
      <xdr:col>6</xdr:col>
      <xdr:colOff>38100</xdr:colOff>
      <xdr:row>37</xdr:row>
      <xdr:rowOff>15911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5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32438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3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126207</xdr:rowOff>
    </xdr:from>
    <xdr:to>
      <xdr:col>24</xdr:col>
      <xdr:colOff>114300</xdr:colOff>
      <xdr:row>37</xdr:row>
      <xdr:rowOff>56357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9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104634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76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105976</xdr:rowOff>
    </xdr:from>
    <xdr:to>
      <xdr:col>20</xdr:col>
      <xdr:colOff>38100</xdr:colOff>
      <xdr:row>37</xdr:row>
      <xdr:rowOff>36126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7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27253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70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54313</xdr:rowOff>
    </xdr:from>
    <xdr:to>
      <xdr:col>15</xdr:col>
      <xdr:colOff>101600</xdr:colOff>
      <xdr:row>36</xdr:row>
      <xdr:rowOff>155913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2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990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00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56081</xdr:rowOff>
    </xdr:from>
    <xdr:to>
      <xdr:col>10</xdr:col>
      <xdr:colOff>165100</xdr:colOff>
      <xdr:row>36</xdr:row>
      <xdr:rowOff>157681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2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2758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00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101595</xdr:rowOff>
    </xdr:from>
    <xdr:to>
      <xdr:col>6</xdr:col>
      <xdr:colOff>38100</xdr:colOff>
      <xdr:row>37</xdr:row>
      <xdr:rowOff>31745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7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22872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66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33531</xdr:rowOff>
    </xdr:from>
    <xdr:to>
      <xdr:col>24</xdr:col>
      <xdr:colOff>62865</xdr:colOff>
      <xdr:row>58</xdr:row>
      <xdr:rowOff>85640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77481"/>
          <a:ext cx="1270" cy="1252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89467</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85640</xdr:rowOff>
    </xdr:from>
    <xdr:to>
      <xdr:col>24</xdr:col>
      <xdr:colOff>152400</xdr:colOff>
      <xdr:row>58</xdr:row>
      <xdr:rowOff>85640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2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151658</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5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33531</xdr:rowOff>
    </xdr:from>
    <xdr:to>
      <xdr:col>24</xdr:col>
      <xdr:colOff>152400</xdr:colOff>
      <xdr:row>51</xdr:row>
      <xdr:rowOff>33531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7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75147</xdr:rowOff>
    </xdr:from>
    <xdr:to>
      <xdr:col>24</xdr:col>
      <xdr:colOff>63500</xdr:colOff>
      <xdr:row>57</xdr:row>
      <xdr:rowOff>118306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847797"/>
          <a:ext cx="838200" cy="4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6271</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78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27844</xdr:rowOff>
    </xdr:from>
    <xdr:to>
      <xdr:col>24</xdr:col>
      <xdr:colOff>114300</xdr:colOff>
      <xdr:row>57</xdr:row>
      <xdr:rowOff>129444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119247</xdr:rowOff>
    </xdr:from>
    <xdr:to>
      <xdr:col>19</xdr:col>
      <xdr:colOff>177800</xdr:colOff>
      <xdr:row>57</xdr:row>
      <xdr:rowOff>118306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034647"/>
          <a:ext cx="889000" cy="85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11153</xdr:rowOff>
    </xdr:from>
    <xdr:to>
      <xdr:col>20</xdr:col>
      <xdr:colOff>38100</xdr:colOff>
      <xdr:row>57</xdr:row>
      <xdr:rowOff>112753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129280</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105243</xdr:rowOff>
    </xdr:from>
    <xdr:to>
      <xdr:col>15</xdr:col>
      <xdr:colOff>50800</xdr:colOff>
      <xdr:row>52</xdr:row>
      <xdr:rowOff>119247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8849193"/>
          <a:ext cx="889000" cy="18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25905</xdr:rowOff>
    </xdr:from>
    <xdr:to>
      <xdr:col>15</xdr:col>
      <xdr:colOff>101600</xdr:colOff>
      <xdr:row>57</xdr:row>
      <xdr:rowOff>127505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118632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9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105243</xdr:rowOff>
    </xdr:from>
    <xdr:to>
      <xdr:col>10</xdr:col>
      <xdr:colOff>114300</xdr:colOff>
      <xdr:row>52</xdr:row>
      <xdr:rowOff>112173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8849193"/>
          <a:ext cx="889000" cy="17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35267</xdr:rowOff>
    </xdr:from>
    <xdr:to>
      <xdr:col>10</xdr:col>
      <xdr:colOff>165100</xdr:colOff>
      <xdr:row>57</xdr:row>
      <xdr:rowOff>136867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8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127994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90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63195</xdr:rowOff>
    </xdr:from>
    <xdr:to>
      <xdr:col>6</xdr:col>
      <xdr:colOff>38100</xdr:colOff>
      <xdr:row>57</xdr:row>
      <xdr:rowOff>164795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8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155922</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92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24347</xdr:rowOff>
    </xdr:from>
    <xdr:to>
      <xdr:col>24</xdr:col>
      <xdr:colOff>114300</xdr:colOff>
      <xdr:row>57</xdr:row>
      <xdr:rowOff>125947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9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47224</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4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67506</xdr:rowOff>
    </xdr:from>
    <xdr:to>
      <xdr:col>20</xdr:col>
      <xdr:colOff>38100</xdr:colOff>
      <xdr:row>57</xdr:row>
      <xdr:rowOff>169106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160233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93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68447</xdr:rowOff>
    </xdr:from>
    <xdr:to>
      <xdr:col>15</xdr:col>
      <xdr:colOff>101600</xdr:colOff>
      <xdr:row>52</xdr:row>
      <xdr:rowOff>170047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898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15124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8759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54443</xdr:rowOff>
    </xdr:from>
    <xdr:to>
      <xdr:col>10</xdr:col>
      <xdr:colOff>165100</xdr:colOff>
      <xdr:row>51</xdr:row>
      <xdr:rowOff>156043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879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1120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8573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61373</xdr:rowOff>
    </xdr:from>
    <xdr:to>
      <xdr:col>6</xdr:col>
      <xdr:colOff>38100</xdr:colOff>
      <xdr:row>52</xdr:row>
      <xdr:rowOff>162973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897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8050</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875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144672</xdr:rowOff>
    </xdr:from>
    <xdr:to>
      <xdr:col>24</xdr:col>
      <xdr:colOff>63500</xdr:colOff>
      <xdr:row>78</xdr:row>
      <xdr:rowOff>169990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17772"/>
          <a:ext cx="838200" cy="2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130655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169190</xdr:rowOff>
    </xdr:from>
    <xdr:to>
      <xdr:col>19</xdr:col>
      <xdr:colOff>177800</xdr:colOff>
      <xdr:row>78</xdr:row>
      <xdr:rowOff>169990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42290"/>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87507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151816</xdr:rowOff>
    </xdr:from>
    <xdr:to>
      <xdr:col>15</xdr:col>
      <xdr:colOff>50800</xdr:colOff>
      <xdr:row>78</xdr:row>
      <xdr:rowOff>169190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24916"/>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9100</xdr:rowOff>
    </xdr:from>
    <xdr:to>
      <xdr:col>15</xdr:col>
      <xdr:colOff>101600</xdr:colOff>
      <xdr:row>78</xdr:row>
      <xdr:rowOff>110700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127227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98056</xdr:rowOff>
    </xdr:from>
    <xdr:to>
      <xdr:col>10</xdr:col>
      <xdr:colOff>114300</xdr:colOff>
      <xdr:row>78</xdr:row>
      <xdr:rowOff>151816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71156"/>
          <a:ext cx="889000" cy="5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98920</xdr:rowOff>
    </xdr:from>
    <xdr:to>
      <xdr:col>10</xdr:col>
      <xdr:colOff>165100</xdr:colOff>
      <xdr:row>78</xdr:row>
      <xdr:rowOff>29070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45597</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0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118542</xdr:rowOff>
    </xdr:from>
    <xdr:to>
      <xdr:col>6</xdr:col>
      <xdr:colOff>38100</xdr:colOff>
      <xdr:row>78</xdr:row>
      <xdr:rowOff>48692</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20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65219</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0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93872</xdr:rowOff>
    </xdr:from>
    <xdr:to>
      <xdr:col>24</xdr:col>
      <xdr:colOff>114300</xdr:colOff>
      <xdr:row>79</xdr:row>
      <xdr:rowOff>24022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8799</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8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119190</xdr:rowOff>
    </xdr:from>
    <xdr:to>
      <xdr:col>20</xdr:col>
      <xdr:colOff>38100</xdr:colOff>
      <xdr:row>79</xdr:row>
      <xdr:rowOff>49340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40467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118390</xdr:rowOff>
    </xdr:from>
    <xdr:to>
      <xdr:col>15</xdr:col>
      <xdr:colOff>101600</xdr:colOff>
      <xdr:row>79</xdr:row>
      <xdr:rowOff>48540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9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39667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8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101016</xdr:rowOff>
    </xdr:from>
    <xdr:to>
      <xdr:col>10</xdr:col>
      <xdr:colOff>165100</xdr:colOff>
      <xdr:row>79</xdr:row>
      <xdr:rowOff>31166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7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22293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6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47256</xdr:rowOff>
    </xdr:from>
    <xdr:to>
      <xdr:col>6</xdr:col>
      <xdr:colOff>38100</xdr:colOff>
      <xdr:row>78</xdr:row>
      <xdr:rowOff>148856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2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139983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1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45022</xdr:rowOff>
    </xdr:from>
    <xdr:to>
      <xdr:col>24</xdr:col>
      <xdr:colOff>63500</xdr:colOff>
      <xdr:row>97</xdr:row>
      <xdr:rowOff>108877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675672"/>
          <a:ext cx="838200" cy="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159351</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47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45022</xdr:rowOff>
    </xdr:from>
    <xdr:to>
      <xdr:col>19</xdr:col>
      <xdr:colOff>177800</xdr:colOff>
      <xdr:row>97</xdr:row>
      <xdr:rowOff>100037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75672"/>
          <a:ext cx="889000" cy="5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80370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100037</xdr:rowOff>
    </xdr:from>
    <xdr:to>
      <xdr:col>15</xdr:col>
      <xdr:colOff>50800</xdr:colOff>
      <xdr:row>97</xdr:row>
      <xdr:rowOff>104166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730687"/>
          <a:ext cx="889000" cy="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20853</xdr:rowOff>
    </xdr:from>
    <xdr:to>
      <xdr:col>15</xdr:col>
      <xdr:colOff>101600</xdr:colOff>
      <xdr:row>97</xdr:row>
      <xdr:rowOff>122453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138980</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104166</xdr:rowOff>
    </xdr:from>
    <xdr:to>
      <xdr:col>10</xdr:col>
      <xdr:colOff>114300</xdr:colOff>
      <xdr:row>98</xdr:row>
      <xdr:rowOff>18390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34816"/>
          <a:ext cx="889000" cy="8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34849</xdr:rowOff>
    </xdr:from>
    <xdr:to>
      <xdr:col>10</xdr:col>
      <xdr:colOff>165100</xdr:colOff>
      <xdr:row>97</xdr:row>
      <xdr:rowOff>136449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6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152976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44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95289</xdr:rowOff>
    </xdr:from>
    <xdr:to>
      <xdr:col>6</xdr:col>
      <xdr:colOff>38100</xdr:colOff>
      <xdr:row>98</xdr:row>
      <xdr:rowOff>25439</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72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41966</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50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58077</xdr:rowOff>
    </xdr:from>
    <xdr:to>
      <xdr:col>24</xdr:col>
      <xdr:colOff>114300</xdr:colOff>
      <xdr:row>97</xdr:row>
      <xdr:rowOff>159677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8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36504</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6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165672</xdr:rowOff>
    </xdr:from>
    <xdr:to>
      <xdr:col>20</xdr:col>
      <xdr:colOff>38100</xdr:colOff>
      <xdr:row>97</xdr:row>
      <xdr:rowOff>95822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2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86949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1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49237</xdr:rowOff>
    </xdr:from>
    <xdr:to>
      <xdr:col>15</xdr:col>
      <xdr:colOff>101600</xdr:colOff>
      <xdr:row>97</xdr:row>
      <xdr:rowOff>150837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141964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53366</xdr:rowOff>
    </xdr:from>
    <xdr:to>
      <xdr:col>10</xdr:col>
      <xdr:colOff>165100</xdr:colOff>
      <xdr:row>97</xdr:row>
      <xdr:rowOff>154966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8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146093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7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139040</xdr:rowOff>
    </xdr:from>
    <xdr:to>
      <xdr:col>6</xdr:col>
      <xdr:colOff>38100</xdr:colOff>
      <xdr:row>98</xdr:row>
      <xdr:rowOff>69190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6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60317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6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67878</xdr:rowOff>
    </xdr:from>
    <xdr:to>
      <xdr:col>55</xdr:col>
      <xdr:colOff>0</xdr:colOff>
      <xdr:row>37</xdr:row>
      <xdr:rowOff>120420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11528"/>
          <a:ext cx="838200" cy="5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3561</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347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111089</xdr:rowOff>
    </xdr:from>
    <xdr:to>
      <xdr:col>50</xdr:col>
      <xdr:colOff>114300</xdr:colOff>
      <xdr:row>37</xdr:row>
      <xdr:rowOff>120420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54739"/>
          <a:ext cx="889000" cy="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158107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1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16892</xdr:rowOff>
    </xdr:from>
    <xdr:to>
      <xdr:col>45</xdr:col>
      <xdr:colOff>177800</xdr:colOff>
      <xdr:row>37</xdr:row>
      <xdr:rowOff>111089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360542"/>
          <a:ext cx="889000" cy="9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48152</xdr:rowOff>
    </xdr:from>
    <xdr:to>
      <xdr:col>46</xdr:col>
      <xdr:colOff>38100</xdr:colOff>
      <xdr:row>37</xdr:row>
      <xdr:rowOff>149752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166279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6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16892</xdr:rowOff>
    </xdr:from>
    <xdr:to>
      <xdr:col>41</xdr:col>
      <xdr:colOff>50800</xdr:colOff>
      <xdr:row>37</xdr:row>
      <xdr:rowOff>105511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360542"/>
          <a:ext cx="889000" cy="8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57728</xdr:rowOff>
    </xdr:from>
    <xdr:to>
      <xdr:col>41</xdr:col>
      <xdr:colOff>101600</xdr:colOff>
      <xdr:row>37</xdr:row>
      <xdr:rowOff>159328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0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150455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9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72041</xdr:rowOff>
    </xdr:from>
    <xdr:to>
      <xdr:col>36</xdr:col>
      <xdr:colOff>165100</xdr:colOff>
      <xdr:row>38</xdr:row>
      <xdr:rowOff>2191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164768</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0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17078</xdr:rowOff>
    </xdr:from>
    <xdr:to>
      <xdr:col>55</xdr:col>
      <xdr:colOff>50800</xdr:colOff>
      <xdr:row>37</xdr:row>
      <xdr:rowOff>118678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6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39955</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1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69620</xdr:rowOff>
    </xdr:from>
    <xdr:to>
      <xdr:col>50</xdr:col>
      <xdr:colOff>165100</xdr:colOff>
      <xdr:row>37</xdr:row>
      <xdr:rowOff>171220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1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162347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0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60289</xdr:rowOff>
    </xdr:from>
    <xdr:to>
      <xdr:col>46</xdr:col>
      <xdr:colOff>38100</xdr:colOff>
      <xdr:row>37</xdr:row>
      <xdr:rowOff>161889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0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153016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9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137542</xdr:rowOff>
    </xdr:from>
    <xdr:to>
      <xdr:col>41</xdr:col>
      <xdr:colOff>101600</xdr:colOff>
      <xdr:row>37</xdr:row>
      <xdr:rowOff>67692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0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84219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8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54711</xdr:rowOff>
    </xdr:from>
    <xdr:to>
      <xdr:col>36</xdr:col>
      <xdr:colOff>165100</xdr:colOff>
      <xdr:row>37</xdr:row>
      <xdr:rowOff>156311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9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1388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17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110224</xdr:rowOff>
    </xdr:from>
    <xdr:to>
      <xdr:col>55</xdr:col>
      <xdr:colOff>0</xdr:colOff>
      <xdr:row>58</xdr:row>
      <xdr:rowOff>122427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54324"/>
          <a:ext cx="838200" cy="1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83686</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5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96876</xdr:rowOff>
    </xdr:from>
    <xdr:to>
      <xdr:col>50</xdr:col>
      <xdr:colOff>114300</xdr:colOff>
      <xdr:row>58</xdr:row>
      <xdr:rowOff>110224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40976"/>
          <a:ext cx="889000" cy="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3881</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7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96876</xdr:rowOff>
    </xdr:from>
    <xdr:to>
      <xdr:col>45</xdr:col>
      <xdr:colOff>177800</xdr:colOff>
      <xdr:row>58</xdr:row>
      <xdr:rowOff>128818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040976"/>
          <a:ext cx="889000" cy="3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59499</xdr:rowOff>
    </xdr:from>
    <xdr:to>
      <xdr:col>46</xdr:col>
      <xdr:colOff>38100</xdr:colOff>
      <xdr:row>58</xdr:row>
      <xdr:rowOff>161099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0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152226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9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122288</xdr:rowOff>
    </xdr:from>
    <xdr:to>
      <xdr:col>41</xdr:col>
      <xdr:colOff>50800</xdr:colOff>
      <xdr:row>58</xdr:row>
      <xdr:rowOff>128818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66388"/>
          <a:ext cx="889000" cy="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59528</xdr:rowOff>
    </xdr:from>
    <xdr:to>
      <xdr:col>41</xdr:col>
      <xdr:colOff>101600</xdr:colOff>
      <xdr:row>58</xdr:row>
      <xdr:rowOff>161128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0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6205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7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61875</xdr:rowOff>
    </xdr:from>
    <xdr:to>
      <xdr:col>36</xdr:col>
      <xdr:colOff>165100</xdr:colOff>
      <xdr:row>58</xdr:row>
      <xdr:rowOff>163475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8552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81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71627</xdr:rowOff>
    </xdr:from>
    <xdr:to>
      <xdr:col>55</xdr:col>
      <xdr:colOff>50800</xdr:colOff>
      <xdr:row>59</xdr:row>
      <xdr:rowOff>1777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1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39236</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8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59424</xdr:rowOff>
    </xdr:from>
    <xdr:to>
      <xdr:col>50</xdr:col>
      <xdr:colOff>165100</xdr:colOff>
      <xdr:row>58</xdr:row>
      <xdr:rowOff>161024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0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152151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09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46076</xdr:rowOff>
    </xdr:from>
    <xdr:to>
      <xdr:col>46</xdr:col>
      <xdr:colOff>38100</xdr:colOff>
      <xdr:row>58</xdr:row>
      <xdr:rowOff>147676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9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164203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6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78018</xdr:rowOff>
    </xdr:from>
    <xdr:to>
      <xdr:col>41</xdr:col>
      <xdr:colOff>101600</xdr:colOff>
      <xdr:row>59</xdr:row>
      <xdr:rowOff>8168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2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170745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11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71488</xdr:rowOff>
    </xdr:from>
    <xdr:to>
      <xdr:col>36</xdr:col>
      <xdr:colOff>165100</xdr:colOff>
      <xdr:row>59</xdr:row>
      <xdr:rowOff>1638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1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164215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0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119411</xdr:rowOff>
    </xdr:from>
    <xdr:to>
      <xdr:col>55</xdr:col>
      <xdr:colOff>0</xdr:colOff>
      <xdr:row>78</xdr:row>
      <xdr:rowOff>128257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92511"/>
          <a:ext cx="838200" cy="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56148</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42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102313</xdr:rowOff>
    </xdr:from>
    <xdr:to>
      <xdr:col>50</xdr:col>
      <xdr:colOff>114300</xdr:colOff>
      <xdr:row>78</xdr:row>
      <xdr:rowOff>119411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75413"/>
          <a:ext cx="889000" cy="1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167239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54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102313</xdr:rowOff>
    </xdr:from>
    <xdr:to>
      <xdr:col>45</xdr:col>
      <xdr:colOff>177800</xdr:colOff>
      <xdr:row>78</xdr:row>
      <xdr:rowOff>135390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75413"/>
          <a:ext cx="889000" cy="3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74042</xdr:rowOff>
    </xdr:from>
    <xdr:to>
      <xdr:col>46</xdr:col>
      <xdr:colOff>38100</xdr:colOff>
      <xdr:row>79</xdr:row>
      <xdr:rowOff>4192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4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166769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53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78567</xdr:rowOff>
    </xdr:from>
    <xdr:to>
      <xdr:col>41</xdr:col>
      <xdr:colOff>101600</xdr:colOff>
      <xdr:row>79</xdr:row>
      <xdr:rowOff>8717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5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25244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2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77457</xdr:rowOff>
    </xdr:from>
    <xdr:to>
      <xdr:col>55</xdr:col>
      <xdr:colOff>50800</xdr:colOff>
      <xdr:row>79</xdr:row>
      <xdr:rowOff>7607</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45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36834</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3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68611</xdr:rowOff>
    </xdr:from>
    <xdr:to>
      <xdr:col>50</xdr:col>
      <xdr:colOff>165100</xdr:colOff>
      <xdr:row>78</xdr:row>
      <xdr:rowOff>170211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4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15288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21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51513</xdr:rowOff>
    </xdr:from>
    <xdr:to>
      <xdr:col>46</xdr:col>
      <xdr:colOff>38100</xdr:colOff>
      <xdr:row>78</xdr:row>
      <xdr:rowOff>153113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42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169640</xdr:rowOff>
    </xdr:from>
    <xdr:ext cx="59901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50795" y="1319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84590</xdr:rowOff>
    </xdr:from>
    <xdr:to>
      <xdr:col>41</xdr:col>
      <xdr:colOff>101600</xdr:colOff>
      <xdr:row>79</xdr:row>
      <xdr:rowOff>14740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5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5867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55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77967</xdr:rowOff>
    </xdr:from>
    <xdr:to>
      <xdr:col>55</xdr:col>
      <xdr:colOff>0</xdr:colOff>
      <xdr:row>98</xdr:row>
      <xdr:rowOff>136359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880067"/>
          <a:ext cx="838200" cy="5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131520</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590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77967</xdr:rowOff>
    </xdr:from>
    <xdr:to>
      <xdr:col>50</xdr:col>
      <xdr:colOff>114300</xdr:colOff>
      <xdr:row>98</xdr:row>
      <xdr:rowOff>135821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880067"/>
          <a:ext cx="889000" cy="5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67265</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5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135821</xdr:rowOff>
    </xdr:from>
    <xdr:to>
      <xdr:col>45</xdr:col>
      <xdr:colOff>177800</xdr:colOff>
      <xdr:row>98</xdr:row>
      <xdr:rowOff>142813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937921"/>
          <a:ext cx="889000" cy="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165649</xdr:rowOff>
    </xdr:from>
    <xdr:to>
      <xdr:col>46</xdr:col>
      <xdr:colOff>38100</xdr:colOff>
      <xdr:row>98</xdr:row>
      <xdr:rowOff>95799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7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112326</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5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70757</xdr:rowOff>
    </xdr:from>
    <xdr:to>
      <xdr:col>41</xdr:col>
      <xdr:colOff>101600</xdr:colOff>
      <xdr:row>98</xdr:row>
      <xdr:rowOff>907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7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17434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94111" y="164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85559</xdr:rowOff>
    </xdr:from>
    <xdr:to>
      <xdr:col>55</xdr:col>
      <xdr:colOff>50800</xdr:colOff>
      <xdr:row>99</xdr:row>
      <xdr:rowOff>15709</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88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486</xdr:rowOff>
    </xdr:from>
    <xdr:ext cx="534377"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80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27167</xdr:rowOff>
    </xdr:from>
    <xdr:to>
      <xdr:col>50</xdr:col>
      <xdr:colOff>165100</xdr:colOff>
      <xdr:row>98</xdr:row>
      <xdr:rowOff>128767</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82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119894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92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85021</xdr:rowOff>
    </xdr:from>
    <xdr:to>
      <xdr:col>46</xdr:col>
      <xdr:colOff>38100</xdr:colOff>
      <xdr:row>99</xdr:row>
      <xdr:rowOff>15171</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88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6298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97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92013</xdr:rowOff>
    </xdr:from>
    <xdr:to>
      <xdr:col>41</xdr:col>
      <xdr:colOff>101600</xdr:colOff>
      <xdr:row>99</xdr:row>
      <xdr:rowOff>22163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89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13290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98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40223</xdr:rowOff>
    </xdr:from>
    <xdr:to>
      <xdr:col>85</xdr:col>
      <xdr:colOff>127000</xdr:colOff>
      <xdr:row>39</xdr:row>
      <xdr:rowOff>40729</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726773"/>
          <a:ext cx="838200" cy="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169428</xdr:rowOff>
    </xdr:from>
    <xdr:ext cx="469744"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513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40223</xdr:rowOff>
    </xdr:from>
    <xdr:to>
      <xdr:col>81</xdr:col>
      <xdr:colOff>50800</xdr:colOff>
      <xdr:row>39</xdr:row>
      <xdr:rowOff>40469</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726773"/>
          <a:ext cx="889000" cy="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94234</xdr:rowOff>
    </xdr:from>
    <xdr:ext cx="469744"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46428" y="643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30966</xdr:rowOff>
    </xdr:from>
    <xdr:to>
      <xdr:col>76</xdr:col>
      <xdr:colOff>114300</xdr:colOff>
      <xdr:row>39</xdr:row>
      <xdr:rowOff>40469</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717516"/>
          <a:ext cx="889000" cy="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152889</xdr:rowOff>
    </xdr:from>
    <xdr:to>
      <xdr:col>76</xdr:col>
      <xdr:colOff>165100</xdr:colOff>
      <xdr:row>39</xdr:row>
      <xdr:rowOff>83039</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66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99566</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57428" y="644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14456</xdr:rowOff>
    </xdr:from>
    <xdr:to>
      <xdr:col>71</xdr:col>
      <xdr:colOff>177800</xdr:colOff>
      <xdr:row>39</xdr:row>
      <xdr:rowOff>30966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701006"/>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153918</xdr:rowOff>
    </xdr:from>
    <xdr:to>
      <xdr:col>72</xdr:col>
      <xdr:colOff>38100</xdr:colOff>
      <xdr:row>39</xdr:row>
      <xdr:rowOff>84068</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66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75195</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68428" y="676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148001</xdr:rowOff>
    </xdr:from>
    <xdr:to>
      <xdr:col>67</xdr:col>
      <xdr:colOff>101600</xdr:colOff>
      <xdr:row>39</xdr:row>
      <xdr:rowOff>78151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6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69278</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79428" y="675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161379</xdr:rowOff>
    </xdr:from>
    <xdr:to>
      <xdr:col>85</xdr:col>
      <xdr:colOff>177800</xdr:colOff>
      <xdr:row>39</xdr:row>
      <xdr:rowOff>91529</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7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124977</xdr:rowOff>
    </xdr:from>
    <xdr:ext cx="469744"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64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160873</xdr:rowOff>
    </xdr:from>
    <xdr:to>
      <xdr:col>81</xdr:col>
      <xdr:colOff>101600</xdr:colOff>
      <xdr:row>39</xdr:row>
      <xdr:rowOff>91023</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7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82150</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6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161119</xdr:rowOff>
    </xdr:from>
    <xdr:to>
      <xdr:col>76</xdr:col>
      <xdr:colOff>165100</xdr:colOff>
      <xdr:row>39</xdr:row>
      <xdr:rowOff>91269</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7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82396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76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151616</xdr:rowOff>
    </xdr:from>
    <xdr:to>
      <xdr:col>72</xdr:col>
      <xdr:colOff>38100</xdr:colOff>
      <xdr:row>39</xdr:row>
      <xdr:rowOff>81766</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6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98293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41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135106</xdr:rowOff>
    </xdr:from>
    <xdr:to>
      <xdr:col>67</xdr:col>
      <xdr:colOff>101600</xdr:colOff>
      <xdr:row>39</xdr:row>
      <xdr:rowOff>65256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5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81783</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42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04" name="公債費最小値テキスト">
          <a:extLst>
            <a:ext uri="{FF2B5EF4-FFF2-40B4-BE49-F238E27FC236}">
              <a16:creationId xmlns:a16="http://schemas.microsoft.com/office/drawing/2014/main" id="{00000000-0008-0000-0600-00005C020000}"/>
            </a:ext>
          </a:extLst>
        </xdr:cNvPr>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06" name="公債費最大値テキスト">
          <a:extLst>
            <a:ext uri="{FF2B5EF4-FFF2-40B4-BE49-F238E27FC236}">
              <a16:creationId xmlns:a16="http://schemas.microsoft.com/office/drawing/2014/main" id="{00000000-0008-0000-0600-00005E020000}"/>
            </a:ext>
          </a:extLst>
        </xdr:cNvPr>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71312</xdr:rowOff>
    </xdr:from>
    <xdr:to>
      <xdr:col>85</xdr:col>
      <xdr:colOff>127000</xdr:colOff>
      <xdr:row>77</xdr:row>
      <xdr:rowOff>84863</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5481300" y="13272962"/>
          <a:ext cx="838200" cy="1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134394</xdr:rowOff>
    </xdr:from>
    <xdr:ext cx="534377" cy="259045"/>
    <xdr:sp macro="" textlink="">
      <xdr:nvSpPr>
        <xdr:cNvPr id="609" name="公債費平均値テキスト">
          <a:extLst>
            <a:ext uri="{FF2B5EF4-FFF2-40B4-BE49-F238E27FC236}">
              <a16:creationId xmlns:a16="http://schemas.microsoft.com/office/drawing/2014/main" id="{00000000-0008-0000-0600-000061020000}"/>
            </a:ext>
          </a:extLst>
        </xdr:cNvPr>
        <xdr:cNvSpPr txBox="1"/>
      </xdr:nvSpPr>
      <xdr:spPr>
        <a:xfrm>
          <a:off x="16370300" y="12993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70782</xdr:rowOff>
    </xdr:from>
    <xdr:to>
      <xdr:col>81</xdr:col>
      <xdr:colOff>50800</xdr:colOff>
      <xdr:row>77</xdr:row>
      <xdr:rowOff>84863</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4592300" y="13272432"/>
          <a:ext cx="8890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62881</xdr:rowOff>
    </xdr:from>
    <xdr:ext cx="534377"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5214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69986</xdr:rowOff>
    </xdr:from>
    <xdr:to>
      <xdr:col>76</xdr:col>
      <xdr:colOff>114300</xdr:colOff>
      <xdr:row>77</xdr:row>
      <xdr:rowOff>70782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3703300" y="13271636"/>
          <a:ext cx="889000" cy="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118943</xdr:rowOff>
    </xdr:from>
    <xdr:to>
      <xdr:col>76</xdr:col>
      <xdr:colOff>165100</xdr:colOff>
      <xdr:row>77</xdr:row>
      <xdr:rowOff>49093</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4541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65619</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4325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53769</xdr:rowOff>
    </xdr:from>
    <xdr:to>
      <xdr:col>71</xdr:col>
      <xdr:colOff>177800</xdr:colOff>
      <xdr:row>77</xdr:row>
      <xdr:rowOff>69986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814300" y="13083969"/>
          <a:ext cx="889000" cy="18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101428</xdr:rowOff>
    </xdr:from>
    <xdr:to>
      <xdr:col>72</xdr:col>
      <xdr:colOff>38100</xdr:colOff>
      <xdr:row>77</xdr:row>
      <xdr:rowOff>31578</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3652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48104</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3436111" y="1290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92735</xdr:rowOff>
    </xdr:from>
    <xdr:to>
      <xdr:col>67</xdr:col>
      <xdr:colOff>101600</xdr:colOff>
      <xdr:row>77</xdr:row>
      <xdr:rowOff>22885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2763500" y="131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14012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547111" y="1321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20512</xdr:rowOff>
    </xdr:from>
    <xdr:to>
      <xdr:col>85</xdr:col>
      <xdr:colOff>177800</xdr:colOff>
      <xdr:row>77</xdr:row>
      <xdr:rowOff>122112</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6268700" y="132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170389</xdr:rowOff>
    </xdr:from>
    <xdr:ext cx="534377" cy="259045"/>
    <xdr:sp macro="" textlink="">
      <xdr:nvSpPr>
        <xdr:cNvPr id="628" name="公債費該当値テキスト">
          <a:extLst>
            <a:ext uri="{FF2B5EF4-FFF2-40B4-BE49-F238E27FC236}">
              <a16:creationId xmlns:a16="http://schemas.microsoft.com/office/drawing/2014/main" id="{00000000-0008-0000-0600-000074020000}"/>
            </a:ext>
          </a:extLst>
        </xdr:cNvPr>
        <xdr:cNvSpPr txBox="1"/>
      </xdr:nvSpPr>
      <xdr:spPr>
        <a:xfrm>
          <a:off x="16370300" y="1320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34063</xdr:rowOff>
    </xdr:from>
    <xdr:to>
      <xdr:col>81</xdr:col>
      <xdr:colOff>101600</xdr:colOff>
      <xdr:row>77</xdr:row>
      <xdr:rowOff>135663</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5430500" y="1323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126790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32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19982</xdr:rowOff>
    </xdr:from>
    <xdr:to>
      <xdr:col>76</xdr:col>
      <xdr:colOff>165100</xdr:colOff>
      <xdr:row>77</xdr:row>
      <xdr:rowOff>121582</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4541500" y="1322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112709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31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19186</xdr:rowOff>
    </xdr:from>
    <xdr:to>
      <xdr:col>72</xdr:col>
      <xdr:colOff>38100</xdr:colOff>
      <xdr:row>77</xdr:row>
      <xdr:rowOff>120786</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3652500" y="1322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111913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31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2969</xdr:rowOff>
    </xdr:from>
    <xdr:to>
      <xdr:col>67</xdr:col>
      <xdr:colOff>101600</xdr:colOff>
      <xdr:row>76</xdr:row>
      <xdr:rowOff>104569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2763500" y="1303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121097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80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61" name="積立金最小値テキスト">
          <a:extLst>
            <a:ext uri="{FF2B5EF4-FFF2-40B4-BE49-F238E27FC236}">
              <a16:creationId xmlns:a16="http://schemas.microsoft.com/office/drawing/2014/main" id="{00000000-0008-0000-0600-000095020000}"/>
            </a:ext>
          </a:extLst>
        </xdr:cNvPr>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63" name="積立金最大値テキスト">
          <a:extLst>
            <a:ext uri="{FF2B5EF4-FFF2-40B4-BE49-F238E27FC236}">
              <a16:creationId xmlns:a16="http://schemas.microsoft.com/office/drawing/2014/main" id="{00000000-0008-0000-0600-000097020000}"/>
            </a:ext>
          </a:extLst>
        </xdr:cNvPr>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140326</xdr:rowOff>
    </xdr:from>
    <xdr:to>
      <xdr:col>85</xdr:col>
      <xdr:colOff>127000</xdr:colOff>
      <xdr:row>98</xdr:row>
      <xdr:rowOff>156319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5481300" y="16942426"/>
          <a:ext cx="838200" cy="1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103962</xdr:rowOff>
    </xdr:from>
    <xdr:ext cx="534377" cy="259045"/>
    <xdr:sp macro="" textlink="">
      <xdr:nvSpPr>
        <xdr:cNvPr id="666" name="積立金平均値テキスト">
          <a:extLst>
            <a:ext uri="{FF2B5EF4-FFF2-40B4-BE49-F238E27FC236}">
              <a16:creationId xmlns:a16="http://schemas.microsoft.com/office/drawing/2014/main" id="{00000000-0008-0000-0600-00009A020000}"/>
            </a:ext>
          </a:extLst>
        </xdr:cNvPr>
        <xdr:cNvSpPr txBox="1"/>
      </xdr:nvSpPr>
      <xdr:spPr>
        <a:xfrm>
          <a:off x="16370300" y="1690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140326</xdr:rowOff>
    </xdr:from>
    <xdr:to>
      <xdr:col>81</xdr:col>
      <xdr:colOff>50800</xdr:colOff>
      <xdr:row>99</xdr:row>
      <xdr:rowOff>33917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4592300" y="16942426"/>
          <a:ext cx="889000" cy="6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43187</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5214111" y="170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160626</xdr:rowOff>
    </xdr:from>
    <xdr:to>
      <xdr:col>76</xdr:col>
      <xdr:colOff>114300</xdr:colOff>
      <xdr:row>99</xdr:row>
      <xdr:rowOff>33917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3703300" y="16962726"/>
          <a:ext cx="889000" cy="4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114894</xdr:rowOff>
    </xdr:from>
    <xdr:to>
      <xdr:col>76</xdr:col>
      <xdr:colOff>165100</xdr:colOff>
      <xdr:row>99</xdr:row>
      <xdr:rowOff>45044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4541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61571</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4325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160626</xdr:rowOff>
    </xdr:from>
    <xdr:to>
      <xdr:col>71</xdr:col>
      <xdr:colOff>177800</xdr:colOff>
      <xdr:row>99</xdr:row>
      <xdr:rowOff>32474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2814300" y="16962726"/>
          <a:ext cx="889000" cy="4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122507</xdr:rowOff>
    </xdr:from>
    <xdr:to>
      <xdr:col>72</xdr:col>
      <xdr:colOff>38100</xdr:colOff>
      <xdr:row>99</xdr:row>
      <xdr:rowOff>52657</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3652500" y="169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43784</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3436111" y="170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112415</xdr:rowOff>
    </xdr:from>
    <xdr:to>
      <xdr:col>67</xdr:col>
      <xdr:colOff>101600</xdr:colOff>
      <xdr:row>99</xdr:row>
      <xdr:rowOff>42565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2763500" y="1691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59092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547111" y="1668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105519</xdr:rowOff>
    </xdr:from>
    <xdr:to>
      <xdr:col>85</xdr:col>
      <xdr:colOff>177800</xdr:colOff>
      <xdr:row>99</xdr:row>
      <xdr:rowOff>35669</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6268700" y="169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64896</xdr:rowOff>
    </xdr:from>
    <xdr:ext cx="534377" cy="259045"/>
    <xdr:sp macro="" textlink="">
      <xdr:nvSpPr>
        <xdr:cNvPr id="685" name="積立金該当値テキスト">
          <a:extLst>
            <a:ext uri="{FF2B5EF4-FFF2-40B4-BE49-F238E27FC236}">
              <a16:creationId xmlns:a16="http://schemas.microsoft.com/office/drawing/2014/main" id="{00000000-0008-0000-0600-0000AD020000}"/>
            </a:ext>
          </a:extLst>
        </xdr:cNvPr>
        <xdr:cNvSpPr txBox="1"/>
      </xdr:nvSpPr>
      <xdr:spPr>
        <a:xfrm>
          <a:off x="16370300" y="1669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89526</xdr:rowOff>
    </xdr:from>
    <xdr:to>
      <xdr:col>81</xdr:col>
      <xdr:colOff>101600</xdr:colOff>
      <xdr:row>99</xdr:row>
      <xdr:rowOff>19676</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5430500" y="1689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36203</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66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154567</xdr:rowOff>
    </xdr:from>
    <xdr:to>
      <xdr:col>76</xdr:col>
      <xdr:colOff>165100</xdr:colOff>
      <xdr:row>99</xdr:row>
      <xdr:rowOff>84717</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4541500" y="1695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75844</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57428" y="1704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109826</xdr:rowOff>
    </xdr:from>
    <xdr:to>
      <xdr:col>72</xdr:col>
      <xdr:colOff>38100</xdr:colOff>
      <xdr:row>99</xdr:row>
      <xdr:rowOff>39976</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3652500" y="1691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56503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8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153124</xdr:rowOff>
    </xdr:from>
    <xdr:to>
      <xdr:col>67</xdr:col>
      <xdr:colOff>101600</xdr:colOff>
      <xdr:row>99</xdr:row>
      <xdr:rowOff>83274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2763500" y="1695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74401</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79428" y="17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投資及び出資金グラフ枠">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6" name="投資及び出資金最小値テキスト">
          <a:extLst>
            <a:ext uri="{FF2B5EF4-FFF2-40B4-BE49-F238E27FC236}">
              <a16:creationId xmlns:a16="http://schemas.microsoft.com/office/drawing/2014/main" id="{00000000-0008-0000-0600-0000C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18" name="投資及び出資金最大値テキスト">
          <a:extLst>
            <a:ext uri="{FF2B5EF4-FFF2-40B4-BE49-F238E27FC236}">
              <a16:creationId xmlns:a16="http://schemas.microsoft.com/office/drawing/2014/main" id="{00000000-0008-0000-0600-0000CE020000}"/>
            </a:ext>
          </a:extLst>
        </xdr:cNvPr>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30566</xdr:rowOff>
    </xdr:from>
    <xdr:to>
      <xdr:col>116</xdr:col>
      <xdr:colOff>63500</xdr:colOff>
      <xdr:row>38</xdr:row>
      <xdr:rowOff>47574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1323300" y="6545666"/>
          <a:ext cx="838200" cy="1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132295</xdr:rowOff>
    </xdr:from>
    <xdr:ext cx="469744" cy="259045"/>
    <xdr:sp macro="" textlink="">
      <xdr:nvSpPr>
        <xdr:cNvPr id="721" name="投資及び出資金平均値テキスト">
          <a:extLst>
            <a:ext uri="{FF2B5EF4-FFF2-40B4-BE49-F238E27FC236}">
              <a16:creationId xmlns:a16="http://schemas.microsoft.com/office/drawing/2014/main" id="{00000000-0008-0000-0600-0000D1020000}"/>
            </a:ext>
          </a:extLst>
        </xdr:cNvPr>
        <xdr:cNvSpPr txBox="1"/>
      </xdr:nvSpPr>
      <xdr:spPr>
        <a:xfrm>
          <a:off x="22212300" y="6475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47574</xdr:rowOff>
    </xdr:from>
    <xdr:to>
      <xdr:col>111</xdr:col>
      <xdr:colOff>177800</xdr:colOff>
      <xdr:row>38</xdr:row>
      <xdr:rowOff>48671</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0434300" y="6562674"/>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96567</xdr:rowOff>
    </xdr:from>
    <xdr:ext cx="469744"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21088428" y="626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165074</xdr:rowOff>
    </xdr:from>
    <xdr:to>
      <xdr:col>107</xdr:col>
      <xdr:colOff>50800</xdr:colOff>
      <xdr:row>38</xdr:row>
      <xdr:rowOff>48671</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9545300" y="6508724"/>
          <a:ext cx="889000" cy="5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156108</xdr:rowOff>
    </xdr:from>
    <xdr:to>
      <xdr:col>107</xdr:col>
      <xdr:colOff>101600</xdr:colOff>
      <xdr:row>38</xdr:row>
      <xdr:rowOff>86258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038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102785</xdr:rowOff>
    </xdr:from>
    <xdr:ext cx="469744"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0199428"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165074</xdr:rowOff>
    </xdr:from>
    <xdr:to>
      <xdr:col>102</xdr:col>
      <xdr:colOff>114300</xdr:colOff>
      <xdr:row>38</xdr:row>
      <xdr:rowOff>18771</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18656300" y="6508724"/>
          <a:ext cx="8890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73728</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9310428" y="658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124790</xdr:rowOff>
    </xdr:from>
    <xdr:to>
      <xdr:col>98</xdr:col>
      <xdr:colOff>38100</xdr:colOff>
      <xdr:row>38</xdr:row>
      <xdr:rowOff>54940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18605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71467</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421428"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151216</xdr:rowOff>
    </xdr:from>
    <xdr:to>
      <xdr:col>116</xdr:col>
      <xdr:colOff>114300</xdr:colOff>
      <xdr:row>38</xdr:row>
      <xdr:rowOff>81366</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22110700" y="649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110593</xdr:rowOff>
    </xdr:from>
    <xdr:ext cx="469744" cy="259045"/>
    <xdr:sp macro="" textlink="">
      <xdr:nvSpPr>
        <xdr:cNvPr id="740" name="投資及び出資金該当値テキスト">
          <a:extLst>
            <a:ext uri="{FF2B5EF4-FFF2-40B4-BE49-F238E27FC236}">
              <a16:creationId xmlns:a16="http://schemas.microsoft.com/office/drawing/2014/main" id="{00000000-0008-0000-0600-0000E4020000}"/>
            </a:ext>
          </a:extLst>
        </xdr:cNvPr>
        <xdr:cNvSpPr txBox="1"/>
      </xdr:nvSpPr>
      <xdr:spPr>
        <a:xfrm>
          <a:off x="22212300" y="628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168224</xdr:rowOff>
    </xdr:from>
    <xdr:to>
      <xdr:col>112</xdr:col>
      <xdr:colOff>38100</xdr:colOff>
      <xdr:row>38</xdr:row>
      <xdr:rowOff>98374</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21272500" y="651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89501</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6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169321</xdr:rowOff>
    </xdr:from>
    <xdr:to>
      <xdr:col>107</xdr:col>
      <xdr:colOff>101600</xdr:colOff>
      <xdr:row>38</xdr:row>
      <xdr:rowOff>99471</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0383500" y="651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90598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60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114274</xdr:rowOff>
    </xdr:from>
    <xdr:to>
      <xdr:col>102</xdr:col>
      <xdr:colOff>165100</xdr:colOff>
      <xdr:row>38</xdr:row>
      <xdr:rowOff>44424</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19494500" y="645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60951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3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139421</xdr:rowOff>
    </xdr:from>
    <xdr:to>
      <xdr:col>98</xdr:col>
      <xdr:colOff>38100</xdr:colOff>
      <xdr:row>38</xdr:row>
      <xdr:rowOff>69571</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18605500" y="648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60698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57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97376</xdr:rowOff>
    </xdr:from>
    <xdr:to>
      <xdr:col>116</xdr:col>
      <xdr:colOff>63500</xdr:colOff>
      <xdr:row>59</xdr:row>
      <xdr:rowOff>97393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1323300" y="10212926"/>
          <a:ext cx="8382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60041</xdr:rowOff>
    </xdr:from>
    <xdr:ext cx="469744"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10004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97393</xdr:rowOff>
    </xdr:from>
    <xdr:to>
      <xdr:col>111</xdr:col>
      <xdr:colOff>177800</xdr:colOff>
      <xdr:row>59</xdr:row>
      <xdr:rowOff>97412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0434300" y="10212943"/>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154502</xdr:rowOff>
    </xdr:from>
    <xdr:ext cx="469744"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88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97412</xdr:rowOff>
    </xdr:from>
    <xdr:to>
      <xdr:col>107</xdr:col>
      <xdr:colOff>50800</xdr:colOff>
      <xdr:row>59</xdr:row>
      <xdr:rowOff>97419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19545300" y="10212962"/>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34731</xdr:rowOff>
    </xdr:from>
    <xdr:to>
      <xdr:col>107</xdr:col>
      <xdr:colOff>101600</xdr:colOff>
      <xdr:row>59</xdr:row>
      <xdr:rowOff>136331</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152858</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99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97419</xdr:rowOff>
    </xdr:from>
    <xdr:to>
      <xdr:col>102</xdr:col>
      <xdr:colOff>114300</xdr:colOff>
      <xdr:row>59</xdr:row>
      <xdr:rowOff>97432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8656300" y="10212969"/>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40405</xdr:rowOff>
    </xdr:from>
    <xdr:to>
      <xdr:col>102</xdr:col>
      <xdr:colOff>165100</xdr:colOff>
      <xdr:row>59</xdr:row>
      <xdr:rowOff>142005</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158532</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310428" y="993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38209</xdr:rowOff>
    </xdr:from>
    <xdr:to>
      <xdr:col>98</xdr:col>
      <xdr:colOff>38100</xdr:colOff>
      <xdr:row>59</xdr:row>
      <xdr:rowOff>139809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1015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156336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421428" y="992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46576</xdr:rowOff>
    </xdr:from>
    <xdr:to>
      <xdr:col>116</xdr:col>
      <xdr:colOff>114300</xdr:colOff>
      <xdr:row>59</xdr:row>
      <xdr:rowOff>148176</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1016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15591</xdr:rowOff>
    </xdr:from>
    <xdr:ext cx="378565"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1013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46593</xdr:rowOff>
    </xdr:from>
    <xdr:to>
      <xdr:col>112</xdr:col>
      <xdr:colOff>38100</xdr:colOff>
      <xdr:row>59</xdr:row>
      <xdr:rowOff>148193</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1016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139320</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10254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46612</xdr:rowOff>
    </xdr:from>
    <xdr:to>
      <xdr:col>107</xdr:col>
      <xdr:colOff>101600</xdr:colOff>
      <xdr:row>59</xdr:row>
      <xdr:rowOff>148212</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1016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139339</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5017" y="10254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46619</xdr:rowOff>
    </xdr:from>
    <xdr:to>
      <xdr:col>102</xdr:col>
      <xdr:colOff>165100</xdr:colOff>
      <xdr:row>59</xdr:row>
      <xdr:rowOff>148219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1016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139346</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6017" y="10254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46632</xdr:rowOff>
    </xdr:from>
    <xdr:to>
      <xdr:col>98</xdr:col>
      <xdr:colOff>38100</xdr:colOff>
      <xdr:row>59</xdr:row>
      <xdr:rowOff>148232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101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139359</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7017" y="10254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33" name="繰出金最小値テキスト">
          <a:extLst>
            <a:ext uri="{FF2B5EF4-FFF2-40B4-BE49-F238E27FC236}">
              <a16:creationId xmlns:a16="http://schemas.microsoft.com/office/drawing/2014/main" id="{00000000-0008-0000-0600-000041030000}"/>
            </a:ext>
          </a:extLst>
        </xdr:cNvPr>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35" name="繰出金最大値テキスト">
          <a:extLst>
            <a:ext uri="{FF2B5EF4-FFF2-40B4-BE49-F238E27FC236}">
              <a16:creationId xmlns:a16="http://schemas.microsoft.com/office/drawing/2014/main" id="{00000000-0008-0000-0600-000043030000}"/>
            </a:ext>
          </a:extLst>
        </xdr:cNvPr>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104750</xdr:rowOff>
    </xdr:from>
    <xdr:to>
      <xdr:col>116</xdr:col>
      <xdr:colOff>63500</xdr:colOff>
      <xdr:row>77</xdr:row>
      <xdr:rowOff>139725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1323300" y="13306400"/>
          <a:ext cx="838200" cy="3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156811</xdr:rowOff>
    </xdr:from>
    <xdr:ext cx="534377" cy="259045"/>
    <xdr:sp macro="" textlink="">
      <xdr:nvSpPr>
        <xdr:cNvPr id="838" name="繰出金平均値テキスト">
          <a:extLst>
            <a:ext uri="{FF2B5EF4-FFF2-40B4-BE49-F238E27FC236}">
              <a16:creationId xmlns:a16="http://schemas.microsoft.com/office/drawing/2014/main" id="{00000000-0008-0000-0600-000046030000}"/>
            </a:ext>
          </a:extLst>
        </xdr:cNvPr>
        <xdr:cNvSpPr txBox="1"/>
      </xdr:nvSpPr>
      <xdr:spPr>
        <a:xfrm>
          <a:off x="22212300" y="1284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139725</xdr:rowOff>
    </xdr:from>
    <xdr:to>
      <xdr:col>111</xdr:col>
      <xdr:colOff>177800</xdr:colOff>
      <xdr:row>77</xdr:row>
      <xdr:rowOff>145428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0434300" y="13341375"/>
          <a:ext cx="889000" cy="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64558</xdr:rowOff>
    </xdr:from>
    <xdr:ext cx="534377"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1056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145428</xdr:rowOff>
    </xdr:from>
    <xdr:to>
      <xdr:col>107</xdr:col>
      <xdr:colOff>50800</xdr:colOff>
      <xdr:row>78</xdr:row>
      <xdr:rowOff>12942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19545300" y="13347078"/>
          <a:ext cx="889000" cy="3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126200</xdr:rowOff>
    </xdr:from>
    <xdr:to>
      <xdr:col>107</xdr:col>
      <xdr:colOff>101600</xdr:colOff>
      <xdr:row>76</xdr:row>
      <xdr:rowOff>56350</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0383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72877</xdr:rowOff>
    </xdr:from>
    <xdr:ext cx="534377"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167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33274</xdr:rowOff>
    </xdr:from>
    <xdr:to>
      <xdr:col>102</xdr:col>
      <xdr:colOff>114300</xdr:colOff>
      <xdr:row>78</xdr:row>
      <xdr:rowOff>12942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656300" y="12720574"/>
          <a:ext cx="889000" cy="66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162103</xdr:rowOff>
    </xdr:from>
    <xdr:to>
      <xdr:col>102</xdr:col>
      <xdr:colOff>165100</xdr:colOff>
      <xdr:row>76</xdr:row>
      <xdr:rowOff>92253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9494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108780</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9278111" y="1279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12954</xdr:rowOff>
    </xdr:from>
    <xdr:to>
      <xdr:col>98</xdr:col>
      <xdr:colOff>38100</xdr:colOff>
      <xdr:row>76</xdr:row>
      <xdr:rowOff>114554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8605500" y="1304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105681</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389111" y="1313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53950</xdr:rowOff>
    </xdr:from>
    <xdr:to>
      <xdr:col>116</xdr:col>
      <xdr:colOff>114300</xdr:colOff>
      <xdr:row>77</xdr:row>
      <xdr:rowOff>155550</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2110700" y="132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32377</xdr:rowOff>
    </xdr:from>
    <xdr:ext cx="534377" cy="259045"/>
    <xdr:sp macro="" textlink="">
      <xdr:nvSpPr>
        <xdr:cNvPr id="857" name="繰出金該当値テキスト">
          <a:extLst>
            <a:ext uri="{FF2B5EF4-FFF2-40B4-BE49-F238E27FC236}">
              <a16:creationId xmlns:a16="http://schemas.microsoft.com/office/drawing/2014/main" id="{00000000-0008-0000-0600-000059030000}"/>
            </a:ext>
          </a:extLst>
        </xdr:cNvPr>
        <xdr:cNvSpPr txBox="1"/>
      </xdr:nvSpPr>
      <xdr:spPr>
        <a:xfrm>
          <a:off x="22212300" y="1323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88925</xdr:rowOff>
    </xdr:from>
    <xdr:to>
      <xdr:col>112</xdr:col>
      <xdr:colOff>38100</xdr:colOff>
      <xdr:row>78</xdr:row>
      <xdr:rowOff>19075</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1272500" y="132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10202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3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94628</xdr:rowOff>
    </xdr:from>
    <xdr:to>
      <xdr:col>107</xdr:col>
      <xdr:colOff>101600</xdr:colOff>
      <xdr:row>78</xdr:row>
      <xdr:rowOff>24778</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0383500" y="1329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15905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38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133592</xdr:rowOff>
    </xdr:from>
    <xdr:to>
      <xdr:col>102</xdr:col>
      <xdr:colOff>165100</xdr:colOff>
      <xdr:row>78</xdr:row>
      <xdr:rowOff>63742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19494500" y="133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54869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42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153924</xdr:rowOff>
    </xdr:from>
    <xdr:to>
      <xdr:col>98</xdr:col>
      <xdr:colOff>38100</xdr:colOff>
      <xdr:row>74</xdr:row>
      <xdr:rowOff>84074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8605500" y="1266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100601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44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a:extLst>
            <a:ext uri="{FF2B5EF4-FFF2-40B4-BE49-F238E27FC236}">
              <a16:creationId xmlns:a16="http://schemas.microsoft.com/office/drawing/2014/main" id="{00000000-0008-0000-0600-00007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a:extLst>
            <a:ext uri="{FF2B5EF4-FFF2-40B4-BE49-F238E27FC236}">
              <a16:creationId xmlns:a16="http://schemas.microsoft.com/office/drawing/2014/main" id="{00000000-0008-0000-0600-00007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a:extLst>
            <a:ext uri="{FF2B5EF4-FFF2-40B4-BE49-F238E27FC236}">
              <a16:creationId xmlns:a16="http://schemas.microsoft.com/office/drawing/2014/main" id="{00000000-0008-0000-0600-00007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a:extLst>
            <a:ext uri="{FF2B5EF4-FFF2-40B4-BE49-F238E27FC236}">
              <a16:creationId xmlns:a16="http://schemas.microsoft.com/office/drawing/2014/main" id="{00000000-0008-0000-0600-00008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a:extLst>
            <a:ext uri="{FF2B5EF4-FFF2-40B4-BE49-F238E27FC236}">
              <a16:creationId xmlns:a16="http://schemas.microsoft.com/office/drawing/2014/main" id="{00000000-0008-0000-0600-00009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a:extLst>
            <a:ext uri="{FF2B5EF4-FFF2-40B4-BE49-F238E27FC236}">
              <a16:creationId xmlns:a16="http://schemas.microsoft.com/office/drawing/2014/main" id="{00000000-0008-0000-0600-00009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606,441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円となっている。主な構成項目である物件費は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112,267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1,071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円高い。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職員数は減少しているが、臨時嘱託職員の増加によるも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のが主な要因である。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3,524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円高い。これは、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福祉施設事業による増加が主な要因である。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普通建設事業費（うち新規整備）は、類似団体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平均値と比較して、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1,152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駅東口整備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があったためである。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積立金は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平均値と比較して、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15,761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しているのは、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駅東口開発基金の増加によるもの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6,519
6,424
35.43
4,410,502
3,953,392
413,380
2,447,659
4,448,313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42055</xdr:rowOff>
    </xdr:from>
    <xdr:to>
      <xdr:col>24</xdr:col>
      <xdr:colOff>63500</xdr:colOff>
      <xdr:row>34</xdr:row>
      <xdr:rowOff>48423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71355"/>
          <a:ext cx="8382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26505</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5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117820</xdr:rowOff>
    </xdr:from>
    <xdr:to>
      <xdr:col>19</xdr:col>
      <xdr:colOff>177800</xdr:colOff>
      <xdr:row>34</xdr:row>
      <xdr:rowOff>48423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775670"/>
          <a:ext cx="889000" cy="10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124314</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5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117820</xdr:rowOff>
    </xdr:from>
    <xdr:to>
      <xdr:col>15</xdr:col>
      <xdr:colOff>50800</xdr:colOff>
      <xdr:row>34</xdr:row>
      <xdr:rowOff>72263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775670"/>
          <a:ext cx="889000" cy="12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147030</xdr:rowOff>
    </xdr:from>
    <xdr:to>
      <xdr:col>15</xdr:col>
      <xdr:colOff>101600</xdr:colOff>
      <xdr:row>34</xdr:row>
      <xdr:rowOff>77180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0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68307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9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72263</xdr:rowOff>
    </xdr:from>
    <xdr:to>
      <xdr:col>10</xdr:col>
      <xdr:colOff>114300</xdr:colOff>
      <xdr:row>35</xdr:row>
      <xdr:rowOff>53485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901563"/>
          <a:ext cx="889000" cy="15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10523</xdr:rowOff>
    </xdr:from>
    <xdr:to>
      <xdr:col>10</xdr:col>
      <xdr:colOff>165100</xdr:colOff>
      <xdr:row>34</xdr:row>
      <xdr:rowOff>112123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128650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61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50201</xdr:rowOff>
    </xdr:from>
    <xdr:to>
      <xdr:col>6</xdr:col>
      <xdr:colOff>38100</xdr:colOff>
      <xdr:row>34</xdr:row>
      <xdr:rowOff>151801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168328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65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162705</xdr:rowOff>
    </xdr:from>
    <xdr:to>
      <xdr:col>24</xdr:col>
      <xdr:colOff>114300</xdr:colOff>
      <xdr:row>34</xdr:row>
      <xdr:rowOff>92855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2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14132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7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169073</xdr:rowOff>
    </xdr:from>
    <xdr:to>
      <xdr:col>20</xdr:col>
      <xdr:colOff>38100</xdr:colOff>
      <xdr:row>34</xdr:row>
      <xdr:rowOff>99223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2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115750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0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67020</xdr:rowOff>
    </xdr:from>
    <xdr:to>
      <xdr:col>15</xdr:col>
      <xdr:colOff>101600</xdr:colOff>
      <xdr:row>33</xdr:row>
      <xdr:rowOff>168620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2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13697</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50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21463</xdr:rowOff>
    </xdr:from>
    <xdr:to>
      <xdr:col>10</xdr:col>
      <xdr:colOff>165100</xdr:colOff>
      <xdr:row>34</xdr:row>
      <xdr:rowOff>123063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5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114190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4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2685</xdr:rowOff>
    </xdr:from>
    <xdr:to>
      <xdr:col>6</xdr:col>
      <xdr:colOff>38100</xdr:colOff>
      <xdr:row>35</xdr:row>
      <xdr:rowOff>104285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0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95412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09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111787</xdr:rowOff>
    </xdr:from>
    <xdr:to>
      <xdr:col>24</xdr:col>
      <xdr:colOff>63500</xdr:colOff>
      <xdr:row>58</xdr:row>
      <xdr:rowOff>124271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10055887"/>
          <a:ext cx="838200" cy="1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52554</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996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11061</xdr:rowOff>
    </xdr:from>
    <xdr:to>
      <xdr:col>19</xdr:col>
      <xdr:colOff>177800</xdr:colOff>
      <xdr:row>58</xdr:row>
      <xdr:rowOff>111787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9955161"/>
          <a:ext cx="889000" cy="10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166756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11061</xdr:rowOff>
    </xdr:from>
    <xdr:to>
      <xdr:col>15</xdr:col>
      <xdr:colOff>50800</xdr:colOff>
      <xdr:row>58</xdr:row>
      <xdr:rowOff>121252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9955161"/>
          <a:ext cx="889000" cy="11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80280</xdr:rowOff>
    </xdr:from>
    <xdr:to>
      <xdr:col>15</xdr:col>
      <xdr:colOff>101600</xdr:colOff>
      <xdr:row>59</xdr:row>
      <xdr:rowOff>10430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1557</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11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121252</xdr:rowOff>
    </xdr:from>
    <xdr:to>
      <xdr:col>10</xdr:col>
      <xdr:colOff>114300</xdr:colOff>
      <xdr:row>58</xdr:row>
      <xdr:rowOff>126459</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10065352"/>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94153</xdr:rowOff>
    </xdr:from>
    <xdr:to>
      <xdr:col>10</xdr:col>
      <xdr:colOff>165100</xdr:colOff>
      <xdr:row>59</xdr:row>
      <xdr:rowOff>24303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15430</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10130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92002</xdr:rowOff>
    </xdr:from>
    <xdr:to>
      <xdr:col>6</xdr:col>
      <xdr:colOff>38100</xdr:colOff>
      <xdr:row>59</xdr:row>
      <xdr:rowOff>22152</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3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13279</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12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73471</xdr:rowOff>
    </xdr:from>
    <xdr:to>
      <xdr:col>24</xdr:col>
      <xdr:colOff>114300</xdr:colOff>
      <xdr:row>59</xdr:row>
      <xdr:rowOff>3621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1001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32848</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80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60987</xdr:rowOff>
    </xdr:from>
    <xdr:to>
      <xdr:col>20</xdr:col>
      <xdr:colOff>38100</xdr:colOff>
      <xdr:row>58</xdr:row>
      <xdr:rowOff>162587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0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7664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78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131711</xdr:rowOff>
    </xdr:from>
    <xdr:to>
      <xdr:col>15</xdr:col>
      <xdr:colOff>101600</xdr:colOff>
      <xdr:row>58</xdr:row>
      <xdr:rowOff>61861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0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78388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67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70452</xdr:rowOff>
    </xdr:from>
    <xdr:to>
      <xdr:col>10</xdr:col>
      <xdr:colOff>165100</xdr:colOff>
      <xdr:row>59</xdr:row>
      <xdr:rowOff>602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1001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17129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789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75659</xdr:rowOff>
    </xdr:from>
    <xdr:to>
      <xdr:col>6</xdr:col>
      <xdr:colOff>38100</xdr:colOff>
      <xdr:row>59</xdr:row>
      <xdr:rowOff>5809</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1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22336</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794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75</xdr:row>
      <xdr:rowOff>73116</xdr:rowOff>
    </xdr:from>
    <xdr:to>
      <xdr:col>24</xdr:col>
      <xdr:colOff>62865</xdr:colOff>
      <xdr:row>79</xdr:row>
      <xdr:rowOff>23369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931866"/>
          <a:ext cx="1270" cy="63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27196</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571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23369</xdr:rowOff>
    </xdr:from>
    <xdr:to>
      <xdr:col>24</xdr:col>
      <xdr:colOff>152400</xdr:colOff>
      <xdr:row>79</xdr:row>
      <xdr:rowOff>23369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56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19793</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270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75</xdr:row>
      <xdr:rowOff>73116</xdr:rowOff>
    </xdr:from>
    <xdr:to>
      <xdr:col>24</xdr:col>
      <xdr:colOff>152400</xdr:colOff>
      <xdr:row>75</xdr:row>
      <xdr:rowOff>73116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931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14340</xdr:rowOff>
    </xdr:from>
    <xdr:to>
      <xdr:col>24</xdr:col>
      <xdr:colOff>63500</xdr:colOff>
      <xdr:row>78</xdr:row>
      <xdr:rowOff>120765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387440"/>
          <a:ext cx="838200" cy="10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144163</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743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121286</xdr:rowOff>
    </xdr:from>
    <xdr:to>
      <xdr:col>24</xdr:col>
      <xdr:colOff>114300</xdr:colOff>
      <xdr:row>78</xdr:row>
      <xdr:rowOff>51436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3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156277</xdr:rowOff>
    </xdr:from>
    <xdr:to>
      <xdr:col>19</xdr:col>
      <xdr:colOff>177800</xdr:colOff>
      <xdr:row>78</xdr:row>
      <xdr:rowOff>120765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2500677"/>
          <a:ext cx="889000" cy="99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108156</xdr:rowOff>
    </xdr:from>
    <xdr:to>
      <xdr:col>20</xdr:col>
      <xdr:colOff>38100</xdr:colOff>
      <xdr:row>78</xdr:row>
      <xdr:rowOff>38306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30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54833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08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49685</xdr:rowOff>
    </xdr:from>
    <xdr:to>
      <xdr:col>15</xdr:col>
      <xdr:colOff>50800</xdr:colOff>
      <xdr:row>72</xdr:row>
      <xdr:rowOff>156277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2222635"/>
          <a:ext cx="889000" cy="27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103313</xdr:rowOff>
    </xdr:from>
    <xdr:to>
      <xdr:col>15</xdr:col>
      <xdr:colOff>101600</xdr:colOff>
      <xdr:row>78</xdr:row>
      <xdr:rowOff>33463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30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24590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39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49685</xdr:rowOff>
    </xdr:from>
    <xdr:to>
      <xdr:col>10</xdr:col>
      <xdr:colOff>114300</xdr:colOff>
      <xdr:row>72</xdr:row>
      <xdr:rowOff>88547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222635"/>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98532</xdr:rowOff>
    </xdr:from>
    <xdr:to>
      <xdr:col>10</xdr:col>
      <xdr:colOff>165100</xdr:colOff>
      <xdr:row>78</xdr:row>
      <xdr:rowOff>28682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30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19809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9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157145</xdr:rowOff>
    </xdr:from>
    <xdr:to>
      <xdr:col>6</xdr:col>
      <xdr:colOff>38100</xdr:colOff>
      <xdr:row>78</xdr:row>
      <xdr:rowOff>87295</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35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78422</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45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134990</xdr:rowOff>
    </xdr:from>
    <xdr:to>
      <xdr:col>24</xdr:col>
      <xdr:colOff>114300</xdr:colOff>
      <xdr:row>78</xdr:row>
      <xdr:rowOff>65140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3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113417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31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69965</xdr:rowOff>
    </xdr:from>
    <xdr:to>
      <xdr:col>20</xdr:col>
      <xdr:colOff>38100</xdr:colOff>
      <xdr:row>79</xdr:row>
      <xdr:rowOff>115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44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162692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53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105477</xdr:rowOff>
    </xdr:from>
    <xdr:to>
      <xdr:col>15</xdr:col>
      <xdr:colOff>101600</xdr:colOff>
      <xdr:row>73</xdr:row>
      <xdr:rowOff>35627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44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52154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225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170335</xdr:rowOff>
    </xdr:from>
    <xdr:to>
      <xdr:col>10</xdr:col>
      <xdr:colOff>165100</xdr:colOff>
      <xdr:row>71</xdr:row>
      <xdr:rowOff>100485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17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117012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194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37747</xdr:rowOff>
    </xdr:from>
    <xdr:to>
      <xdr:col>6</xdr:col>
      <xdr:colOff>38100</xdr:colOff>
      <xdr:row>72</xdr:row>
      <xdr:rowOff>139347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38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155874</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157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42979</xdr:rowOff>
    </xdr:from>
    <xdr:to>
      <xdr:col>24</xdr:col>
      <xdr:colOff>63500</xdr:colOff>
      <xdr:row>98</xdr:row>
      <xdr:rowOff>52050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845079"/>
          <a:ext cx="838200" cy="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142829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0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42824</xdr:rowOff>
    </xdr:from>
    <xdr:to>
      <xdr:col>19</xdr:col>
      <xdr:colOff>177800</xdr:colOff>
      <xdr:row>98</xdr:row>
      <xdr:rowOff>42979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844924"/>
          <a:ext cx="889000" cy="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57188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36206</xdr:rowOff>
    </xdr:from>
    <xdr:to>
      <xdr:col>15</xdr:col>
      <xdr:colOff>50800</xdr:colOff>
      <xdr:row>98</xdr:row>
      <xdr:rowOff>42824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838306"/>
          <a:ext cx="889000" cy="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128276</xdr:rowOff>
    </xdr:from>
    <xdr:to>
      <xdr:col>15</xdr:col>
      <xdr:colOff>101600</xdr:colOff>
      <xdr:row>98</xdr:row>
      <xdr:rowOff>58426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74953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29316</xdr:rowOff>
    </xdr:from>
    <xdr:to>
      <xdr:col>10</xdr:col>
      <xdr:colOff>114300</xdr:colOff>
      <xdr:row>98</xdr:row>
      <xdr:rowOff>36206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831416"/>
          <a:ext cx="889000" cy="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129172</xdr:rowOff>
    </xdr:from>
    <xdr:to>
      <xdr:col>10</xdr:col>
      <xdr:colOff>165100</xdr:colOff>
      <xdr:row>98</xdr:row>
      <xdr:rowOff>59322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7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75849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128693</xdr:rowOff>
    </xdr:from>
    <xdr:to>
      <xdr:col>6</xdr:col>
      <xdr:colOff>38100</xdr:colOff>
      <xdr:row>98</xdr:row>
      <xdr:rowOff>58843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75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75370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3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1250</xdr:rowOff>
    </xdr:from>
    <xdr:to>
      <xdr:col>24</xdr:col>
      <xdr:colOff>114300</xdr:colOff>
      <xdr:row>98</xdr:row>
      <xdr:rowOff>102850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98380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2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163629</xdr:rowOff>
    </xdr:from>
    <xdr:to>
      <xdr:col>20</xdr:col>
      <xdr:colOff>38100</xdr:colOff>
      <xdr:row>98</xdr:row>
      <xdr:rowOff>93779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9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84906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8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163474</xdr:rowOff>
    </xdr:from>
    <xdr:to>
      <xdr:col>15</xdr:col>
      <xdr:colOff>101600</xdr:colOff>
      <xdr:row>98</xdr:row>
      <xdr:rowOff>93624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9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84751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8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156856</xdr:rowOff>
    </xdr:from>
    <xdr:to>
      <xdr:col>10</xdr:col>
      <xdr:colOff>165100</xdr:colOff>
      <xdr:row>98</xdr:row>
      <xdr:rowOff>87006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8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78133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8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149966</xdr:rowOff>
    </xdr:from>
    <xdr:to>
      <xdr:col>6</xdr:col>
      <xdr:colOff>38100</xdr:colOff>
      <xdr:row>98</xdr:row>
      <xdr:rowOff>80116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8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71243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7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164084</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36134"/>
          <a:ext cx="1270" cy="15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110761</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1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164084</xdr:rowOff>
    </xdr:from>
    <xdr:to>
      <xdr:col>55</xdr:col>
      <xdr:colOff>88900</xdr:colOff>
      <xdr:row>29</xdr:row>
      <xdr:rowOff>164084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42926</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2947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9669</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533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158242</xdr:rowOff>
    </xdr:from>
    <xdr:to>
      <xdr:col>55</xdr:col>
      <xdr:colOff>50800</xdr:colOff>
      <xdr:row>38</xdr:row>
      <xdr:rowOff>88392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28829</xdr:rowOff>
    </xdr:from>
    <xdr:to>
      <xdr:col>50</xdr:col>
      <xdr:colOff>114300</xdr:colOff>
      <xdr:row>39</xdr:row>
      <xdr:rowOff>42926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372479"/>
          <a:ext cx="889000" cy="35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159004</xdr:rowOff>
    </xdr:from>
    <xdr:to>
      <xdr:col>50</xdr:col>
      <xdr:colOff>165100</xdr:colOff>
      <xdr:row>37</xdr:row>
      <xdr:rowOff>89154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105681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34544</xdr:rowOff>
    </xdr:from>
    <xdr:to>
      <xdr:col>45</xdr:col>
      <xdr:colOff>177800</xdr:colOff>
      <xdr:row>37</xdr:row>
      <xdr:rowOff>28829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206744"/>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26797</xdr:rowOff>
    </xdr:from>
    <xdr:to>
      <xdr:col>46</xdr:col>
      <xdr:colOff>38100</xdr:colOff>
      <xdr:row>36</xdr:row>
      <xdr:rowOff>128397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144924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116459</xdr:rowOff>
    </xdr:from>
    <xdr:to>
      <xdr:col>41</xdr:col>
      <xdr:colOff>50800</xdr:colOff>
      <xdr:row>36</xdr:row>
      <xdr:rowOff>34544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117209"/>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26035</xdr:rowOff>
    </xdr:from>
    <xdr:to>
      <xdr:col>41</xdr:col>
      <xdr:colOff>101600</xdr:colOff>
      <xdr:row>35</xdr:row>
      <xdr:rowOff>127635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144162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580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152527</xdr:rowOff>
    </xdr:from>
    <xdr:to>
      <xdr:col>36</xdr:col>
      <xdr:colOff>165100</xdr:colOff>
      <xdr:row>31</xdr:row>
      <xdr:rowOff>82677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5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99204</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507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163576</xdr:rowOff>
    </xdr:from>
    <xdr:to>
      <xdr:col>50</xdr:col>
      <xdr:colOff>165100</xdr:colOff>
      <xdr:row>39</xdr:row>
      <xdr:rowOff>93726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84853</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149479</xdr:rowOff>
    </xdr:from>
    <xdr:to>
      <xdr:col>46</xdr:col>
      <xdr:colOff>38100</xdr:colOff>
      <xdr:row>37</xdr:row>
      <xdr:rowOff>79629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3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70756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414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155194</xdr:rowOff>
    </xdr:from>
    <xdr:to>
      <xdr:col>41</xdr:col>
      <xdr:colOff>101600</xdr:colOff>
      <xdr:row>36</xdr:row>
      <xdr:rowOff>85344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76471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24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65659</xdr:rowOff>
    </xdr:from>
    <xdr:to>
      <xdr:col>36</xdr:col>
      <xdr:colOff>165100</xdr:colOff>
      <xdr:row>35</xdr:row>
      <xdr:rowOff>167259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06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158386</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19362</xdr:rowOff>
    </xdr:from>
    <xdr:to>
      <xdr:col>55</xdr:col>
      <xdr:colOff>0</xdr:colOff>
      <xdr:row>59</xdr:row>
      <xdr:rowOff>22108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134912"/>
          <a:ext cx="838200" cy="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147127</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9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13963</xdr:rowOff>
    </xdr:from>
    <xdr:to>
      <xdr:col>50</xdr:col>
      <xdr:colOff>114300</xdr:colOff>
      <xdr:row>59</xdr:row>
      <xdr:rowOff>22108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10129513"/>
          <a:ext cx="889000" cy="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79868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85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8279</xdr:rowOff>
    </xdr:from>
    <xdr:to>
      <xdr:col>45</xdr:col>
      <xdr:colOff>177800</xdr:colOff>
      <xdr:row>59</xdr:row>
      <xdr:rowOff>13963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10123829"/>
          <a:ext cx="889000" cy="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140753</xdr:rowOff>
    </xdr:from>
    <xdr:to>
      <xdr:col>46</xdr:col>
      <xdr:colOff>38100</xdr:colOff>
      <xdr:row>59</xdr:row>
      <xdr:rowOff>70903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1008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62030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1017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8279</xdr:rowOff>
    </xdr:from>
    <xdr:to>
      <xdr:col>41</xdr:col>
      <xdr:colOff>50800</xdr:colOff>
      <xdr:row>59</xdr:row>
      <xdr:rowOff>10141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10123829"/>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137029</xdr:rowOff>
    </xdr:from>
    <xdr:to>
      <xdr:col>41</xdr:col>
      <xdr:colOff>101600</xdr:colOff>
      <xdr:row>59</xdr:row>
      <xdr:rowOff>67179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1008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58306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1017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136312</xdr:rowOff>
    </xdr:from>
    <xdr:to>
      <xdr:col>36</xdr:col>
      <xdr:colOff>165100</xdr:colOff>
      <xdr:row>59</xdr:row>
      <xdr:rowOff>66462</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1008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57589</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1017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140012</xdr:rowOff>
    </xdr:from>
    <xdr:to>
      <xdr:col>55</xdr:col>
      <xdr:colOff>50800</xdr:colOff>
      <xdr:row>59</xdr:row>
      <xdr:rowOff>70162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08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102677</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1004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142758</xdr:rowOff>
    </xdr:from>
    <xdr:to>
      <xdr:col>50</xdr:col>
      <xdr:colOff>165100</xdr:colOff>
      <xdr:row>59</xdr:row>
      <xdr:rowOff>72908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8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64035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1017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134613</xdr:rowOff>
    </xdr:from>
    <xdr:to>
      <xdr:col>46</xdr:col>
      <xdr:colOff>38100</xdr:colOff>
      <xdr:row>59</xdr:row>
      <xdr:rowOff>64763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7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81290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85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128929</xdr:rowOff>
    </xdr:from>
    <xdr:to>
      <xdr:col>41</xdr:col>
      <xdr:colOff>101600</xdr:colOff>
      <xdr:row>59</xdr:row>
      <xdr:rowOff>59079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07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75606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84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130791</xdr:rowOff>
    </xdr:from>
    <xdr:to>
      <xdr:col>36</xdr:col>
      <xdr:colOff>165100</xdr:colOff>
      <xdr:row>59</xdr:row>
      <xdr:rowOff>60941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07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77468</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85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62490</xdr:rowOff>
    </xdr:from>
    <xdr:to>
      <xdr:col>55</xdr:col>
      <xdr:colOff>0</xdr:colOff>
      <xdr:row>78</xdr:row>
      <xdr:rowOff>39460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2921240"/>
          <a:ext cx="838200" cy="49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80663</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10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18562</xdr:rowOff>
    </xdr:from>
    <xdr:to>
      <xdr:col>50</xdr:col>
      <xdr:colOff>114300</xdr:colOff>
      <xdr:row>78</xdr:row>
      <xdr:rowOff>39460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91662"/>
          <a:ext cx="889000" cy="2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111415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9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138290</xdr:rowOff>
    </xdr:from>
    <xdr:to>
      <xdr:col>45</xdr:col>
      <xdr:colOff>177800</xdr:colOff>
      <xdr:row>78</xdr:row>
      <xdr:rowOff>18562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2825590"/>
          <a:ext cx="889000" cy="56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136392</xdr:rowOff>
    </xdr:from>
    <xdr:to>
      <xdr:col>46</xdr:col>
      <xdr:colOff>38100</xdr:colOff>
      <xdr:row>77</xdr:row>
      <xdr:rowOff>66542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83069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138290</xdr:rowOff>
    </xdr:from>
    <xdr:to>
      <xdr:col>41</xdr:col>
      <xdr:colOff>50800</xdr:colOff>
      <xdr:row>78</xdr:row>
      <xdr:rowOff>45689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825590"/>
          <a:ext cx="889000" cy="59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165461</xdr:rowOff>
    </xdr:from>
    <xdr:to>
      <xdr:col>41</xdr:col>
      <xdr:colOff>101600</xdr:colOff>
      <xdr:row>77</xdr:row>
      <xdr:rowOff>95611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1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86738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28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165043</xdr:rowOff>
    </xdr:from>
    <xdr:to>
      <xdr:col>36</xdr:col>
      <xdr:colOff>165100</xdr:colOff>
      <xdr:row>77</xdr:row>
      <xdr:rowOff>95193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19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111720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7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11690</xdr:rowOff>
    </xdr:from>
    <xdr:to>
      <xdr:col>55</xdr:col>
      <xdr:colOff>50800</xdr:colOff>
      <xdr:row>75</xdr:row>
      <xdr:rowOff>113290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34567</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72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160110</xdr:rowOff>
    </xdr:from>
    <xdr:to>
      <xdr:col>50</xdr:col>
      <xdr:colOff>165100</xdr:colOff>
      <xdr:row>78</xdr:row>
      <xdr:rowOff>90260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81387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45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139212</xdr:rowOff>
    </xdr:from>
    <xdr:to>
      <xdr:col>46</xdr:col>
      <xdr:colOff>38100</xdr:colOff>
      <xdr:row>78</xdr:row>
      <xdr:rowOff>69362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4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60489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3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87490</xdr:rowOff>
    </xdr:from>
    <xdr:to>
      <xdr:col>41</xdr:col>
      <xdr:colOff>101600</xdr:colOff>
      <xdr:row>75</xdr:row>
      <xdr:rowOff>17640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7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34167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55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166339</xdr:rowOff>
    </xdr:from>
    <xdr:to>
      <xdr:col>36</xdr:col>
      <xdr:colOff>165100</xdr:colOff>
      <xdr:row>78</xdr:row>
      <xdr:rowOff>96489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6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87616</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46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89453</xdr:rowOff>
    </xdr:from>
    <xdr:to>
      <xdr:col>55</xdr:col>
      <xdr:colOff>0</xdr:colOff>
      <xdr:row>99</xdr:row>
      <xdr:rowOff>92346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7063003"/>
          <a:ext cx="838200" cy="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45317</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8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91785</xdr:rowOff>
    </xdr:from>
    <xdr:to>
      <xdr:col>50</xdr:col>
      <xdr:colOff>114300</xdr:colOff>
      <xdr:row>99</xdr:row>
      <xdr:rowOff>92346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7065335"/>
          <a:ext cx="889000" cy="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137422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7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90914</xdr:rowOff>
    </xdr:from>
    <xdr:to>
      <xdr:col>45</xdr:col>
      <xdr:colOff>177800</xdr:colOff>
      <xdr:row>99</xdr:row>
      <xdr:rowOff>91785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7064464"/>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18749</xdr:rowOff>
    </xdr:from>
    <xdr:to>
      <xdr:col>46</xdr:col>
      <xdr:colOff>38100</xdr:colOff>
      <xdr:row>99</xdr:row>
      <xdr:rowOff>120349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9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136876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7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86948</xdr:rowOff>
    </xdr:from>
    <xdr:to>
      <xdr:col>41</xdr:col>
      <xdr:colOff>50800</xdr:colOff>
      <xdr:row>99</xdr:row>
      <xdr:rowOff>90914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7060498"/>
          <a:ext cx="889000" cy="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21841</xdr:rowOff>
    </xdr:from>
    <xdr:to>
      <xdr:col>41</xdr:col>
      <xdr:colOff>101600</xdr:colOff>
      <xdr:row>99</xdr:row>
      <xdr:rowOff>123441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99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139968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77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24679</xdr:rowOff>
    </xdr:from>
    <xdr:to>
      <xdr:col>36</xdr:col>
      <xdr:colOff>165100</xdr:colOff>
      <xdr:row>99</xdr:row>
      <xdr:rowOff>126279</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99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142806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7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38653</xdr:rowOff>
    </xdr:from>
    <xdr:to>
      <xdr:col>55</xdr:col>
      <xdr:colOff>50800</xdr:colOff>
      <xdr:row>99</xdr:row>
      <xdr:rowOff>140253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701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866</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97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41546</xdr:rowOff>
    </xdr:from>
    <xdr:to>
      <xdr:col>50</xdr:col>
      <xdr:colOff>165100</xdr:colOff>
      <xdr:row>99</xdr:row>
      <xdr:rowOff>143146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701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134273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710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40985</xdr:rowOff>
    </xdr:from>
    <xdr:to>
      <xdr:col>46</xdr:col>
      <xdr:colOff>38100</xdr:colOff>
      <xdr:row>99</xdr:row>
      <xdr:rowOff>142585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701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133712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710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40114</xdr:rowOff>
    </xdr:from>
    <xdr:to>
      <xdr:col>41</xdr:col>
      <xdr:colOff>101600</xdr:colOff>
      <xdr:row>99</xdr:row>
      <xdr:rowOff>141714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701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132841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71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36148</xdr:rowOff>
    </xdr:from>
    <xdr:to>
      <xdr:col>36</xdr:col>
      <xdr:colOff>165100</xdr:colOff>
      <xdr:row>99</xdr:row>
      <xdr:rowOff>137748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700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128875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710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155691</xdr:rowOff>
    </xdr:from>
    <xdr:to>
      <xdr:col>85</xdr:col>
      <xdr:colOff>127000</xdr:colOff>
      <xdr:row>37</xdr:row>
      <xdr:rowOff>168014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5642091"/>
          <a:ext cx="838200" cy="86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52134</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224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155691</xdr:rowOff>
    </xdr:from>
    <xdr:to>
      <xdr:col>81</xdr:col>
      <xdr:colOff>50800</xdr:colOff>
      <xdr:row>38</xdr:row>
      <xdr:rowOff>70837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5642091"/>
          <a:ext cx="889000" cy="94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87672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3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70837</xdr:rowOff>
    </xdr:from>
    <xdr:to>
      <xdr:col>76</xdr:col>
      <xdr:colOff>114300</xdr:colOff>
      <xdr:row>38</xdr:row>
      <xdr:rowOff>75507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85937"/>
          <a:ext cx="889000" cy="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49341</xdr:rowOff>
    </xdr:from>
    <xdr:to>
      <xdr:col>76</xdr:col>
      <xdr:colOff>165100</xdr:colOff>
      <xdr:row>37</xdr:row>
      <xdr:rowOff>150941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9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167468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75507</xdr:rowOff>
    </xdr:from>
    <xdr:to>
      <xdr:col>71</xdr:col>
      <xdr:colOff>177800</xdr:colOff>
      <xdr:row>38</xdr:row>
      <xdr:rowOff>83748</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90607"/>
          <a:ext cx="889000" cy="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13386</xdr:rowOff>
    </xdr:from>
    <xdr:to>
      <xdr:col>72</xdr:col>
      <xdr:colOff>38100</xdr:colOff>
      <xdr:row>37</xdr:row>
      <xdr:rowOff>114986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131513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3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56254</xdr:rowOff>
    </xdr:from>
    <xdr:to>
      <xdr:col>67</xdr:col>
      <xdr:colOff>101600</xdr:colOff>
      <xdr:row>37</xdr:row>
      <xdr:rowOff>157854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9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2931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7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117214</xdr:rowOff>
    </xdr:from>
    <xdr:to>
      <xdr:col>85</xdr:col>
      <xdr:colOff>177800</xdr:colOff>
      <xdr:row>38</xdr:row>
      <xdr:rowOff>47364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32141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7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104891</xdr:rowOff>
    </xdr:from>
    <xdr:to>
      <xdr:col>81</xdr:col>
      <xdr:colOff>101600</xdr:colOff>
      <xdr:row>33</xdr:row>
      <xdr:rowOff>35041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559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51568</xdr:rowOff>
    </xdr:from>
    <xdr:ext cx="59901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181795" y="536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20037</xdr:rowOff>
    </xdr:from>
    <xdr:to>
      <xdr:col>76</xdr:col>
      <xdr:colOff>165100</xdr:colOff>
      <xdr:row>38</xdr:row>
      <xdr:rowOff>121637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3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112764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2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24707</xdr:rowOff>
    </xdr:from>
    <xdr:to>
      <xdr:col>72</xdr:col>
      <xdr:colOff>38100</xdr:colOff>
      <xdr:row>38</xdr:row>
      <xdr:rowOff>126307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3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117434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3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32948</xdr:rowOff>
    </xdr:from>
    <xdr:to>
      <xdr:col>67</xdr:col>
      <xdr:colOff>101600</xdr:colOff>
      <xdr:row>38</xdr:row>
      <xdr:rowOff>134548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4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125675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4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60984</xdr:rowOff>
    </xdr:from>
    <xdr:to>
      <xdr:col>85</xdr:col>
      <xdr:colOff>126364</xdr:colOff>
      <xdr:row>57</xdr:row>
      <xdr:rowOff>154687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33484"/>
          <a:ext cx="1269" cy="129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158514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154687</xdr:rowOff>
    </xdr:from>
    <xdr:to>
      <xdr:col>86</xdr:col>
      <xdr:colOff>25400</xdr:colOff>
      <xdr:row>57</xdr:row>
      <xdr:rowOff>154687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2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7661</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60984</xdr:rowOff>
    </xdr:from>
    <xdr:to>
      <xdr:col>86</xdr:col>
      <xdr:colOff>25400</xdr:colOff>
      <xdr:row>50</xdr:row>
      <xdr:rowOff>60984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3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111216</xdr:rowOff>
    </xdr:from>
    <xdr:to>
      <xdr:col>85</xdr:col>
      <xdr:colOff>127000</xdr:colOff>
      <xdr:row>56</xdr:row>
      <xdr:rowOff>120255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712416"/>
          <a:ext cx="838200" cy="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78684</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79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100257</xdr:rowOff>
    </xdr:from>
    <xdr:to>
      <xdr:col>85</xdr:col>
      <xdr:colOff>177800</xdr:colOff>
      <xdr:row>57</xdr:row>
      <xdr:rowOff>30407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111216</xdr:rowOff>
    </xdr:from>
    <xdr:to>
      <xdr:col>81</xdr:col>
      <xdr:colOff>50800</xdr:colOff>
      <xdr:row>56</xdr:row>
      <xdr:rowOff>113315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712416"/>
          <a:ext cx="889000" cy="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73854</xdr:rowOff>
    </xdr:from>
    <xdr:to>
      <xdr:col>81</xdr:col>
      <xdr:colOff>101600</xdr:colOff>
      <xdr:row>57</xdr:row>
      <xdr:rowOff>4004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166581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76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113315</xdr:rowOff>
    </xdr:from>
    <xdr:to>
      <xdr:col>76</xdr:col>
      <xdr:colOff>114300</xdr:colOff>
      <xdr:row>57</xdr:row>
      <xdr:rowOff>23059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714515"/>
          <a:ext cx="889000" cy="8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98048</xdr:rowOff>
    </xdr:from>
    <xdr:to>
      <xdr:col>76</xdr:col>
      <xdr:colOff>165100</xdr:colOff>
      <xdr:row>57</xdr:row>
      <xdr:rowOff>28198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19325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9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95768</xdr:rowOff>
    </xdr:from>
    <xdr:to>
      <xdr:col>71</xdr:col>
      <xdr:colOff>177800</xdr:colOff>
      <xdr:row>57</xdr:row>
      <xdr:rowOff>23059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696968"/>
          <a:ext cx="889000" cy="9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71234</xdr:rowOff>
    </xdr:from>
    <xdr:to>
      <xdr:col>72</xdr:col>
      <xdr:colOff>38100</xdr:colOff>
      <xdr:row>57</xdr:row>
      <xdr:rowOff>1384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17911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4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79971</xdr:rowOff>
    </xdr:from>
    <xdr:to>
      <xdr:col>67</xdr:col>
      <xdr:colOff>101600</xdr:colOff>
      <xdr:row>57</xdr:row>
      <xdr:rowOff>10121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8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1248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77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69455</xdr:rowOff>
    </xdr:from>
    <xdr:to>
      <xdr:col>85</xdr:col>
      <xdr:colOff>177800</xdr:colOff>
      <xdr:row>56</xdr:row>
      <xdr:rowOff>171055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7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92332</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52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60416</xdr:rowOff>
    </xdr:from>
    <xdr:to>
      <xdr:col>81</xdr:col>
      <xdr:colOff>101600</xdr:colOff>
      <xdr:row>56</xdr:row>
      <xdr:rowOff>162016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6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43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62515</xdr:rowOff>
    </xdr:from>
    <xdr:to>
      <xdr:col>76</xdr:col>
      <xdr:colOff>165100</xdr:colOff>
      <xdr:row>56</xdr:row>
      <xdr:rowOff>164115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66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9192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43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143709</xdr:rowOff>
    </xdr:from>
    <xdr:to>
      <xdr:col>72</xdr:col>
      <xdr:colOff>38100</xdr:colOff>
      <xdr:row>57</xdr:row>
      <xdr:rowOff>73859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4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64986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3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44968</xdr:rowOff>
    </xdr:from>
    <xdr:to>
      <xdr:col>67</xdr:col>
      <xdr:colOff>101600</xdr:colOff>
      <xdr:row>56</xdr:row>
      <xdr:rowOff>146568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4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163095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4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40222</xdr:rowOff>
    </xdr:from>
    <xdr:to>
      <xdr:col>85</xdr:col>
      <xdr:colOff>127000</xdr:colOff>
      <xdr:row>79</xdr:row>
      <xdr:rowOff>40729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84772"/>
          <a:ext cx="8382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169428</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71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40222</xdr:rowOff>
    </xdr:from>
    <xdr:to>
      <xdr:col>81</xdr:col>
      <xdr:colOff>50800</xdr:colOff>
      <xdr:row>79</xdr:row>
      <xdr:rowOff>40469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584772"/>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94234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2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30967</xdr:rowOff>
    </xdr:from>
    <xdr:to>
      <xdr:col>76</xdr:col>
      <xdr:colOff>114300</xdr:colOff>
      <xdr:row>79</xdr:row>
      <xdr:rowOff>40469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75517"/>
          <a:ext cx="889000" cy="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152888</xdr:rowOff>
    </xdr:from>
    <xdr:to>
      <xdr:col>76</xdr:col>
      <xdr:colOff>165100</xdr:colOff>
      <xdr:row>79</xdr:row>
      <xdr:rowOff>83038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99565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0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14456</xdr:rowOff>
    </xdr:from>
    <xdr:to>
      <xdr:col>71</xdr:col>
      <xdr:colOff>177800</xdr:colOff>
      <xdr:row>79</xdr:row>
      <xdr:rowOff>30967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59006"/>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153918</xdr:rowOff>
    </xdr:from>
    <xdr:to>
      <xdr:col>72</xdr:col>
      <xdr:colOff>38100</xdr:colOff>
      <xdr:row>79</xdr:row>
      <xdr:rowOff>84068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2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75195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61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148000</xdr:rowOff>
    </xdr:from>
    <xdr:to>
      <xdr:col>67</xdr:col>
      <xdr:colOff>101600</xdr:colOff>
      <xdr:row>79</xdr:row>
      <xdr:rowOff>78150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2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69277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61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161379</xdr:rowOff>
    </xdr:from>
    <xdr:to>
      <xdr:col>85</xdr:col>
      <xdr:colOff>177800</xdr:colOff>
      <xdr:row>79</xdr:row>
      <xdr:rowOff>91529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3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124977</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9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160872</xdr:rowOff>
    </xdr:from>
    <xdr:to>
      <xdr:col>81</xdr:col>
      <xdr:colOff>101600</xdr:colOff>
      <xdr:row>79</xdr:row>
      <xdr:rowOff>91022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82149</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62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161119</xdr:rowOff>
    </xdr:from>
    <xdr:to>
      <xdr:col>76</xdr:col>
      <xdr:colOff>165100</xdr:colOff>
      <xdr:row>79</xdr:row>
      <xdr:rowOff>91269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3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82396</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62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151617</xdr:rowOff>
    </xdr:from>
    <xdr:to>
      <xdr:col>72</xdr:col>
      <xdr:colOff>38100</xdr:colOff>
      <xdr:row>79</xdr:row>
      <xdr:rowOff>81767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2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98294</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29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135106</xdr:rowOff>
    </xdr:from>
    <xdr:to>
      <xdr:col>67</xdr:col>
      <xdr:colOff>101600</xdr:colOff>
      <xdr:row>79</xdr:row>
      <xdr:rowOff>65256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0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81783</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328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71312</xdr:rowOff>
    </xdr:from>
    <xdr:to>
      <xdr:col>85</xdr:col>
      <xdr:colOff>127000</xdr:colOff>
      <xdr:row>97</xdr:row>
      <xdr:rowOff>84863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701962"/>
          <a:ext cx="838200" cy="1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134331</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2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70782</xdr:rowOff>
    </xdr:from>
    <xdr:to>
      <xdr:col>81</xdr:col>
      <xdr:colOff>50800</xdr:colOff>
      <xdr:row>97</xdr:row>
      <xdr:rowOff>84863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701432"/>
          <a:ext cx="8890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62881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69986</xdr:rowOff>
    </xdr:from>
    <xdr:to>
      <xdr:col>76</xdr:col>
      <xdr:colOff>114300</xdr:colOff>
      <xdr:row>97</xdr:row>
      <xdr:rowOff>70782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700636"/>
          <a:ext cx="889000" cy="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118787</xdr:rowOff>
    </xdr:from>
    <xdr:to>
      <xdr:col>76</xdr:col>
      <xdr:colOff>165100</xdr:colOff>
      <xdr:row>97</xdr:row>
      <xdr:rowOff>48937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65464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53769</xdr:rowOff>
    </xdr:from>
    <xdr:to>
      <xdr:col>71</xdr:col>
      <xdr:colOff>177800</xdr:colOff>
      <xdr:row>97</xdr:row>
      <xdr:rowOff>69986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512969"/>
          <a:ext cx="889000" cy="18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101428</xdr:rowOff>
    </xdr:from>
    <xdr:to>
      <xdr:col>72</xdr:col>
      <xdr:colOff>38100</xdr:colOff>
      <xdr:row>97</xdr:row>
      <xdr:rowOff>31578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6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48105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3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92735</xdr:rowOff>
    </xdr:from>
    <xdr:to>
      <xdr:col>67</xdr:col>
      <xdr:colOff>101600</xdr:colOff>
      <xdr:row>97</xdr:row>
      <xdr:rowOff>22885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5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14012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64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20512</xdr:rowOff>
    </xdr:from>
    <xdr:to>
      <xdr:col>85</xdr:col>
      <xdr:colOff>177800</xdr:colOff>
      <xdr:row>97</xdr:row>
      <xdr:rowOff>122112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5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170389</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2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34063</xdr:rowOff>
    </xdr:from>
    <xdr:to>
      <xdr:col>81</xdr:col>
      <xdr:colOff>101600</xdr:colOff>
      <xdr:row>97</xdr:row>
      <xdr:rowOff>135663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6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126790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5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19982</xdr:rowOff>
    </xdr:from>
    <xdr:to>
      <xdr:col>76</xdr:col>
      <xdr:colOff>165100</xdr:colOff>
      <xdr:row>97</xdr:row>
      <xdr:rowOff>121582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5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112709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74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19186</xdr:rowOff>
    </xdr:from>
    <xdr:to>
      <xdr:col>72</xdr:col>
      <xdr:colOff>38100</xdr:colOff>
      <xdr:row>97</xdr:row>
      <xdr:rowOff>120786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4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111913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2969</xdr:rowOff>
    </xdr:from>
    <xdr:to>
      <xdr:col>67</xdr:col>
      <xdr:colOff>101600</xdr:colOff>
      <xdr:row>96</xdr:row>
      <xdr:rowOff>104569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46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121096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23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160655</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04155"/>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107332</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160655</xdr:rowOff>
    </xdr:from>
    <xdr:to>
      <xdr:col>116</xdr:col>
      <xdr:colOff>152400</xdr:colOff>
      <xdr:row>30</xdr:row>
      <xdr:rowOff>160655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112158</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55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89281</xdr:rowOff>
    </xdr:from>
    <xdr:to>
      <xdr:col>116</xdr:col>
      <xdr:colOff>114300</xdr:colOff>
      <xdr:row>39</xdr:row>
      <xdr:rowOff>19431</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104140</xdr:rowOff>
    </xdr:from>
    <xdr:to>
      <xdr:col>112</xdr:col>
      <xdr:colOff>38100</xdr:colOff>
      <xdr:row>39</xdr:row>
      <xdr:rowOff>34290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50817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132334</xdr:rowOff>
    </xdr:from>
    <xdr:to>
      <xdr:col>107</xdr:col>
      <xdr:colOff>101600</xdr:colOff>
      <xdr:row>37</xdr:row>
      <xdr:rowOff>62484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79011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30988</xdr:rowOff>
    </xdr:from>
    <xdr:to>
      <xdr:col>102</xdr:col>
      <xdr:colOff>165100</xdr:colOff>
      <xdr:row>38</xdr:row>
      <xdr:rowOff>132588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4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149115</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2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70231</xdr:rowOff>
    </xdr:from>
    <xdr:to>
      <xdr:col>98</xdr:col>
      <xdr:colOff>38100</xdr:colOff>
      <xdr:row>39</xdr:row>
      <xdr:rowOff>381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16908</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60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類似団体内平均値と</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比べると、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13,753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高くなっ</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ている。これは、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次産業館建設事業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パークゴルフの施設整備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ことが要因となっている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費は、類似団体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値</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8,080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減少及び</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年と比べ</a:t>
          </a:r>
          <a:r>
            <a:rPr kumimoji="1" lang="en-US" altLang="ja-JP" sz="11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79</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,882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防災拠点施設整備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及び防災行政無線デジタル化</a:t>
          </a:r>
          <a:r>
            <a:rPr kumimoji="1" lang="ja-JP" altLang="ja-JP" sz="1100" b="0" i="0" baseline="0">
              <a:solidFill>
                <a:schemeClr val="dk1"/>
              </a:solidFill>
              <a:effectLst/>
              <a:latin typeface="+mn-lt"/>
              <a:ea typeface="+mn-ea"/>
              <a:cs typeface="+mn-cs"/>
            </a:rPr>
            <a:t>整備事業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の減少によるもの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費は、類似団体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値</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に比べると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6,737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高くなっている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資料館修繕工事等が増加したため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実質単年度収支額については、平成</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２９</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１．８９</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となり、平成２５年度を除きプラスとなっている。また、実質収支額は、平成</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２９</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１．９</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プラス</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となっている。その主な要因としては、</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減債基金</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で</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１２７</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０５７</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千円を</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取崩しした</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ためと考えられる。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一般会計及び公営企業以外の特別会計において、実質赤字は生じておらず</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すべて黒字決算となっており、また</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営企業である工業用地造成事業会計（法適）、住宅用地造成事業会計（法適）、水道事業会計（法適）、農業集落排水処理事業特別会計（法非適）の各会計についても資金の不足額は発生していない。標準財政規模比では、工業用地造成事業会計、住宅用地造成事業会計が大きなウエイトを示している。これは工業用地</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１０３</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百万円、住宅用地２</a:t>
          </a: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４４</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百万円のまだ販売になっていない分譲資産があるためである。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12304;&#36001;&#25919;&#29366;&#27841;&#36039;&#26009;&#38598;&#12305;_074641_&#27849;&#23822;&#26449;_2017(2&#22238;&#30446;).xlsx"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N51">
            <v>15.1</v>
          </cell>
        </row>
        <row r="53">
          <cell r="CN53">
            <v>76.2</v>
          </cell>
        </row>
        <row r="55">
          <cell r="AN55" t="str">
            <v>類似団体内平均値</v>
          </cell>
          <cell r="CN55">
            <v>0</v>
          </cell>
        </row>
        <row r="57">
          <cell r="CN57">
            <v>58.6</v>
          </cell>
        </row>
        <row r="72">
          <cell r="BP72" t="str">
            <v>H25</v>
          </cell>
          <cell r="BX72" t="str">
            <v>H26</v>
          </cell>
          <cell r="CF72" t="str">
            <v>H27</v>
          </cell>
          <cell r="CN72" t="str">
            <v>H28</v>
          </cell>
          <cell r="CV72" t="str">
            <v>H29</v>
          </cell>
        </row>
        <row r="73">
          <cell r="AN73" t="str">
            <v>当該団体値</v>
          </cell>
          <cell r="BP73">
            <v>64.599999999999994</v>
          </cell>
          <cell r="BX73">
            <v>58.1</v>
          </cell>
          <cell r="CF73">
            <v>41.8</v>
          </cell>
          <cell r="CN73">
            <v>15.1</v>
          </cell>
        </row>
        <row r="75">
          <cell r="BP75">
            <v>9.1999999999999993</v>
          </cell>
          <cell r="BX75">
            <v>9.1999999999999993</v>
          </cell>
          <cell r="CF75">
            <v>8.8000000000000007</v>
          </cell>
          <cell r="CN75">
            <v>8.6999999999999993</v>
          </cell>
          <cell r="CV75">
            <v>8.6</v>
          </cell>
        </row>
        <row r="77">
          <cell r="AN77" t="str">
            <v>類似団体内平均値</v>
          </cell>
          <cell r="BP77">
            <v>12.9</v>
          </cell>
          <cell r="BX77">
            <v>22.6</v>
          </cell>
          <cell r="CF77">
            <v>0.8</v>
          </cell>
          <cell r="CN77">
            <v>0</v>
          </cell>
          <cell r="CV77">
            <v>0</v>
          </cell>
        </row>
        <row r="79">
          <cell r="BP79">
            <v>10</v>
          </cell>
          <cell r="BX79">
            <v>9.5</v>
          </cell>
          <cell r="CF79">
            <v>8.1</v>
          </cell>
          <cell r="CN79">
            <v>7.3</v>
          </cell>
          <cell r="CV79">
            <v>7.2</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workbookViewId="0"/>
  </sheetViews>
  <sheetFormatPr defaultColWidth="0" defaultRowHeight="10.8" zeroHeight="1" x14ac:dyDescent="0.2"/>
  <cols>
    <col min="1" max="11" width="2.109375" style="159" customWidth="1"/>
    <col min="12" max="12" width="2.21875" style="159" customWidth="1"/>
    <col min="13" max="17" width="2.33203125" style="159" customWidth="1"/>
    <col min="18" max="119" width="2.109375" style="159" customWidth="1"/>
    <col min="120" max="16384" width="0" style="159" hidden="1"/>
  </cols>
  <sheetData>
    <row r="1" spans="1:119" ht="33" customHeight="1" x14ac:dyDescent="0.2">
      <c r="B1" s="345" t="s">
        <v>74</v>
      </c>
      <c r="C1" s="345"/>
      <c r="D1" s="345"/>
      <c r="E1" s="345"/>
      <c r="F1" s="345"/>
      <c r="G1" s="345"/>
      <c r="H1" s="345"/>
      <c r="I1" s="345"/>
      <c r="J1" s="345"/>
      <c r="K1" s="345"/>
      <c r="L1" s="345"/>
      <c r="M1" s="345"/>
      <c r="N1" s="345"/>
      <c r="O1" s="345"/>
      <c r="P1" s="345"/>
      <c r="Q1" s="345"/>
      <c r="R1" s="345"/>
      <c r="S1" s="345"/>
      <c r="T1" s="345"/>
      <c r="U1" s="345"/>
      <c r="V1" s="345"/>
      <c r="W1" s="345"/>
      <c r="X1" s="345"/>
      <c r="Y1" s="345"/>
      <c r="Z1" s="345"/>
      <c r="AA1" s="345"/>
      <c r="AB1" s="345"/>
      <c r="AC1" s="345"/>
      <c r="AD1" s="345"/>
      <c r="AE1" s="345"/>
      <c r="AF1" s="345"/>
      <c r="AG1" s="345"/>
      <c r="AH1" s="345"/>
      <c r="AI1" s="345"/>
      <c r="AJ1" s="345"/>
      <c r="AK1" s="345"/>
      <c r="AL1" s="345"/>
      <c r="AM1" s="345"/>
      <c r="AN1" s="345"/>
      <c r="AO1" s="345"/>
      <c r="AP1" s="345"/>
      <c r="AQ1" s="345"/>
      <c r="AR1" s="345"/>
      <c r="AS1" s="345"/>
      <c r="AT1" s="345"/>
      <c r="AU1" s="345"/>
      <c r="AV1" s="345"/>
      <c r="AW1" s="345"/>
      <c r="AX1" s="345"/>
      <c r="AY1" s="345"/>
      <c r="AZ1" s="345"/>
      <c r="BA1" s="345"/>
      <c r="BB1" s="345"/>
      <c r="BC1" s="345"/>
      <c r="BD1" s="345"/>
      <c r="BE1" s="345"/>
      <c r="BF1" s="345"/>
      <c r="BG1" s="345"/>
      <c r="BH1" s="345"/>
      <c r="BI1" s="345"/>
      <c r="BJ1" s="345"/>
      <c r="BK1" s="345"/>
      <c r="BL1" s="345"/>
      <c r="BM1" s="345"/>
      <c r="BN1" s="345"/>
      <c r="BO1" s="345"/>
      <c r="BP1" s="345"/>
      <c r="BQ1" s="345"/>
      <c r="BR1" s="345"/>
      <c r="BS1" s="345"/>
      <c r="BT1" s="345"/>
      <c r="BU1" s="345"/>
      <c r="BV1" s="345"/>
      <c r="BW1" s="345"/>
      <c r="BX1" s="345"/>
      <c r="BY1" s="345"/>
      <c r="BZ1" s="345"/>
      <c r="CA1" s="345"/>
      <c r="CB1" s="345"/>
      <c r="CC1" s="345"/>
      <c r="CD1" s="345"/>
      <c r="CE1" s="345"/>
      <c r="CF1" s="345"/>
      <c r="CG1" s="345"/>
      <c r="CH1" s="345"/>
      <c r="CI1" s="345"/>
      <c r="CJ1" s="345"/>
      <c r="CK1" s="345"/>
      <c r="CL1" s="345"/>
      <c r="CM1" s="345"/>
      <c r="CN1" s="345"/>
      <c r="CO1" s="345"/>
      <c r="CP1" s="345"/>
      <c r="CQ1" s="345"/>
      <c r="CR1" s="345"/>
      <c r="CS1" s="345"/>
      <c r="CT1" s="345"/>
      <c r="CU1" s="345"/>
      <c r="CV1" s="345"/>
      <c r="CW1" s="345"/>
      <c r="CX1" s="345"/>
      <c r="CY1" s="345"/>
      <c r="CZ1" s="345"/>
      <c r="DA1" s="345"/>
      <c r="DB1" s="345"/>
      <c r="DC1" s="345"/>
      <c r="DD1" s="345"/>
      <c r="DE1" s="345"/>
      <c r="DF1" s="345"/>
      <c r="DG1" s="345"/>
      <c r="DH1" s="345"/>
      <c r="DI1" s="345"/>
      <c r="DJ1" s="160"/>
      <c r="DK1" s="160"/>
      <c r="DL1" s="160"/>
      <c r="DM1" s="160"/>
      <c r="DN1" s="160"/>
      <c r="DO1" s="160"/>
    </row>
    <row r="2" spans="1:119" ht="24" thickBot="1" x14ac:dyDescent="0.25">
      <c r="B2" s="161" t="s">
        <v>75</v>
      </c>
      <c r="C2" s="161"/>
      <c r="D2" s="162"/>
    </row>
    <row r="3" spans="1:119" ht="18.75" customHeight="1" thickBot="1" x14ac:dyDescent="0.25">
      <c r="A3" s="160"/>
      <c r="B3" s="346" t="s">
        <v>76</v>
      </c>
      <c r="C3" s="347"/>
      <c r="D3" s="347"/>
      <c r="E3" s="348"/>
      <c r="F3" s="348"/>
      <c r="G3" s="348"/>
      <c r="H3" s="348"/>
      <c r="I3" s="348"/>
      <c r="J3" s="348"/>
      <c r="K3" s="348"/>
      <c r="L3" s="348" t="s">
        <v>77</v>
      </c>
      <c r="M3" s="348"/>
      <c r="N3" s="348"/>
      <c r="O3" s="348"/>
      <c r="P3" s="348"/>
      <c r="Q3" s="348"/>
      <c r="R3" s="355"/>
      <c r="S3" s="355"/>
      <c r="T3" s="355"/>
      <c r="U3" s="355"/>
      <c r="V3" s="356"/>
      <c r="W3" s="330" t="s">
        <v>78</v>
      </c>
      <c r="X3" s="331"/>
      <c r="Y3" s="331"/>
      <c r="Z3" s="331"/>
      <c r="AA3" s="331"/>
      <c r="AB3" s="347"/>
      <c r="AC3" s="355" t="s">
        <v>79</v>
      </c>
      <c r="AD3" s="331"/>
      <c r="AE3" s="331"/>
      <c r="AF3" s="331"/>
      <c r="AG3" s="331"/>
      <c r="AH3" s="331"/>
      <c r="AI3" s="331"/>
      <c r="AJ3" s="331"/>
      <c r="AK3" s="331"/>
      <c r="AL3" s="332"/>
      <c r="AM3" s="330" t="s">
        <v>80</v>
      </c>
      <c r="AN3" s="331"/>
      <c r="AO3" s="331"/>
      <c r="AP3" s="331"/>
      <c r="AQ3" s="331"/>
      <c r="AR3" s="331"/>
      <c r="AS3" s="331"/>
      <c r="AT3" s="331"/>
      <c r="AU3" s="331"/>
      <c r="AV3" s="331"/>
      <c r="AW3" s="331"/>
      <c r="AX3" s="332"/>
      <c r="AY3" s="367" t="s">
        <v>1</v>
      </c>
      <c r="AZ3" s="368"/>
      <c r="BA3" s="368"/>
      <c r="BB3" s="368"/>
      <c r="BC3" s="368"/>
      <c r="BD3" s="368"/>
      <c r="BE3" s="368"/>
      <c r="BF3" s="368"/>
      <c r="BG3" s="368"/>
      <c r="BH3" s="368"/>
      <c r="BI3" s="368"/>
      <c r="BJ3" s="368"/>
      <c r="BK3" s="368"/>
      <c r="BL3" s="368"/>
      <c r="BM3" s="369"/>
      <c r="BN3" s="330" t="s">
        <v>81</v>
      </c>
      <c r="BO3" s="331"/>
      <c r="BP3" s="331"/>
      <c r="BQ3" s="331"/>
      <c r="BR3" s="331"/>
      <c r="BS3" s="331"/>
      <c r="BT3" s="331"/>
      <c r="BU3" s="332"/>
      <c r="BV3" s="330" t="s">
        <v>82</v>
      </c>
      <c r="BW3" s="331"/>
      <c r="BX3" s="331"/>
      <c r="BY3" s="331"/>
      <c r="BZ3" s="331"/>
      <c r="CA3" s="331"/>
      <c r="CB3" s="331"/>
      <c r="CC3" s="332"/>
      <c r="CD3" s="367" t="s">
        <v>1</v>
      </c>
      <c r="CE3" s="368"/>
      <c r="CF3" s="368"/>
      <c r="CG3" s="368"/>
      <c r="CH3" s="368"/>
      <c r="CI3" s="368"/>
      <c r="CJ3" s="368"/>
      <c r="CK3" s="368"/>
      <c r="CL3" s="368"/>
      <c r="CM3" s="368"/>
      <c r="CN3" s="368"/>
      <c r="CO3" s="368"/>
      <c r="CP3" s="368"/>
      <c r="CQ3" s="368"/>
      <c r="CR3" s="368"/>
      <c r="CS3" s="369"/>
      <c r="CT3" s="330" t="s">
        <v>83</v>
      </c>
      <c r="CU3" s="331"/>
      <c r="CV3" s="331"/>
      <c r="CW3" s="331"/>
      <c r="CX3" s="331"/>
      <c r="CY3" s="331"/>
      <c r="CZ3" s="331"/>
      <c r="DA3" s="332"/>
      <c r="DB3" s="330" t="s">
        <v>84</v>
      </c>
      <c r="DC3" s="331"/>
      <c r="DD3" s="331"/>
      <c r="DE3" s="331"/>
      <c r="DF3" s="331"/>
      <c r="DG3" s="331"/>
      <c r="DH3" s="331"/>
      <c r="DI3" s="332"/>
    </row>
    <row r="4" spans="1:119" ht="18.75" customHeight="1" x14ac:dyDescent="0.2">
      <c r="A4" s="160"/>
      <c r="B4" s="349"/>
      <c r="C4" s="350"/>
      <c r="D4" s="350"/>
      <c r="E4" s="351"/>
      <c r="F4" s="351"/>
      <c r="G4" s="351"/>
      <c r="H4" s="351"/>
      <c r="I4" s="351"/>
      <c r="J4" s="351"/>
      <c r="K4" s="351"/>
      <c r="L4" s="351"/>
      <c r="M4" s="351"/>
      <c r="N4" s="351"/>
      <c r="O4" s="351"/>
      <c r="P4" s="351"/>
      <c r="Q4" s="351"/>
      <c r="R4" s="357"/>
      <c r="S4" s="357"/>
      <c r="T4" s="357"/>
      <c r="U4" s="357"/>
      <c r="V4" s="358"/>
      <c r="W4" s="361"/>
      <c r="X4" s="362"/>
      <c r="Y4" s="362"/>
      <c r="Z4" s="362"/>
      <c r="AA4" s="362"/>
      <c r="AB4" s="350"/>
      <c r="AC4" s="357"/>
      <c r="AD4" s="362"/>
      <c r="AE4" s="362"/>
      <c r="AF4" s="362"/>
      <c r="AG4" s="362"/>
      <c r="AH4" s="362"/>
      <c r="AI4" s="362"/>
      <c r="AJ4" s="362"/>
      <c r="AK4" s="362"/>
      <c r="AL4" s="365"/>
      <c r="AM4" s="363"/>
      <c r="AN4" s="364"/>
      <c r="AO4" s="364"/>
      <c r="AP4" s="364"/>
      <c r="AQ4" s="364"/>
      <c r="AR4" s="364"/>
      <c r="AS4" s="364"/>
      <c r="AT4" s="364"/>
      <c r="AU4" s="364"/>
      <c r="AV4" s="364"/>
      <c r="AW4" s="364"/>
      <c r="AX4" s="366"/>
      <c r="AY4" s="333" t="s">
        <v>85</v>
      </c>
      <c r="AZ4" s="334"/>
      <c r="BA4" s="334"/>
      <c r="BB4" s="334"/>
      <c r="BC4" s="334"/>
      <c r="BD4" s="334"/>
      <c r="BE4" s="334"/>
      <c r="BF4" s="334"/>
      <c r="BG4" s="334"/>
      <c r="BH4" s="334"/>
      <c r="BI4" s="334"/>
      <c r="BJ4" s="334"/>
      <c r="BK4" s="334"/>
      <c r="BL4" s="334"/>
      <c r="BM4" s="335"/>
      <c r="BN4" s="336">
        <v>4410502</v>
      </c>
      <c r="BO4" s="337"/>
      <c r="BP4" s="337"/>
      <c r="BQ4" s="337"/>
      <c r="BR4" s="337"/>
      <c r="BS4" s="337"/>
      <c r="BT4" s="337"/>
      <c r="BU4" s="338"/>
      <c r="BV4" s="336">
        <v>4588684</v>
      </c>
      <c r="BW4" s="337"/>
      <c r="BX4" s="337"/>
      <c r="BY4" s="337"/>
      <c r="BZ4" s="337"/>
      <c r="CA4" s="337"/>
      <c r="CB4" s="337"/>
      <c r="CC4" s="338"/>
      <c r="CD4" s="339" t="s">
        <v>86</v>
      </c>
      <c r="CE4" s="340"/>
      <c r="CF4" s="340"/>
      <c r="CG4" s="340"/>
      <c r="CH4" s="340"/>
      <c r="CI4" s="340"/>
      <c r="CJ4" s="340"/>
      <c r="CK4" s="340"/>
      <c r="CL4" s="340"/>
      <c r="CM4" s="340"/>
      <c r="CN4" s="340"/>
      <c r="CO4" s="340"/>
      <c r="CP4" s="340"/>
      <c r="CQ4" s="340"/>
      <c r="CR4" s="340"/>
      <c r="CS4" s="341"/>
      <c r="CT4" s="342">
        <v>16.899999999999999</v>
      </c>
      <c r="CU4" s="343"/>
      <c r="CV4" s="343"/>
      <c r="CW4" s="343"/>
      <c r="CX4" s="343"/>
      <c r="CY4" s="343"/>
      <c r="CZ4" s="343"/>
      <c r="DA4" s="344"/>
      <c r="DB4" s="342">
        <v>15</v>
      </c>
      <c r="DC4" s="343"/>
      <c r="DD4" s="343"/>
      <c r="DE4" s="343"/>
      <c r="DF4" s="343"/>
      <c r="DG4" s="343"/>
      <c r="DH4" s="343"/>
      <c r="DI4" s="344"/>
    </row>
    <row r="5" spans="1:119" ht="18.75" customHeight="1" x14ac:dyDescent="0.2">
      <c r="A5" s="160"/>
      <c r="B5" s="352"/>
      <c r="C5" s="353"/>
      <c r="D5" s="353"/>
      <c r="E5" s="354"/>
      <c r="F5" s="354"/>
      <c r="G5" s="354"/>
      <c r="H5" s="354"/>
      <c r="I5" s="354"/>
      <c r="J5" s="354"/>
      <c r="K5" s="354"/>
      <c r="L5" s="354"/>
      <c r="M5" s="354"/>
      <c r="N5" s="354"/>
      <c r="O5" s="354"/>
      <c r="P5" s="354"/>
      <c r="Q5" s="354"/>
      <c r="R5" s="359"/>
      <c r="S5" s="359"/>
      <c r="T5" s="359"/>
      <c r="U5" s="359"/>
      <c r="V5" s="360"/>
      <c r="W5" s="363"/>
      <c r="X5" s="364"/>
      <c r="Y5" s="364"/>
      <c r="Z5" s="364"/>
      <c r="AA5" s="364"/>
      <c r="AB5" s="353"/>
      <c r="AC5" s="359"/>
      <c r="AD5" s="364"/>
      <c r="AE5" s="364"/>
      <c r="AF5" s="364"/>
      <c r="AG5" s="364"/>
      <c r="AH5" s="364"/>
      <c r="AI5" s="364"/>
      <c r="AJ5" s="364"/>
      <c r="AK5" s="364"/>
      <c r="AL5" s="366"/>
      <c r="AM5" s="402" t="s">
        <v>87</v>
      </c>
      <c r="AN5" s="403"/>
      <c r="AO5" s="403"/>
      <c r="AP5" s="403"/>
      <c r="AQ5" s="403"/>
      <c r="AR5" s="403"/>
      <c r="AS5" s="403"/>
      <c r="AT5" s="404"/>
      <c r="AU5" s="405" t="s">
        <v>88</v>
      </c>
      <c r="AV5" s="406"/>
      <c r="AW5" s="406"/>
      <c r="AX5" s="406"/>
      <c r="AY5" s="407" t="s">
        <v>89</v>
      </c>
      <c r="AZ5" s="408"/>
      <c r="BA5" s="408"/>
      <c r="BB5" s="408"/>
      <c r="BC5" s="408"/>
      <c r="BD5" s="408"/>
      <c r="BE5" s="408"/>
      <c r="BF5" s="408"/>
      <c r="BG5" s="408"/>
      <c r="BH5" s="408"/>
      <c r="BI5" s="408"/>
      <c r="BJ5" s="408"/>
      <c r="BK5" s="408"/>
      <c r="BL5" s="408"/>
      <c r="BM5" s="409"/>
      <c r="BN5" s="373">
        <v>3953392</v>
      </c>
      <c r="BO5" s="374"/>
      <c r="BP5" s="374"/>
      <c r="BQ5" s="374"/>
      <c r="BR5" s="374"/>
      <c r="BS5" s="374"/>
      <c r="BT5" s="374"/>
      <c r="BU5" s="375"/>
      <c r="BV5" s="373">
        <v>4200587</v>
      </c>
      <c r="BW5" s="374"/>
      <c r="BX5" s="374"/>
      <c r="BY5" s="374"/>
      <c r="BZ5" s="374"/>
      <c r="CA5" s="374"/>
      <c r="CB5" s="374"/>
      <c r="CC5" s="375"/>
      <c r="CD5" s="376" t="s">
        <v>90</v>
      </c>
      <c r="CE5" s="377"/>
      <c r="CF5" s="377"/>
      <c r="CG5" s="377"/>
      <c r="CH5" s="377"/>
      <c r="CI5" s="377"/>
      <c r="CJ5" s="377"/>
      <c r="CK5" s="377"/>
      <c r="CL5" s="377"/>
      <c r="CM5" s="377"/>
      <c r="CN5" s="377"/>
      <c r="CO5" s="377"/>
      <c r="CP5" s="377"/>
      <c r="CQ5" s="377"/>
      <c r="CR5" s="377"/>
      <c r="CS5" s="378"/>
      <c r="CT5" s="370">
        <v>84.2</v>
      </c>
      <c r="CU5" s="371"/>
      <c r="CV5" s="371"/>
      <c r="CW5" s="371"/>
      <c r="CX5" s="371"/>
      <c r="CY5" s="371"/>
      <c r="CZ5" s="371"/>
      <c r="DA5" s="372"/>
      <c r="DB5" s="370">
        <v>80.8</v>
      </c>
      <c r="DC5" s="371"/>
      <c r="DD5" s="371"/>
      <c r="DE5" s="371"/>
      <c r="DF5" s="371"/>
      <c r="DG5" s="371"/>
      <c r="DH5" s="371"/>
      <c r="DI5" s="372"/>
    </row>
    <row r="6" spans="1:119" ht="18.75" customHeight="1" x14ac:dyDescent="0.2">
      <c r="A6" s="160"/>
      <c r="B6" s="379" t="s">
        <v>91</v>
      </c>
      <c r="C6" s="380"/>
      <c r="D6" s="380"/>
      <c r="E6" s="381"/>
      <c r="F6" s="381"/>
      <c r="G6" s="381"/>
      <c r="H6" s="381"/>
      <c r="I6" s="381"/>
      <c r="J6" s="381"/>
      <c r="K6" s="381"/>
      <c r="L6" s="381" t="s">
        <v>92</v>
      </c>
      <c r="M6" s="381"/>
      <c r="N6" s="381"/>
      <c r="O6" s="381"/>
      <c r="P6" s="381"/>
      <c r="Q6" s="381"/>
      <c r="R6" s="385"/>
      <c r="S6" s="385"/>
      <c r="T6" s="385"/>
      <c r="U6" s="385"/>
      <c r="V6" s="386"/>
      <c r="W6" s="389" t="s">
        <v>93</v>
      </c>
      <c r="X6" s="390"/>
      <c r="Y6" s="390"/>
      <c r="Z6" s="390"/>
      <c r="AA6" s="390"/>
      <c r="AB6" s="380"/>
      <c r="AC6" s="393" t="s">
        <v>94</v>
      </c>
      <c r="AD6" s="394"/>
      <c r="AE6" s="394"/>
      <c r="AF6" s="394"/>
      <c r="AG6" s="394"/>
      <c r="AH6" s="394"/>
      <c r="AI6" s="394"/>
      <c r="AJ6" s="394"/>
      <c r="AK6" s="394"/>
      <c r="AL6" s="395"/>
      <c r="AM6" s="402" t="s">
        <v>95</v>
      </c>
      <c r="AN6" s="403"/>
      <c r="AO6" s="403"/>
      <c r="AP6" s="403"/>
      <c r="AQ6" s="403"/>
      <c r="AR6" s="403"/>
      <c r="AS6" s="403"/>
      <c r="AT6" s="404"/>
      <c r="AU6" s="405" t="s">
        <v>96</v>
      </c>
      <c r="AV6" s="406"/>
      <c r="AW6" s="406"/>
      <c r="AX6" s="406"/>
      <c r="AY6" s="407" t="s">
        <v>97</v>
      </c>
      <c r="AZ6" s="408"/>
      <c r="BA6" s="408"/>
      <c r="BB6" s="408"/>
      <c r="BC6" s="408"/>
      <c r="BD6" s="408"/>
      <c r="BE6" s="408"/>
      <c r="BF6" s="408"/>
      <c r="BG6" s="408"/>
      <c r="BH6" s="408"/>
      <c r="BI6" s="408"/>
      <c r="BJ6" s="408"/>
      <c r="BK6" s="408"/>
      <c r="BL6" s="408"/>
      <c r="BM6" s="409"/>
      <c r="BN6" s="373">
        <v>457110</v>
      </c>
      <c r="BO6" s="374"/>
      <c r="BP6" s="374"/>
      <c r="BQ6" s="374"/>
      <c r="BR6" s="374"/>
      <c r="BS6" s="374"/>
      <c r="BT6" s="374"/>
      <c r="BU6" s="375"/>
      <c r="BV6" s="373">
        <v>388097</v>
      </c>
      <c r="BW6" s="374"/>
      <c r="BX6" s="374"/>
      <c r="BY6" s="374"/>
      <c r="BZ6" s="374"/>
      <c r="CA6" s="374"/>
      <c r="CB6" s="374"/>
      <c r="CC6" s="375"/>
      <c r="CD6" s="376" t="s">
        <v>98</v>
      </c>
      <c r="CE6" s="377"/>
      <c r="CF6" s="377"/>
      <c r="CG6" s="377"/>
      <c r="CH6" s="377"/>
      <c r="CI6" s="377"/>
      <c r="CJ6" s="377"/>
      <c r="CK6" s="377"/>
      <c r="CL6" s="377"/>
      <c r="CM6" s="377"/>
      <c r="CN6" s="377"/>
      <c r="CO6" s="377"/>
      <c r="CP6" s="377"/>
      <c r="CQ6" s="377"/>
      <c r="CR6" s="377"/>
      <c r="CS6" s="378"/>
      <c r="CT6" s="410">
        <v>89.2</v>
      </c>
      <c r="CU6" s="411"/>
      <c r="CV6" s="411"/>
      <c r="CW6" s="411"/>
      <c r="CX6" s="411"/>
      <c r="CY6" s="411"/>
      <c r="CZ6" s="411"/>
      <c r="DA6" s="412"/>
      <c r="DB6" s="410">
        <v>86</v>
      </c>
      <c r="DC6" s="411"/>
      <c r="DD6" s="411"/>
      <c r="DE6" s="411"/>
      <c r="DF6" s="411"/>
      <c r="DG6" s="411"/>
      <c r="DH6" s="411"/>
      <c r="DI6" s="412"/>
    </row>
    <row r="7" spans="1:119" ht="18.75" customHeight="1" x14ac:dyDescent="0.2">
      <c r="A7" s="160"/>
      <c r="B7" s="349"/>
      <c r="C7" s="350"/>
      <c r="D7" s="350"/>
      <c r="E7" s="351"/>
      <c r="F7" s="351"/>
      <c r="G7" s="351"/>
      <c r="H7" s="351"/>
      <c r="I7" s="351"/>
      <c r="J7" s="351"/>
      <c r="K7" s="351"/>
      <c r="L7" s="351"/>
      <c r="M7" s="351"/>
      <c r="N7" s="351"/>
      <c r="O7" s="351"/>
      <c r="P7" s="351"/>
      <c r="Q7" s="351"/>
      <c r="R7" s="357"/>
      <c r="S7" s="357"/>
      <c r="T7" s="357"/>
      <c r="U7" s="357"/>
      <c r="V7" s="358"/>
      <c r="W7" s="361"/>
      <c r="X7" s="362"/>
      <c r="Y7" s="362"/>
      <c r="Z7" s="362"/>
      <c r="AA7" s="362"/>
      <c r="AB7" s="350"/>
      <c r="AC7" s="396"/>
      <c r="AD7" s="397"/>
      <c r="AE7" s="397"/>
      <c r="AF7" s="397"/>
      <c r="AG7" s="397"/>
      <c r="AH7" s="397"/>
      <c r="AI7" s="397"/>
      <c r="AJ7" s="397"/>
      <c r="AK7" s="397"/>
      <c r="AL7" s="398"/>
      <c r="AM7" s="402" t="s">
        <v>99</v>
      </c>
      <c r="AN7" s="403"/>
      <c r="AO7" s="403"/>
      <c r="AP7" s="403"/>
      <c r="AQ7" s="403"/>
      <c r="AR7" s="403"/>
      <c r="AS7" s="403"/>
      <c r="AT7" s="404"/>
      <c r="AU7" s="405" t="s">
        <v>100</v>
      </c>
      <c r="AV7" s="406"/>
      <c r="AW7" s="406"/>
      <c r="AX7" s="406"/>
      <c r="AY7" s="407" t="s">
        <v>101</v>
      </c>
      <c r="AZ7" s="408"/>
      <c r="BA7" s="408"/>
      <c r="BB7" s="408"/>
      <c r="BC7" s="408"/>
      <c r="BD7" s="408"/>
      <c r="BE7" s="408"/>
      <c r="BF7" s="408"/>
      <c r="BG7" s="408"/>
      <c r="BH7" s="408"/>
      <c r="BI7" s="408"/>
      <c r="BJ7" s="408"/>
      <c r="BK7" s="408"/>
      <c r="BL7" s="408"/>
      <c r="BM7" s="409"/>
      <c r="BN7" s="373">
        <v>43730</v>
      </c>
      <c r="BO7" s="374"/>
      <c r="BP7" s="374"/>
      <c r="BQ7" s="374"/>
      <c r="BR7" s="374"/>
      <c r="BS7" s="374"/>
      <c r="BT7" s="374"/>
      <c r="BU7" s="375"/>
      <c r="BV7" s="373">
        <v>20874</v>
      </c>
      <c r="BW7" s="374"/>
      <c r="BX7" s="374"/>
      <c r="BY7" s="374"/>
      <c r="BZ7" s="374"/>
      <c r="CA7" s="374"/>
      <c r="CB7" s="374"/>
      <c r="CC7" s="375"/>
      <c r="CD7" s="376" t="s">
        <v>102</v>
      </c>
      <c r="CE7" s="377"/>
      <c r="CF7" s="377"/>
      <c r="CG7" s="377"/>
      <c r="CH7" s="377"/>
      <c r="CI7" s="377"/>
      <c r="CJ7" s="377"/>
      <c r="CK7" s="377"/>
      <c r="CL7" s="377"/>
      <c r="CM7" s="377"/>
      <c r="CN7" s="377"/>
      <c r="CO7" s="377"/>
      <c r="CP7" s="377"/>
      <c r="CQ7" s="377"/>
      <c r="CR7" s="377"/>
      <c r="CS7" s="378"/>
      <c r="CT7" s="373">
        <v>2447659</v>
      </c>
      <c r="CU7" s="374"/>
      <c r="CV7" s="374"/>
      <c r="CW7" s="374"/>
      <c r="CX7" s="374"/>
      <c r="CY7" s="374"/>
      <c r="CZ7" s="374"/>
      <c r="DA7" s="375"/>
      <c r="DB7" s="373">
        <v>2449520</v>
      </c>
      <c r="DC7" s="374"/>
      <c r="DD7" s="374"/>
      <c r="DE7" s="374"/>
      <c r="DF7" s="374"/>
      <c r="DG7" s="374"/>
      <c r="DH7" s="374"/>
      <c r="DI7" s="375"/>
    </row>
    <row r="8" spans="1:119" ht="18.75" customHeight="1" thickBot="1" x14ac:dyDescent="0.25">
      <c r="A8" s="160"/>
      <c r="B8" s="382"/>
      <c r="C8" s="383"/>
      <c r="D8" s="383"/>
      <c r="E8" s="384"/>
      <c r="F8" s="384"/>
      <c r="G8" s="384"/>
      <c r="H8" s="384"/>
      <c r="I8" s="384"/>
      <c r="J8" s="384"/>
      <c r="K8" s="384"/>
      <c r="L8" s="384"/>
      <c r="M8" s="384"/>
      <c r="N8" s="384"/>
      <c r="O8" s="384"/>
      <c r="P8" s="384"/>
      <c r="Q8" s="384"/>
      <c r="R8" s="387"/>
      <c r="S8" s="387"/>
      <c r="T8" s="387"/>
      <c r="U8" s="387"/>
      <c r="V8" s="388"/>
      <c r="W8" s="391"/>
      <c r="X8" s="392"/>
      <c r="Y8" s="392"/>
      <c r="Z8" s="392"/>
      <c r="AA8" s="392"/>
      <c r="AB8" s="383"/>
      <c r="AC8" s="399"/>
      <c r="AD8" s="400"/>
      <c r="AE8" s="400"/>
      <c r="AF8" s="400"/>
      <c r="AG8" s="400"/>
      <c r="AH8" s="400"/>
      <c r="AI8" s="400"/>
      <c r="AJ8" s="400"/>
      <c r="AK8" s="400"/>
      <c r="AL8" s="401"/>
      <c r="AM8" s="402" t="s">
        <v>103</v>
      </c>
      <c r="AN8" s="403"/>
      <c r="AO8" s="403"/>
      <c r="AP8" s="403"/>
      <c r="AQ8" s="403"/>
      <c r="AR8" s="403"/>
      <c r="AS8" s="403"/>
      <c r="AT8" s="404"/>
      <c r="AU8" s="405" t="s">
        <v>96</v>
      </c>
      <c r="AV8" s="406"/>
      <c r="AW8" s="406"/>
      <c r="AX8" s="406"/>
      <c r="AY8" s="407" t="s">
        <v>104</v>
      </c>
      <c r="AZ8" s="408"/>
      <c r="BA8" s="408"/>
      <c r="BB8" s="408"/>
      <c r="BC8" s="408"/>
      <c r="BD8" s="408"/>
      <c r="BE8" s="408"/>
      <c r="BF8" s="408"/>
      <c r="BG8" s="408"/>
      <c r="BH8" s="408"/>
      <c r="BI8" s="408"/>
      <c r="BJ8" s="408"/>
      <c r="BK8" s="408"/>
      <c r="BL8" s="408"/>
      <c r="BM8" s="409"/>
      <c r="BN8" s="373">
        <v>413380</v>
      </c>
      <c r="BO8" s="374"/>
      <c r="BP8" s="374"/>
      <c r="BQ8" s="374"/>
      <c r="BR8" s="374"/>
      <c r="BS8" s="374"/>
      <c r="BT8" s="374"/>
      <c r="BU8" s="375"/>
      <c r="BV8" s="373">
        <v>367223</v>
      </c>
      <c r="BW8" s="374"/>
      <c r="BX8" s="374"/>
      <c r="BY8" s="374"/>
      <c r="BZ8" s="374"/>
      <c r="CA8" s="374"/>
      <c r="CB8" s="374"/>
      <c r="CC8" s="375"/>
      <c r="CD8" s="376" t="s">
        <v>105</v>
      </c>
      <c r="CE8" s="377"/>
      <c r="CF8" s="377"/>
      <c r="CG8" s="377"/>
      <c r="CH8" s="377"/>
      <c r="CI8" s="377"/>
      <c r="CJ8" s="377"/>
      <c r="CK8" s="377"/>
      <c r="CL8" s="377"/>
      <c r="CM8" s="377"/>
      <c r="CN8" s="377"/>
      <c r="CO8" s="377"/>
      <c r="CP8" s="377"/>
      <c r="CQ8" s="377"/>
      <c r="CR8" s="377"/>
      <c r="CS8" s="378"/>
      <c r="CT8" s="413">
        <v>0.56000000000000005</v>
      </c>
      <c r="CU8" s="414"/>
      <c r="CV8" s="414"/>
      <c r="CW8" s="414"/>
      <c r="CX8" s="414"/>
      <c r="CY8" s="414"/>
      <c r="CZ8" s="414"/>
      <c r="DA8" s="415"/>
      <c r="DB8" s="413">
        <v>0.54</v>
      </c>
      <c r="DC8" s="414"/>
      <c r="DD8" s="414"/>
      <c r="DE8" s="414"/>
      <c r="DF8" s="414"/>
      <c r="DG8" s="414"/>
      <c r="DH8" s="414"/>
      <c r="DI8" s="415"/>
    </row>
    <row r="9" spans="1:119" ht="18.75" customHeight="1" thickBot="1" x14ac:dyDescent="0.25">
      <c r="A9" s="160"/>
      <c r="B9" s="367" t="s">
        <v>106</v>
      </c>
      <c r="C9" s="368"/>
      <c r="D9" s="368"/>
      <c r="E9" s="368"/>
      <c r="F9" s="368"/>
      <c r="G9" s="368"/>
      <c r="H9" s="368"/>
      <c r="I9" s="368"/>
      <c r="J9" s="368"/>
      <c r="K9" s="416"/>
      <c r="L9" s="417" t="s">
        <v>107</v>
      </c>
      <c r="M9" s="418"/>
      <c r="N9" s="418"/>
      <c r="O9" s="418"/>
      <c r="P9" s="418"/>
      <c r="Q9" s="419"/>
      <c r="R9" s="420">
        <v>6495</v>
      </c>
      <c r="S9" s="421"/>
      <c r="T9" s="421"/>
      <c r="U9" s="421"/>
      <c r="V9" s="422"/>
      <c r="W9" s="330" t="s">
        <v>108</v>
      </c>
      <c r="X9" s="331"/>
      <c r="Y9" s="331"/>
      <c r="Z9" s="331"/>
      <c r="AA9" s="331"/>
      <c r="AB9" s="331"/>
      <c r="AC9" s="331"/>
      <c r="AD9" s="331"/>
      <c r="AE9" s="331"/>
      <c r="AF9" s="331"/>
      <c r="AG9" s="331"/>
      <c r="AH9" s="331"/>
      <c r="AI9" s="331"/>
      <c r="AJ9" s="331"/>
      <c r="AK9" s="331"/>
      <c r="AL9" s="332"/>
      <c r="AM9" s="402" t="s">
        <v>109</v>
      </c>
      <c r="AN9" s="403"/>
      <c r="AO9" s="403"/>
      <c r="AP9" s="403"/>
      <c r="AQ9" s="403"/>
      <c r="AR9" s="403"/>
      <c r="AS9" s="403"/>
      <c r="AT9" s="404"/>
      <c r="AU9" s="405" t="s">
        <v>110</v>
      </c>
      <c r="AV9" s="406"/>
      <c r="AW9" s="406"/>
      <c r="AX9" s="406"/>
      <c r="AY9" s="407" t="s">
        <v>111</v>
      </c>
      <c r="AZ9" s="408"/>
      <c r="BA9" s="408"/>
      <c r="BB9" s="408"/>
      <c r="BC9" s="408"/>
      <c r="BD9" s="408"/>
      <c r="BE9" s="408"/>
      <c r="BF9" s="408"/>
      <c r="BG9" s="408"/>
      <c r="BH9" s="408"/>
      <c r="BI9" s="408"/>
      <c r="BJ9" s="408"/>
      <c r="BK9" s="408"/>
      <c r="BL9" s="408"/>
      <c r="BM9" s="409"/>
      <c r="BN9" s="373">
        <v>46157</v>
      </c>
      <c r="BO9" s="374"/>
      <c r="BP9" s="374"/>
      <c r="BQ9" s="374"/>
      <c r="BR9" s="374"/>
      <c r="BS9" s="374"/>
      <c r="BT9" s="374"/>
      <c r="BU9" s="375"/>
      <c r="BV9" s="373">
        <v>-102052</v>
      </c>
      <c r="BW9" s="374"/>
      <c r="BX9" s="374"/>
      <c r="BY9" s="374"/>
      <c r="BZ9" s="374"/>
      <c r="CA9" s="374"/>
      <c r="CB9" s="374"/>
      <c r="CC9" s="375"/>
      <c r="CD9" s="376" t="s">
        <v>112</v>
      </c>
      <c r="CE9" s="377"/>
      <c r="CF9" s="377"/>
      <c r="CG9" s="377"/>
      <c r="CH9" s="377"/>
      <c r="CI9" s="377"/>
      <c r="CJ9" s="377"/>
      <c r="CK9" s="377"/>
      <c r="CL9" s="377"/>
      <c r="CM9" s="377"/>
      <c r="CN9" s="377"/>
      <c r="CO9" s="377"/>
      <c r="CP9" s="377"/>
      <c r="CQ9" s="377"/>
      <c r="CR9" s="377"/>
      <c r="CS9" s="378"/>
      <c r="CT9" s="370">
        <v>9.6</v>
      </c>
      <c r="CU9" s="371"/>
      <c r="CV9" s="371"/>
      <c r="CW9" s="371"/>
      <c r="CX9" s="371"/>
      <c r="CY9" s="371"/>
      <c r="CZ9" s="371"/>
      <c r="DA9" s="372"/>
      <c r="DB9" s="370">
        <v>9.4</v>
      </c>
      <c r="DC9" s="371"/>
      <c r="DD9" s="371"/>
      <c r="DE9" s="371"/>
      <c r="DF9" s="371"/>
      <c r="DG9" s="371"/>
      <c r="DH9" s="371"/>
      <c r="DI9" s="372"/>
    </row>
    <row r="10" spans="1:119" ht="18.75" customHeight="1" thickBot="1" x14ac:dyDescent="0.25">
      <c r="A10" s="160"/>
      <c r="B10" s="367"/>
      <c r="C10" s="368"/>
      <c r="D10" s="368"/>
      <c r="E10" s="368"/>
      <c r="F10" s="368"/>
      <c r="G10" s="368"/>
      <c r="H10" s="368"/>
      <c r="I10" s="368"/>
      <c r="J10" s="368"/>
      <c r="K10" s="416"/>
      <c r="L10" s="423" t="s">
        <v>113</v>
      </c>
      <c r="M10" s="403"/>
      <c r="N10" s="403"/>
      <c r="O10" s="403"/>
      <c r="P10" s="403"/>
      <c r="Q10" s="404"/>
      <c r="R10" s="424">
        <v>6802</v>
      </c>
      <c r="S10" s="425"/>
      <c r="T10" s="425"/>
      <c r="U10" s="425"/>
      <c r="V10" s="426"/>
      <c r="W10" s="361"/>
      <c r="X10" s="362"/>
      <c r="Y10" s="362"/>
      <c r="Z10" s="362"/>
      <c r="AA10" s="362"/>
      <c r="AB10" s="362"/>
      <c r="AC10" s="362"/>
      <c r="AD10" s="362"/>
      <c r="AE10" s="362"/>
      <c r="AF10" s="362"/>
      <c r="AG10" s="362"/>
      <c r="AH10" s="362"/>
      <c r="AI10" s="362"/>
      <c r="AJ10" s="362"/>
      <c r="AK10" s="362"/>
      <c r="AL10" s="365"/>
      <c r="AM10" s="402" t="s">
        <v>114</v>
      </c>
      <c r="AN10" s="403"/>
      <c r="AO10" s="403"/>
      <c r="AP10" s="403"/>
      <c r="AQ10" s="403"/>
      <c r="AR10" s="403"/>
      <c r="AS10" s="403"/>
      <c r="AT10" s="404"/>
      <c r="AU10" s="405" t="s">
        <v>100</v>
      </c>
      <c r="AV10" s="406"/>
      <c r="AW10" s="406"/>
      <c r="AX10" s="406"/>
      <c r="AY10" s="407" t="s">
        <v>115</v>
      </c>
      <c r="AZ10" s="408"/>
      <c r="BA10" s="408"/>
      <c r="BB10" s="408"/>
      <c r="BC10" s="408"/>
      <c r="BD10" s="408"/>
      <c r="BE10" s="408"/>
      <c r="BF10" s="408"/>
      <c r="BG10" s="408"/>
      <c r="BH10" s="408"/>
      <c r="BI10" s="408"/>
      <c r="BJ10" s="408"/>
      <c r="BK10" s="408"/>
      <c r="BL10" s="408"/>
      <c r="BM10" s="409"/>
      <c r="BN10" s="373">
        <v>0</v>
      </c>
      <c r="BO10" s="374"/>
      <c r="BP10" s="374"/>
      <c r="BQ10" s="374"/>
      <c r="BR10" s="374"/>
      <c r="BS10" s="374"/>
      <c r="BT10" s="374"/>
      <c r="BU10" s="375"/>
      <c r="BV10" s="373">
        <v>187459</v>
      </c>
      <c r="BW10" s="374"/>
      <c r="BX10" s="374"/>
      <c r="BY10" s="374"/>
      <c r="BZ10" s="374"/>
      <c r="CA10" s="374"/>
      <c r="CB10" s="374"/>
      <c r="CC10" s="375"/>
      <c r="CD10" s="163" t="s">
        <v>116</v>
      </c>
      <c r="CE10" s="164"/>
      <c r="CF10" s="164"/>
      <c r="CG10" s="164"/>
      <c r="CH10" s="164"/>
      <c r="CI10" s="164"/>
      <c r="CJ10" s="164"/>
      <c r="CK10" s="164"/>
      <c r="CL10" s="164"/>
      <c r="CM10" s="164"/>
      <c r="CN10" s="164"/>
      <c r="CO10" s="164"/>
      <c r="CP10" s="164"/>
      <c r="CQ10" s="164"/>
      <c r="CR10" s="164"/>
      <c r="CS10" s="165"/>
      <c r="CT10" s="166"/>
      <c r="CU10" s="167"/>
      <c r="CV10" s="167"/>
      <c r="CW10" s="167"/>
      <c r="CX10" s="167"/>
      <c r="CY10" s="167"/>
      <c r="CZ10" s="167"/>
      <c r="DA10" s="168"/>
      <c r="DB10" s="166"/>
      <c r="DC10" s="167"/>
      <c r="DD10" s="167"/>
      <c r="DE10" s="167"/>
      <c r="DF10" s="167"/>
      <c r="DG10" s="167"/>
      <c r="DH10" s="167"/>
      <c r="DI10" s="168"/>
    </row>
    <row r="11" spans="1:119" ht="18.75" customHeight="1" thickBot="1" x14ac:dyDescent="0.25">
      <c r="A11" s="160"/>
      <c r="B11" s="367"/>
      <c r="C11" s="368"/>
      <c r="D11" s="368"/>
      <c r="E11" s="368"/>
      <c r="F11" s="368"/>
      <c r="G11" s="368"/>
      <c r="H11" s="368"/>
      <c r="I11" s="368"/>
      <c r="J11" s="368"/>
      <c r="K11" s="416"/>
      <c r="L11" s="427" t="s">
        <v>117</v>
      </c>
      <c r="M11" s="428"/>
      <c r="N11" s="428"/>
      <c r="O11" s="428"/>
      <c r="P11" s="428"/>
      <c r="Q11" s="429"/>
      <c r="R11" s="430" t="s">
        <v>118</v>
      </c>
      <c r="S11" s="431"/>
      <c r="T11" s="431"/>
      <c r="U11" s="431"/>
      <c r="V11" s="432"/>
      <c r="W11" s="361"/>
      <c r="X11" s="362"/>
      <c r="Y11" s="362"/>
      <c r="Z11" s="362"/>
      <c r="AA11" s="362"/>
      <c r="AB11" s="362"/>
      <c r="AC11" s="362"/>
      <c r="AD11" s="362"/>
      <c r="AE11" s="362"/>
      <c r="AF11" s="362"/>
      <c r="AG11" s="362"/>
      <c r="AH11" s="362"/>
      <c r="AI11" s="362"/>
      <c r="AJ11" s="362"/>
      <c r="AK11" s="362"/>
      <c r="AL11" s="365"/>
      <c r="AM11" s="402" t="s">
        <v>119</v>
      </c>
      <c r="AN11" s="403"/>
      <c r="AO11" s="403"/>
      <c r="AP11" s="403"/>
      <c r="AQ11" s="403"/>
      <c r="AR11" s="403"/>
      <c r="AS11" s="403"/>
      <c r="AT11" s="404"/>
      <c r="AU11" s="405" t="s">
        <v>120</v>
      </c>
      <c r="AV11" s="406"/>
      <c r="AW11" s="406"/>
      <c r="AX11" s="406"/>
      <c r="AY11" s="407" t="s">
        <v>121</v>
      </c>
      <c r="AZ11" s="408"/>
      <c r="BA11" s="408"/>
      <c r="BB11" s="408"/>
      <c r="BC11" s="408"/>
      <c r="BD11" s="408"/>
      <c r="BE11" s="408"/>
      <c r="BF11" s="408"/>
      <c r="BG11" s="408"/>
      <c r="BH11" s="408"/>
      <c r="BI11" s="408"/>
      <c r="BJ11" s="408"/>
      <c r="BK11" s="408"/>
      <c r="BL11" s="408"/>
      <c r="BM11" s="409"/>
      <c r="BN11" s="373">
        <v>0</v>
      </c>
      <c r="BO11" s="374"/>
      <c r="BP11" s="374"/>
      <c r="BQ11" s="374"/>
      <c r="BR11" s="374"/>
      <c r="BS11" s="374"/>
      <c r="BT11" s="374"/>
      <c r="BU11" s="375"/>
      <c r="BV11" s="373">
        <v>0</v>
      </c>
      <c r="BW11" s="374"/>
      <c r="BX11" s="374"/>
      <c r="BY11" s="374"/>
      <c r="BZ11" s="374"/>
      <c r="CA11" s="374"/>
      <c r="CB11" s="374"/>
      <c r="CC11" s="375"/>
      <c r="CD11" s="376" t="s">
        <v>122</v>
      </c>
      <c r="CE11" s="377"/>
      <c r="CF11" s="377"/>
      <c r="CG11" s="377"/>
      <c r="CH11" s="377"/>
      <c r="CI11" s="377"/>
      <c r="CJ11" s="377"/>
      <c r="CK11" s="377"/>
      <c r="CL11" s="377"/>
      <c r="CM11" s="377"/>
      <c r="CN11" s="377"/>
      <c r="CO11" s="377"/>
      <c r="CP11" s="377"/>
      <c r="CQ11" s="377"/>
      <c r="CR11" s="377"/>
      <c r="CS11" s="378"/>
      <c r="CT11" s="413" t="s">
        <v>123</v>
      </c>
      <c r="CU11" s="414"/>
      <c r="CV11" s="414"/>
      <c r="CW11" s="414"/>
      <c r="CX11" s="414"/>
      <c r="CY11" s="414"/>
      <c r="CZ11" s="414"/>
      <c r="DA11" s="415"/>
      <c r="DB11" s="413" t="s">
        <v>124</v>
      </c>
      <c r="DC11" s="414"/>
      <c r="DD11" s="414"/>
      <c r="DE11" s="414"/>
      <c r="DF11" s="414"/>
      <c r="DG11" s="414"/>
      <c r="DH11" s="414"/>
      <c r="DI11" s="415"/>
    </row>
    <row r="12" spans="1:119" ht="18.75" customHeight="1" x14ac:dyDescent="0.2">
      <c r="A12" s="160"/>
      <c r="B12" s="433" t="s">
        <v>125</v>
      </c>
      <c r="C12" s="434"/>
      <c r="D12" s="434"/>
      <c r="E12" s="434"/>
      <c r="F12" s="434"/>
      <c r="G12" s="434"/>
      <c r="H12" s="434"/>
      <c r="I12" s="434"/>
      <c r="J12" s="434"/>
      <c r="K12" s="435"/>
      <c r="L12" s="442" t="s">
        <v>126</v>
      </c>
      <c r="M12" s="443"/>
      <c r="N12" s="443"/>
      <c r="O12" s="443"/>
      <c r="P12" s="443"/>
      <c r="Q12" s="444"/>
      <c r="R12" s="445">
        <v>6519</v>
      </c>
      <c r="S12" s="446"/>
      <c r="T12" s="446"/>
      <c r="U12" s="446"/>
      <c r="V12" s="447"/>
      <c r="W12" s="448" t="s">
        <v>1</v>
      </c>
      <c r="X12" s="406"/>
      <c r="Y12" s="406"/>
      <c r="Z12" s="406"/>
      <c r="AA12" s="406"/>
      <c r="AB12" s="449"/>
      <c r="AC12" s="405" t="s">
        <v>127</v>
      </c>
      <c r="AD12" s="406"/>
      <c r="AE12" s="406"/>
      <c r="AF12" s="406"/>
      <c r="AG12" s="449"/>
      <c r="AH12" s="405" t="s">
        <v>128</v>
      </c>
      <c r="AI12" s="406"/>
      <c r="AJ12" s="406"/>
      <c r="AK12" s="406"/>
      <c r="AL12" s="450"/>
      <c r="AM12" s="402" t="s">
        <v>129</v>
      </c>
      <c r="AN12" s="403"/>
      <c r="AO12" s="403"/>
      <c r="AP12" s="403"/>
      <c r="AQ12" s="403"/>
      <c r="AR12" s="403"/>
      <c r="AS12" s="403"/>
      <c r="AT12" s="404"/>
      <c r="AU12" s="405" t="s">
        <v>130</v>
      </c>
      <c r="AV12" s="406"/>
      <c r="AW12" s="406"/>
      <c r="AX12" s="406"/>
      <c r="AY12" s="407" t="s">
        <v>131</v>
      </c>
      <c r="AZ12" s="408"/>
      <c r="BA12" s="408"/>
      <c r="BB12" s="408"/>
      <c r="BC12" s="408"/>
      <c r="BD12" s="408"/>
      <c r="BE12" s="408"/>
      <c r="BF12" s="408"/>
      <c r="BG12" s="408"/>
      <c r="BH12" s="408"/>
      <c r="BI12" s="408"/>
      <c r="BJ12" s="408"/>
      <c r="BK12" s="408"/>
      <c r="BL12" s="408"/>
      <c r="BM12" s="409"/>
      <c r="BN12" s="373">
        <v>0</v>
      </c>
      <c r="BO12" s="374"/>
      <c r="BP12" s="374"/>
      <c r="BQ12" s="374"/>
      <c r="BR12" s="374"/>
      <c r="BS12" s="374"/>
      <c r="BT12" s="374"/>
      <c r="BU12" s="375"/>
      <c r="BV12" s="373">
        <v>0</v>
      </c>
      <c r="BW12" s="374"/>
      <c r="BX12" s="374"/>
      <c r="BY12" s="374"/>
      <c r="BZ12" s="374"/>
      <c r="CA12" s="374"/>
      <c r="CB12" s="374"/>
      <c r="CC12" s="375"/>
      <c r="CD12" s="376" t="s">
        <v>132</v>
      </c>
      <c r="CE12" s="377"/>
      <c r="CF12" s="377"/>
      <c r="CG12" s="377"/>
      <c r="CH12" s="377"/>
      <c r="CI12" s="377"/>
      <c r="CJ12" s="377"/>
      <c r="CK12" s="377"/>
      <c r="CL12" s="377"/>
      <c r="CM12" s="377"/>
      <c r="CN12" s="377"/>
      <c r="CO12" s="377"/>
      <c r="CP12" s="377"/>
      <c r="CQ12" s="377"/>
      <c r="CR12" s="377"/>
      <c r="CS12" s="378"/>
      <c r="CT12" s="413" t="s">
        <v>123</v>
      </c>
      <c r="CU12" s="414"/>
      <c r="CV12" s="414"/>
      <c r="CW12" s="414"/>
      <c r="CX12" s="414"/>
      <c r="CY12" s="414"/>
      <c r="CZ12" s="414"/>
      <c r="DA12" s="415"/>
      <c r="DB12" s="413" t="s">
        <v>123</v>
      </c>
      <c r="DC12" s="414"/>
      <c r="DD12" s="414"/>
      <c r="DE12" s="414"/>
      <c r="DF12" s="414"/>
      <c r="DG12" s="414"/>
      <c r="DH12" s="414"/>
      <c r="DI12" s="415"/>
    </row>
    <row r="13" spans="1:119" ht="18.75" customHeight="1" x14ac:dyDescent="0.2">
      <c r="A13" s="160"/>
      <c r="B13" s="436"/>
      <c r="C13" s="437"/>
      <c r="D13" s="437"/>
      <c r="E13" s="437"/>
      <c r="F13" s="437"/>
      <c r="G13" s="437"/>
      <c r="H13" s="437"/>
      <c r="I13" s="437"/>
      <c r="J13" s="437"/>
      <c r="K13" s="438"/>
      <c r="L13" s="169"/>
      <c r="M13" s="461" t="s">
        <v>133</v>
      </c>
      <c r="N13" s="462"/>
      <c r="O13" s="462"/>
      <c r="P13" s="462"/>
      <c r="Q13" s="463"/>
      <c r="R13" s="454">
        <v>6424</v>
      </c>
      <c r="S13" s="455"/>
      <c r="T13" s="455"/>
      <c r="U13" s="455"/>
      <c r="V13" s="456"/>
      <c r="W13" s="389" t="s">
        <v>134</v>
      </c>
      <c r="X13" s="390"/>
      <c r="Y13" s="390"/>
      <c r="Z13" s="390"/>
      <c r="AA13" s="390"/>
      <c r="AB13" s="380"/>
      <c r="AC13" s="424">
        <v>469</v>
      </c>
      <c r="AD13" s="425"/>
      <c r="AE13" s="425"/>
      <c r="AF13" s="425"/>
      <c r="AG13" s="464"/>
      <c r="AH13" s="424">
        <v>466</v>
      </c>
      <c r="AI13" s="425"/>
      <c r="AJ13" s="425"/>
      <c r="AK13" s="425"/>
      <c r="AL13" s="426"/>
      <c r="AM13" s="402" t="s">
        <v>135</v>
      </c>
      <c r="AN13" s="403"/>
      <c r="AO13" s="403"/>
      <c r="AP13" s="403"/>
      <c r="AQ13" s="403"/>
      <c r="AR13" s="403"/>
      <c r="AS13" s="403"/>
      <c r="AT13" s="404"/>
      <c r="AU13" s="405" t="s">
        <v>136</v>
      </c>
      <c r="AV13" s="406"/>
      <c r="AW13" s="406"/>
      <c r="AX13" s="406"/>
      <c r="AY13" s="407" t="s">
        <v>137</v>
      </c>
      <c r="AZ13" s="408"/>
      <c r="BA13" s="408"/>
      <c r="BB13" s="408"/>
      <c r="BC13" s="408"/>
      <c r="BD13" s="408"/>
      <c r="BE13" s="408"/>
      <c r="BF13" s="408"/>
      <c r="BG13" s="408"/>
      <c r="BH13" s="408"/>
      <c r="BI13" s="408"/>
      <c r="BJ13" s="408"/>
      <c r="BK13" s="408"/>
      <c r="BL13" s="408"/>
      <c r="BM13" s="409"/>
      <c r="BN13" s="373">
        <v>46157</v>
      </c>
      <c r="BO13" s="374"/>
      <c r="BP13" s="374"/>
      <c r="BQ13" s="374"/>
      <c r="BR13" s="374"/>
      <c r="BS13" s="374"/>
      <c r="BT13" s="374"/>
      <c r="BU13" s="375"/>
      <c r="BV13" s="373">
        <v>85407</v>
      </c>
      <c r="BW13" s="374"/>
      <c r="BX13" s="374"/>
      <c r="BY13" s="374"/>
      <c r="BZ13" s="374"/>
      <c r="CA13" s="374"/>
      <c r="CB13" s="374"/>
      <c r="CC13" s="375"/>
      <c r="CD13" s="376" t="s">
        <v>138</v>
      </c>
      <c r="CE13" s="377"/>
      <c r="CF13" s="377"/>
      <c r="CG13" s="377"/>
      <c r="CH13" s="377"/>
      <c r="CI13" s="377"/>
      <c r="CJ13" s="377"/>
      <c r="CK13" s="377"/>
      <c r="CL13" s="377"/>
      <c r="CM13" s="377"/>
      <c r="CN13" s="377"/>
      <c r="CO13" s="377"/>
      <c r="CP13" s="377"/>
      <c r="CQ13" s="377"/>
      <c r="CR13" s="377"/>
      <c r="CS13" s="378"/>
      <c r="CT13" s="370">
        <v>8.6</v>
      </c>
      <c r="CU13" s="371"/>
      <c r="CV13" s="371"/>
      <c r="CW13" s="371"/>
      <c r="CX13" s="371"/>
      <c r="CY13" s="371"/>
      <c r="CZ13" s="371"/>
      <c r="DA13" s="372"/>
      <c r="DB13" s="370">
        <v>8.6999999999999993</v>
      </c>
      <c r="DC13" s="371"/>
      <c r="DD13" s="371"/>
      <c r="DE13" s="371"/>
      <c r="DF13" s="371"/>
      <c r="DG13" s="371"/>
      <c r="DH13" s="371"/>
      <c r="DI13" s="372"/>
    </row>
    <row r="14" spans="1:119" ht="18.75" customHeight="1" thickBot="1" x14ac:dyDescent="0.25">
      <c r="A14" s="160"/>
      <c r="B14" s="436"/>
      <c r="C14" s="437"/>
      <c r="D14" s="437"/>
      <c r="E14" s="437"/>
      <c r="F14" s="437"/>
      <c r="G14" s="437"/>
      <c r="H14" s="437"/>
      <c r="I14" s="437"/>
      <c r="J14" s="437"/>
      <c r="K14" s="438"/>
      <c r="L14" s="451" t="s">
        <v>139</v>
      </c>
      <c r="M14" s="452"/>
      <c r="N14" s="452"/>
      <c r="O14" s="452"/>
      <c r="P14" s="452"/>
      <c r="Q14" s="453"/>
      <c r="R14" s="454">
        <v>6597</v>
      </c>
      <c r="S14" s="455"/>
      <c r="T14" s="455"/>
      <c r="U14" s="455"/>
      <c r="V14" s="456"/>
      <c r="W14" s="363"/>
      <c r="X14" s="364"/>
      <c r="Y14" s="364"/>
      <c r="Z14" s="364"/>
      <c r="AA14" s="364"/>
      <c r="AB14" s="353"/>
      <c r="AC14" s="457">
        <v>13.8</v>
      </c>
      <c r="AD14" s="458"/>
      <c r="AE14" s="458"/>
      <c r="AF14" s="458"/>
      <c r="AG14" s="459"/>
      <c r="AH14" s="457">
        <v>14</v>
      </c>
      <c r="AI14" s="458"/>
      <c r="AJ14" s="458"/>
      <c r="AK14" s="458"/>
      <c r="AL14" s="460"/>
      <c r="AM14" s="402"/>
      <c r="AN14" s="403"/>
      <c r="AO14" s="403"/>
      <c r="AP14" s="403"/>
      <c r="AQ14" s="403"/>
      <c r="AR14" s="403"/>
      <c r="AS14" s="403"/>
      <c r="AT14" s="404"/>
      <c r="AU14" s="405"/>
      <c r="AV14" s="406"/>
      <c r="AW14" s="406"/>
      <c r="AX14" s="406"/>
      <c r="AY14" s="407"/>
      <c r="AZ14" s="408"/>
      <c r="BA14" s="408"/>
      <c r="BB14" s="408"/>
      <c r="BC14" s="408"/>
      <c r="BD14" s="408"/>
      <c r="BE14" s="408"/>
      <c r="BF14" s="408"/>
      <c r="BG14" s="408"/>
      <c r="BH14" s="408"/>
      <c r="BI14" s="408"/>
      <c r="BJ14" s="408"/>
      <c r="BK14" s="408"/>
      <c r="BL14" s="408"/>
      <c r="BM14" s="409"/>
      <c r="BN14" s="373"/>
      <c r="BO14" s="374"/>
      <c r="BP14" s="374"/>
      <c r="BQ14" s="374"/>
      <c r="BR14" s="374"/>
      <c r="BS14" s="374"/>
      <c r="BT14" s="374"/>
      <c r="BU14" s="375"/>
      <c r="BV14" s="373"/>
      <c r="BW14" s="374"/>
      <c r="BX14" s="374"/>
      <c r="BY14" s="374"/>
      <c r="BZ14" s="374"/>
      <c r="CA14" s="374"/>
      <c r="CB14" s="374"/>
      <c r="CC14" s="375"/>
      <c r="CD14" s="465" t="s">
        <v>140</v>
      </c>
      <c r="CE14" s="466"/>
      <c r="CF14" s="466"/>
      <c r="CG14" s="466"/>
      <c r="CH14" s="466"/>
      <c r="CI14" s="466"/>
      <c r="CJ14" s="466"/>
      <c r="CK14" s="466"/>
      <c r="CL14" s="466"/>
      <c r="CM14" s="466"/>
      <c r="CN14" s="466"/>
      <c r="CO14" s="466"/>
      <c r="CP14" s="466"/>
      <c r="CQ14" s="466"/>
      <c r="CR14" s="466"/>
      <c r="CS14" s="467"/>
      <c r="CT14" s="468" t="s">
        <v>141</v>
      </c>
      <c r="CU14" s="469"/>
      <c r="CV14" s="469"/>
      <c r="CW14" s="469"/>
      <c r="CX14" s="469"/>
      <c r="CY14" s="469"/>
      <c r="CZ14" s="469"/>
      <c r="DA14" s="470"/>
      <c r="DB14" s="468">
        <v>15.1</v>
      </c>
      <c r="DC14" s="469"/>
      <c r="DD14" s="469"/>
      <c r="DE14" s="469"/>
      <c r="DF14" s="469"/>
      <c r="DG14" s="469"/>
      <c r="DH14" s="469"/>
      <c r="DI14" s="470"/>
    </row>
    <row r="15" spans="1:119" ht="18.75" customHeight="1" x14ac:dyDescent="0.2">
      <c r="A15" s="160"/>
      <c r="B15" s="436"/>
      <c r="C15" s="437"/>
      <c r="D15" s="437"/>
      <c r="E15" s="437"/>
      <c r="F15" s="437"/>
      <c r="G15" s="437"/>
      <c r="H15" s="437"/>
      <c r="I15" s="437"/>
      <c r="J15" s="437"/>
      <c r="K15" s="438"/>
      <c r="L15" s="169"/>
      <c r="M15" s="461" t="s">
        <v>133</v>
      </c>
      <c r="N15" s="462"/>
      <c r="O15" s="462"/>
      <c r="P15" s="462"/>
      <c r="Q15" s="463"/>
      <c r="R15" s="454">
        <v>6514</v>
      </c>
      <c r="S15" s="455"/>
      <c r="T15" s="455"/>
      <c r="U15" s="455"/>
      <c r="V15" s="456"/>
      <c r="W15" s="389" t="s">
        <v>142</v>
      </c>
      <c r="X15" s="390"/>
      <c r="Y15" s="390"/>
      <c r="Z15" s="390"/>
      <c r="AA15" s="390"/>
      <c r="AB15" s="380"/>
      <c r="AC15" s="424">
        <v>1353</v>
      </c>
      <c r="AD15" s="425"/>
      <c r="AE15" s="425"/>
      <c r="AF15" s="425"/>
      <c r="AG15" s="464"/>
      <c r="AH15" s="424">
        <v>1336</v>
      </c>
      <c r="AI15" s="425"/>
      <c r="AJ15" s="425"/>
      <c r="AK15" s="425"/>
      <c r="AL15" s="426"/>
      <c r="AM15" s="402"/>
      <c r="AN15" s="403"/>
      <c r="AO15" s="403"/>
      <c r="AP15" s="403"/>
      <c r="AQ15" s="403"/>
      <c r="AR15" s="403"/>
      <c r="AS15" s="403"/>
      <c r="AT15" s="404"/>
      <c r="AU15" s="405"/>
      <c r="AV15" s="406"/>
      <c r="AW15" s="406"/>
      <c r="AX15" s="406"/>
      <c r="AY15" s="333" t="s">
        <v>143</v>
      </c>
      <c r="AZ15" s="334"/>
      <c r="BA15" s="334"/>
      <c r="BB15" s="334"/>
      <c r="BC15" s="334"/>
      <c r="BD15" s="334"/>
      <c r="BE15" s="334"/>
      <c r="BF15" s="334"/>
      <c r="BG15" s="334"/>
      <c r="BH15" s="334"/>
      <c r="BI15" s="334"/>
      <c r="BJ15" s="334"/>
      <c r="BK15" s="334"/>
      <c r="BL15" s="334"/>
      <c r="BM15" s="335"/>
      <c r="BN15" s="336">
        <v>1179562</v>
      </c>
      <c r="BO15" s="337"/>
      <c r="BP15" s="337"/>
      <c r="BQ15" s="337"/>
      <c r="BR15" s="337"/>
      <c r="BS15" s="337"/>
      <c r="BT15" s="337"/>
      <c r="BU15" s="338"/>
      <c r="BV15" s="336">
        <v>1101350</v>
      </c>
      <c r="BW15" s="337"/>
      <c r="BX15" s="337"/>
      <c r="BY15" s="337"/>
      <c r="BZ15" s="337"/>
      <c r="CA15" s="337"/>
      <c r="CB15" s="337"/>
      <c r="CC15" s="338"/>
      <c r="CD15" s="471" t="s">
        <v>144</v>
      </c>
      <c r="CE15" s="472"/>
      <c r="CF15" s="472"/>
      <c r="CG15" s="472"/>
      <c r="CH15" s="472"/>
      <c r="CI15" s="472"/>
      <c r="CJ15" s="472"/>
      <c r="CK15" s="472"/>
      <c r="CL15" s="472"/>
      <c r="CM15" s="472"/>
      <c r="CN15" s="472"/>
      <c r="CO15" s="472"/>
      <c r="CP15" s="472"/>
      <c r="CQ15" s="472"/>
      <c r="CR15" s="472"/>
      <c r="CS15" s="473"/>
      <c r="CT15" s="170"/>
      <c r="CU15" s="171"/>
      <c r="CV15" s="171"/>
      <c r="CW15" s="171"/>
      <c r="CX15" s="171"/>
      <c r="CY15" s="171"/>
      <c r="CZ15" s="171"/>
      <c r="DA15" s="172"/>
      <c r="DB15" s="170"/>
      <c r="DC15" s="171"/>
      <c r="DD15" s="171"/>
      <c r="DE15" s="171"/>
      <c r="DF15" s="171"/>
      <c r="DG15" s="171"/>
      <c r="DH15" s="171"/>
      <c r="DI15" s="172"/>
    </row>
    <row r="16" spans="1:119" ht="18.75" customHeight="1" x14ac:dyDescent="0.2">
      <c r="A16" s="160"/>
      <c r="B16" s="436"/>
      <c r="C16" s="437"/>
      <c r="D16" s="437"/>
      <c r="E16" s="437"/>
      <c r="F16" s="437"/>
      <c r="G16" s="437"/>
      <c r="H16" s="437"/>
      <c r="I16" s="437"/>
      <c r="J16" s="437"/>
      <c r="K16" s="438"/>
      <c r="L16" s="451" t="s">
        <v>145</v>
      </c>
      <c r="M16" s="482"/>
      <c r="N16" s="482"/>
      <c r="O16" s="482"/>
      <c r="P16" s="482"/>
      <c r="Q16" s="483"/>
      <c r="R16" s="474" t="s">
        <v>146</v>
      </c>
      <c r="S16" s="475"/>
      <c r="T16" s="475"/>
      <c r="U16" s="475"/>
      <c r="V16" s="476"/>
      <c r="W16" s="363"/>
      <c r="X16" s="364"/>
      <c r="Y16" s="364"/>
      <c r="Z16" s="364"/>
      <c r="AA16" s="364"/>
      <c r="AB16" s="353"/>
      <c r="AC16" s="457">
        <v>39.799999999999997</v>
      </c>
      <c r="AD16" s="458"/>
      <c r="AE16" s="458"/>
      <c r="AF16" s="458"/>
      <c r="AG16" s="459"/>
      <c r="AH16" s="457">
        <v>40.299999999999997</v>
      </c>
      <c r="AI16" s="458"/>
      <c r="AJ16" s="458"/>
      <c r="AK16" s="458"/>
      <c r="AL16" s="460"/>
      <c r="AM16" s="402"/>
      <c r="AN16" s="403"/>
      <c r="AO16" s="403"/>
      <c r="AP16" s="403"/>
      <c r="AQ16" s="403"/>
      <c r="AR16" s="403"/>
      <c r="AS16" s="403"/>
      <c r="AT16" s="404"/>
      <c r="AU16" s="405"/>
      <c r="AV16" s="406"/>
      <c r="AW16" s="406"/>
      <c r="AX16" s="406"/>
      <c r="AY16" s="407" t="s">
        <v>147</v>
      </c>
      <c r="AZ16" s="408"/>
      <c r="BA16" s="408"/>
      <c r="BB16" s="408"/>
      <c r="BC16" s="408"/>
      <c r="BD16" s="408"/>
      <c r="BE16" s="408"/>
      <c r="BF16" s="408"/>
      <c r="BG16" s="408"/>
      <c r="BH16" s="408"/>
      <c r="BI16" s="408"/>
      <c r="BJ16" s="408"/>
      <c r="BK16" s="408"/>
      <c r="BL16" s="408"/>
      <c r="BM16" s="409"/>
      <c r="BN16" s="373">
        <v>1968824</v>
      </c>
      <c r="BO16" s="374"/>
      <c r="BP16" s="374"/>
      <c r="BQ16" s="374"/>
      <c r="BR16" s="374"/>
      <c r="BS16" s="374"/>
      <c r="BT16" s="374"/>
      <c r="BU16" s="375"/>
      <c r="BV16" s="373">
        <v>1987283</v>
      </c>
      <c r="BW16" s="374"/>
      <c r="BX16" s="374"/>
      <c r="BY16" s="374"/>
      <c r="BZ16" s="374"/>
      <c r="CA16" s="374"/>
      <c r="CB16" s="374"/>
      <c r="CC16" s="375"/>
      <c r="CD16" s="173"/>
      <c r="CE16" s="480"/>
      <c r="CF16" s="480"/>
      <c r="CG16" s="480"/>
      <c r="CH16" s="480"/>
      <c r="CI16" s="480"/>
      <c r="CJ16" s="480"/>
      <c r="CK16" s="480"/>
      <c r="CL16" s="480"/>
      <c r="CM16" s="480"/>
      <c r="CN16" s="480"/>
      <c r="CO16" s="480"/>
      <c r="CP16" s="480"/>
      <c r="CQ16" s="480"/>
      <c r="CR16" s="480"/>
      <c r="CS16" s="481"/>
      <c r="CT16" s="370"/>
      <c r="CU16" s="371"/>
      <c r="CV16" s="371"/>
      <c r="CW16" s="371"/>
      <c r="CX16" s="371"/>
      <c r="CY16" s="371"/>
      <c r="CZ16" s="371"/>
      <c r="DA16" s="372"/>
      <c r="DB16" s="370"/>
      <c r="DC16" s="371"/>
      <c r="DD16" s="371"/>
      <c r="DE16" s="371"/>
      <c r="DF16" s="371"/>
      <c r="DG16" s="371"/>
      <c r="DH16" s="371"/>
      <c r="DI16" s="372"/>
    </row>
    <row r="17" spans="1:113" ht="18.75" customHeight="1" thickBot="1" x14ac:dyDescent="0.25">
      <c r="A17" s="160"/>
      <c r="B17" s="439"/>
      <c r="C17" s="440"/>
      <c r="D17" s="440"/>
      <c r="E17" s="440"/>
      <c r="F17" s="440"/>
      <c r="G17" s="440"/>
      <c r="H17" s="440"/>
      <c r="I17" s="440"/>
      <c r="J17" s="440"/>
      <c r="K17" s="441"/>
      <c r="L17" s="174"/>
      <c r="M17" s="477" t="s">
        <v>148</v>
      </c>
      <c r="N17" s="478"/>
      <c r="O17" s="478"/>
      <c r="P17" s="478"/>
      <c r="Q17" s="479"/>
      <c r="R17" s="474" t="s">
        <v>149</v>
      </c>
      <c r="S17" s="475"/>
      <c r="T17" s="475"/>
      <c r="U17" s="475"/>
      <c r="V17" s="476"/>
      <c r="W17" s="389" t="s">
        <v>150</v>
      </c>
      <c r="X17" s="390"/>
      <c r="Y17" s="390"/>
      <c r="Z17" s="390"/>
      <c r="AA17" s="390"/>
      <c r="AB17" s="380"/>
      <c r="AC17" s="424">
        <v>1579</v>
      </c>
      <c r="AD17" s="425"/>
      <c r="AE17" s="425"/>
      <c r="AF17" s="425"/>
      <c r="AG17" s="464"/>
      <c r="AH17" s="424">
        <v>1515</v>
      </c>
      <c r="AI17" s="425"/>
      <c r="AJ17" s="425"/>
      <c r="AK17" s="425"/>
      <c r="AL17" s="426"/>
      <c r="AM17" s="402"/>
      <c r="AN17" s="403"/>
      <c r="AO17" s="403"/>
      <c r="AP17" s="403"/>
      <c r="AQ17" s="403"/>
      <c r="AR17" s="403"/>
      <c r="AS17" s="403"/>
      <c r="AT17" s="404"/>
      <c r="AU17" s="405"/>
      <c r="AV17" s="406"/>
      <c r="AW17" s="406"/>
      <c r="AX17" s="406"/>
      <c r="AY17" s="407" t="s">
        <v>151</v>
      </c>
      <c r="AZ17" s="408"/>
      <c r="BA17" s="408"/>
      <c r="BB17" s="408"/>
      <c r="BC17" s="408"/>
      <c r="BD17" s="408"/>
      <c r="BE17" s="408"/>
      <c r="BF17" s="408"/>
      <c r="BG17" s="408"/>
      <c r="BH17" s="408"/>
      <c r="BI17" s="408"/>
      <c r="BJ17" s="408"/>
      <c r="BK17" s="408"/>
      <c r="BL17" s="408"/>
      <c r="BM17" s="409"/>
      <c r="BN17" s="373">
        <v>1523606</v>
      </c>
      <c r="BO17" s="374"/>
      <c r="BP17" s="374"/>
      <c r="BQ17" s="374"/>
      <c r="BR17" s="374"/>
      <c r="BS17" s="374"/>
      <c r="BT17" s="374"/>
      <c r="BU17" s="375"/>
      <c r="BV17" s="373">
        <v>1416876</v>
      </c>
      <c r="BW17" s="374"/>
      <c r="BX17" s="374"/>
      <c r="BY17" s="374"/>
      <c r="BZ17" s="374"/>
      <c r="CA17" s="374"/>
      <c r="CB17" s="374"/>
      <c r="CC17" s="375"/>
      <c r="CD17" s="173"/>
      <c r="CE17" s="480"/>
      <c r="CF17" s="480"/>
      <c r="CG17" s="480"/>
      <c r="CH17" s="480"/>
      <c r="CI17" s="480"/>
      <c r="CJ17" s="480"/>
      <c r="CK17" s="480"/>
      <c r="CL17" s="480"/>
      <c r="CM17" s="480"/>
      <c r="CN17" s="480"/>
      <c r="CO17" s="480"/>
      <c r="CP17" s="480"/>
      <c r="CQ17" s="480"/>
      <c r="CR17" s="480"/>
      <c r="CS17" s="481"/>
      <c r="CT17" s="370"/>
      <c r="CU17" s="371"/>
      <c r="CV17" s="371"/>
      <c r="CW17" s="371"/>
      <c r="CX17" s="371"/>
      <c r="CY17" s="371"/>
      <c r="CZ17" s="371"/>
      <c r="DA17" s="372"/>
      <c r="DB17" s="370"/>
      <c r="DC17" s="371"/>
      <c r="DD17" s="371"/>
      <c r="DE17" s="371"/>
      <c r="DF17" s="371"/>
      <c r="DG17" s="371"/>
      <c r="DH17" s="371"/>
      <c r="DI17" s="372"/>
    </row>
    <row r="18" spans="1:113" ht="18.75" customHeight="1" thickBot="1" x14ac:dyDescent="0.25">
      <c r="A18" s="160"/>
      <c r="B18" s="484" t="s">
        <v>152</v>
      </c>
      <c r="C18" s="416"/>
      <c r="D18" s="416"/>
      <c r="E18" s="485"/>
      <c r="F18" s="485"/>
      <c r="G18" s="485"/>
      <c r="H18" s="485"/>
      <c r="I18" s="485"/>
      <c r="J18" s="485"/>
      <c r="K18" s="485"/>
      <c r="L18" s="486">
        <v>35.43</v>
      </c>
      <c r="M18" s="486"/>
      <c r="N18" s="486"/>
      <c r="O18" s="486"/>
      <c r="P18" s="486"/>
      <c r="Q18" s="486"/>
      <c r="R18" s="487"/>
      <c r="S18" s="487"/>
      <c r="T18" s="487"/>
      <c r="U18" s="487"/>
      <c r="V18" s="488"/>
      <c r="W18" s="391"/>
      <c r="X18" s="392"/>
      <c r="Y18" s="392"/>
      <c r="Z18" s="392"/>
      <c r="AA18" s="392"/>
      <c r="AB18" s="383"/>
      <c r="AC18" s="489">
        <v>46.4</v>
      </c>
      <c r="AD18" s="490"/>
      <c r="AE18" s="490"/>
      <c r="AF18" s="490"/>
      <c r="AG18" s="491"/>
      <c r="AH18" s="489">
        <v>45.7</v>
      </c>
      <c r="AI18" s="490"/>
      <c r="AJ18" s="490"/>
      <c r="AK18" s="490"/>
      <c r="AL18" s="492"/>
      <c r="AM18" s="402"/>
      <c r="AN18" s="403"/>
      <c r="AO18" s="403"/>
      <c r="AP18" s="403"/>
      <c r="AQ18" s="403"/>
      <c r="AR18" s="403"/>
      <c r="AS18" s="403"/>
      <c r="AT18" s="404"/>
      <c r="AU18" s="405"/>
      <c r="AV18" s="406"/>
      <c r="AW18" s="406"/>
      <c r="AX18" s="406"/>
      <c r="AY18" s="407" t="s">
        <v>153</v>
      </c>
      <c r="AZ18" s="408"/>
      <c r="BA18" s="408"/>
      <c r="BB18" s="408"/>
      <c r="BC18" s="408"/>
      <c r="BD18" s="408"/>
      <c r="BE18" s="408"/>
      <c r="BF18" s="408"/>
      <c r="BG18" s="408"/>
      <c r="BH18" s="408"/>
      <c r="BI18" s="408"/>
      <c r="BJ18" s="408"/>
      <c r="BK18" s="408"/>
      <c r="BL18" s="408"/>
      <c r="BM18" s="409"/>
      <c r="BN18" s="373">
        <v>2048725</v>
      </c>
      <c r="BO18" s="374"/>
      <c r="BP18" s="374"/>
      <c r="BQ18" s="374"/>
      <c r="BR18" s="374"/>
      <c r="BS18" s="374"/>
      <c r="BT18" s="374"/>
      <c r="BU18" s="375"/>
      <c r="BV18" s="373">
        <v>1998127</v>
      </c>
      <c r="BW18" s="374"/>
      <c r="BX18" s="374"/>
      <c r="BY18" s="374"/>
      <c r="BZ18" s="374"/>
      <c r="CA18" s="374"/>
      <c r="CB18" s="374"/>
      <c r="CC18" s="375"/>
      <c r="CD18" s="173"/>
      <c r="CE18" s="480"/>
      <c r="CF18" s="480"/>
      <c r="CG18" s="480"/>
      <c r="CH18" s="480"/>
      <c r="CI18" s="480"/>
      <c r="CJ18" s="480"/>
      <c r="CK18" s="480"/>
      <c r="CL18" s="480"/>
      <c r="CM18" s="480"/>
      <c r="CN18" s="480"/>
      <c r="CO18" s="480"/>
      <c r="CP18" s="480"/>
      <c r="CQ18" s="480"/>
      <c r="CR18" s="480"/>
      <c r="CS18" s="481"/>
      <c r="CT18" s="370"/>
      <c r="CU18" s="371"/>
      <c r="CV18" s="371"/>
      <c r="CW18" s="371"/>
      <c r="CX18" s="371"/>
      <c r="CY18" s="371"/>
      <c r="CZ18" s="371"/>
      <c r="DA18" s="372"/>
      <c r="DB18" s="370"/>
      <c r="DC18" s="371"/>
      <c r="DD18" s="371"/>
      <c r="DE18" s="371"/>
      <c r="DF18" s="371"/>
      <c r="DG18" s="371"/>
      <c r="DH18" s="371"/>
      <c r="DI18" s="372"/>
    </row>
    <row r="19" spans="1:113" ht="18.75" customHeight="1" thickBot="1" x14ac:dyDescent="0.25">
      <c r="A19" s="160"/>
      <c r="B19" s="484" t="s">
        <v>154</v>
      </c>
      <c r="C19" s="416"/>
      <c r="D19" s="416"/>
      <c r="E19" s="485"/>
      <c r="F19" s="485"/>
      <c r="G19" s="485"/>
      <c r="H19" s="485"/>
      <c r="I19" s="485"/>
      <c r="J19" s="485"/>
      <c r="K19" s="485"/>
      <c r="L19" s="493">
        <v>183</v>
      </c>
      <c r="M19" s="493"/>
      <c r="N19" s="493"/>
      <c r="O19" s="493"/>
      <c r="P19" s="493"/>
      <c r="Q19" s="493"/>
      <c r="R19" s="494"/>
      <c r="S19" s="494"/>
      <c r="T19" s="494"/>
      <c r="U19" s="494"/>
      <c r="V19" s="495"/>
      <c r="W19" s="330"/>
      <c r="X19" s="331"/>
      <c r="Y19" s="331"/>
      <c r="Z19" s="331"/>
      <c r="AA19" s="331"/>
      <c r="AB19" s="331"/>
      <c r="AC19" s="502"/>
      <c r="AD19" s="502"/>
      <c r="AE19" s="502"/>
      <c r="AF19" s="502"/>
      <c r="AG19" s="502"/>
      <c r="AH19" s="502"/>
      <c r="AI19" s="502"/>
      <c r="AJ19" s="502"/>
      <c r="AK19" s="502"/>
      <c r="AL19" s="503"/>
      <c r="AM19" s="402"/>
      <c r="AN19" s="403"/>
      <c r="AO19" s="403"/>
      <c r="AP19" s="403"/>
      <c r="AQ19" s="403"/>
      <c r="AR19" s="403"/>
      <c r="AS19" s="403"/>
      <c r="AT19" s="404"/>
      <c r="AU19" s="405"/>
      <c r="AV19" s="406"/>
      <c r="AW19" s="406"/>
      <c r="AX19" s="406"/>
      <c r="AY19" s="407" t="s">
        <v>155</v>
      </c>
      <c r="AZ19" s="408"/>
      <c r="BA19" s="408"/>
      <c r="BB19" s="408"/>
      <c r="BC19" s="408"/>
      <c r="BD19" s="408"/>
      <c r="BE19" s="408"/>
      <c r="BF19" s="408"/>
      <c r="BG19" s="408"/>
      <c r="BH19" s="408"/>
      <c r="BI19" s="408"/>
      <c r="BJ19" s="408"/>
      <c r="BK19" s="408"/>
      <c r="BL19" s="408"/>
      <c r="BM19" s="409"/>
      <c r="BN19" s="373">
        <v>3466595</v>
      </c>
      <c r="BO19" s="374"/>
      <c r="BP19" s="374"/>
      <c r="BQ19" s="374"/>
      <c r="BR19" s="374"/>
      <c r="BS19" s="374"/>
      <c r="BT19" s="374"/>
      <c r="BU19" s="375"/>
      <c r="BV19" s="373">
        <v>3356050</v>
      </c>
      <c r="BW19" s="374"/>
      <c r="BX19" s="374"/>
      <c r="BY19" s="374"/>
      <c r="BZ19" s="374"/>
      <c r="CA19" s="374"/>
      <c r="CB19" s="374"/>
      <c r="CC19" s="375"/>
      <c r="CD19" s="173"/>
      <c r="CE19" s="480"/>
      <c r="CF19" s="480"/>
      <c r="CG19" s="480"/>
      <c r="CH19" s="480"/>
      <c r="CI19" s="480"/>
      <c r="CJ19" s="480"/>
      <c r="CK19" s="480"/>
      <c r="CL19" s="480"/>
      <c r="CM19" s="480"/>
      <c r="CN19" s="480"/>
      <c r="CO19" s="480"/>
      <c r="CP19" s="480"/>
      <c r="CQ19" s="480"/>
      <c r="CR19" s="480"/>
      <c r="CS19" s="481"/>
      <c r="CT19" s="370"/>
      <c r="CU19" s="371"/>
      <c r="CV19" s="371"/>
      <c r="CW19" s="371"/>
      <c r="CX19" s="371"/>
      <c r="CY19" s="371"/>
      <c r="CZ19" s="371"/>
      <c r="DA19" s="372"/>
      <c r="DB19" s="370"/>
      <c r="DC19" s="371"/>
      <c r="DD19" s="371"/>
      <c r="DE19" s="371"/>
      <c r="DF19" s="371"/>
      <c r="DG19" s="371"/>
      <c r="DH19" s="371"/>
      <c r="DI19" s="372"/>
    </row>
    <row r="20" spans="1:113" ht="18.75" customHeight="1" thickBot="1" x14ac:dyDescent="0.25">
      <c r="A20" s="160"/>
      <c r="B20" s="484" t="s">
        <v>156</v>
      </c>
      <c r="C20" s="416"/>
      <c r="D20" s="416"/>
      <c r="E20" s="485"/>
      <c r="F20" s="485"/>
      <c r="G20" s="485"/>
      <c r="H20" s="485"/>
      <c r="I20" s="485"/>
      <c r="J20" s="485"/>
      <c r="K20" s="485"/>
      <c r="L20" s="493">
        <v>2059</v>
      </c>
      <c r="M20" s="493"/>
      <c r="N20" s="493"/>
      <c r="O20" s="493"/>
      <c r="P20" s="493"/>
      <c r="Q20" s="493"/>
      <c r="R20" s="494"/>
      <c r="S20" s="494"/>
      <c r="T20" s="494"/>
      <c r="U20" s="494"/>
      <c r="V20" s="495"/>
      <c r="W20" s="391"/>
      <c r="X20" s="392"/>
      <c r="Y20" s="392"/>
      <c r="Z20" s="392"/>
      <c r="AA20" s="392"/>
      <c r="AB20" s="392"/>
      <c r="AC20" s="496"/>
      <c r="AD20" s="496"/>
      <c r="AE20" s="496"/>
      <c r="AF20" s="496"/>
      <c r="AG20" s="496"/>
      <c r="AH20" s="496"/>
      <c r="AI20" s="496"/>
      <c r="AJ20" s="496"/>
      <c r="AK20" s="496"/>
      <c r="AL20" s="497"/>
      <c r="AM20" s="498"/>
      <c r="AN20" s="428"/>
      <c r="AO20" s="428"/>
      <c r="AP20" s="428"/>
      <c r="AQ20" s="428"/>
      <c r="AR20" s="428"/>
      <c r="AS20" s="428"/>
      <c r="AT20" s="429"/>
      <c r="AU20" s="499"/>
      <c r="AV20" s="500"/>
      <c r="AW20" s="500"/>
      <c r="AX20" s="501"/>
      <c r="AY20" s="407"/>
      <c r="AZ20" s="408"/>
      <c r="BA20" s="408"/>
      <c r="BB20" s="408"/>
      <c r="BC20" s="408"/>
      <c r="BD20" s="408"/>
      <c r="BE20" s="408"/>
      <c r="BF20" s="408"/>
      <c r="BG20" s="408"/>
      <c r="BH20" s="408"/>
      <c r="BI20" s="408"/>
      <c r="BJ20" s="408"/>
      <c r="BK20" s="408"/>
      <c r="BL20" s="408"/>
      <c r="BM20" s="409"/>
      <c r="BN20" s="373"/>
      <c r="BO20" s="374"/>
      <c r="BP20" s="374"/>
      <c r="BQ20" s="374"/>
      <c r="BR20" s="374"/>
      <c r="BS20" s="374"/>
      <c r="BT20" s="374"/>
      <c r="BU20" s="375"/>
      <c r="BV20" s="373"/>
      <c r="BW20" s="374"/>
      <c r="BX20" s="374"/>
      <c r="BY20" s="374"/>
      <c r="BZ20" s="374"/>
      <c r="CA20" s="374"/>
      <c r="CB20" s="374"/>
      <c r="CC20" s="375"/>
      <c r="CD20" s="173"/>
      <c r="CE20" s="480"/>
      <c r="CF20" s="480"/>
      <c r="CG20" s="480"/>
      <c r="CH20" s="480"/>
      <c r="CI20" s="480"/>
      <c r="CJ20" s="480"/>
      <c r="CK20" s="480"/>
      <c r="CL20" s="480"/>
      <c r="CM20" s="480"/>
      <c r="CN20" s="480"/>
      <c r="CO20" s="480"/>
      <c r="CP20" s="480"/>
      <c r="CQ20" s="480"/>
      <c r="CR20" s="480"/>
      <c r="CS20" s="481"/>
      <c r="CT20" s="370"/>
      <c r="CU20" s="371"/>
      <c r="CV20" s="371"/>
      <c r="CW20" s="371"/>
      <c r="CX20" s="371"/>
      <c r="CY20" s="371"/>
      <c r="CZ20" s="371"/>
      <c r="DA20" s="372"/>
      <c r="DB20" s="370"/>
      <c r="DC20" s="371"/>
      <c r="DD20" s="371"/>
      <c r="DE20" s="371"/>
      <c r="DF20" s="371"/>
      <c r="DG20" s="371"/>
      <c r="DH20" s="371"/>
      <c r="DI20" s="372"/>
    </row>
    <row r="21" spans="1:113" ht="18.75" customHeight="1" x14ac:dyDescent="0.2">
      <c r="A21" s="160"/>
      <c r="B21" s="504" t="s">
        <v>157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07"/>
      <c r="AZ21" s="408"/>
      <c r="BA21" s="408"/>
      <c r="BB21" s="408"/>
      <c r="BC21" s="408"/>
      <c r="BD21" s="408"/>
      <c r="BE21" s="408"/>
      <c r="BF21" s="408"/>
      <c r="BG21" s="408"/>
      <c r="BH21" s="408"/>
      <c r="BI21" s="408"/>
      <c r="BJ21" s="408"/>
      <c r="BK21" s="408"/>
      <c r="BL21" s="408"/>
      <c r="BM21" s="409"/>
      <c r="BN21" s="373"/>
      <c r="BO21" s="374"/>
      <c r="BP21" s="374"/>
      <c r="BQ21" s="374"/>
      <c r="BR21" s="374"/>
      <c r="BS21" s="374"/>
      <c r="BT21" s="374"/>
      <c r="BU21" s="375"/>
      <c r="BV21" s="373"/>
      <c r="BW21" s="374"/>
      <c r="BX21" s="374"/>
      <c r="BY21" s="374"/>
      <c r="BZ21" s="374"/>
      <c r="CA21" s="374"/>
      <c r="CB21" s="374"/>
      <c r="CC21" s="375"/>
      <c r="CD21" s="173"/>
      <c r="CE21" s="480"/>
      <c r="CF21" s="480"/>
      <c r="CG21" s="480"/>
      <c r="CH21" s="480"/>
      <c r="CI21" s="480"/>
      <c r="CJ21" s="480"/>
      <c r="CK21" s="480"/>
      <c r="CL21" s="480"/>
      <c r="CM21" s="480"/>
      <c r="CN21" s="480"/>
      <c r="CO21" s="480"/>
      <c r="CP21" s="480"/>
      <c r="CQ21" s="480"/>
      <c r="CR21" s="480"/>
      <c r="CS21" s="481"/>
      <c r="CT21" s="370"/>
      <c r="CU21" s="371"/>
      <c r="CV21" s="371"/>
      <c r="CW21" s="371"/>
      <c r="CX21" s="371"/>
      <c r="CY21" s="371"/>
      <c r="CZ21" s="371"/>
      <c r="DA21" s="372"/>
      <c r="DB21" s="370"/>
      <c r="DC21" s="371"/>
      <c r="DD21" s="371"/>
      <c r="DE21" s="371"/>
      <c r="DF21" s="371"/>
      <c r="DG21" s="371"/>
      <c r="DH21" s="371"/>
      <c r="DI21" s="372"/>
    </row>
    <row r="22" spans="1:113" ht="18.75" customHeight="1" thickBot="1" x14ac:dyDescent="0.25">
      <c r="A22" s="160"/>
      <c r="B22" s="507" t="s">
        <v>158</v>
      </c>
      <c r="C22" s="508"/>
      <c r="D22" s="509"/>
      <c r="E22" s="385" t="s">
        <v>1</v>
      </c>
      <c r="F22" s="390"/>
      <c r="G22" s="390"/>
      <c r="H22" s="390"/>
      <c r="I22" s="390"/>
      <c r="J22" s="390"/>
      <c r="K22" s="380"/>
      <c r="L22" s="385" t="s">
        <v>159</v>
      </c>
      <c r="M22" s="390"/>
      <c r="N22" s="390"/>
      <c r="O22" s="390"/>
      <c r="P22" s="380"/>
      <c r="Q22" s="516" t="s">
        <v>160</v>
      </c>
      <c r="R22" s="517"/>
      <c r="S22" s="517"/>
      <c r="T22" s="517"/>
      <c r="U22" s="517"/>
      <c r="V22" s="518"/>
      <c r="W22" s="522" t="s">
        <v>161</v>
      </c>
      <c r="X22" s="508"/>
      <c r="Y22" s="509"/>
      <c r="Z22" s="385" t="s">
        <v>1</v>
      </c>
      <c r="AA22" s="390"/>
      <c r="AB22" s="390"/>
      <c r="AC22" s="390"/>
      <c r="AD22" s="390"/>
      <c r="AE22" s="390"/>
      <c r="AF22" s="390"/>
      <c r="AG22" s="380"/>
      <c r="AH22" s="535" t="s">
        <v>162</v>
      </c>
      <c r="AI22" s="390"/>
      <c r="AJ22" s="390"/>
      <c r="AK22" s="390"/>
      <c r="AL22" s="380"/>
      <c r="AM22" s="535" t="s">
        <v>163</v>
      </c>
      <c r="AN22" s="536"/>
      <c r="AO22" s="536"/>
      <c r="AP22" s="536"/>
      <c r="AQ22" s="536"/>
      <c r="AR22" s="537"/>
      <c r="AS22" s="516" t="s">
        <v>160</v>
      </c>
      <c r="AT22" s="517"/>
      <c r="AU22" s="517"/>
      <c r="AV22" s="517"/>
      <c r="AW22" s="517"/>
      <c r="AX22" s="541"/>
      <c r="AY22" s="543"/>
      <c r="AZ22" s="544"/>
      <c r="BA22" s="544"/>
      <c r="BB22" s="544"/>
      <c r="BC22" s="544"/>
      <c r="BD22" s="544"/>
      <c r="BE22" s="544"/>
      <c r="BF22" s="544"/>
      <c r="BG22" s="544"/>
      <c r="BH22" s="544"/>
      <c r="BI22" s="544"/>
      <c r="BJ22" s="544"/>
      <c r="BK22" s="544"/>
      <c r="BL22" s="544"/>
      <c r="BM22" s="545"/>
      <c r="BN22" s="546"/>
      <c r="BO22" s="547"/>
      <c r="BP22" s="547"/>
      <c r="BQ22" s="547"/>
      <c r="BR22" s="547"/>
      <c r="BS22" s="547"/>
      <c r="BT22" s="547"/>
      <c r="BU22" s="548"/>
      <c r="BV22" s="546"/>
      <c r="BW22" s="547"/>
      <c r="BX22" s="547"/>
      <c r="BY22" s="547"/>
      <c r="BZ22" s="547"/>
      <c r="CA22" s="547"/>
      <c r="CB22" s="547"/>
      <c r="CC22" s="548"/>
      <c r="CD22" s="173"/>
      <c r="CE22" s="480"/>
      <c r="CF22" s="480"/>
      <c r="CG22" s="480"/>
      <c r="CH22" s="480"/>
      <c r="CI22" s="480"/>
      <c r="CJ22" s="480"/>
      <c r="CK22" s="480"/>
      <c r="CL22" s="480"/>
      <c r="CM22" s="480"/>
      <c r="CN22" s="480"/>
      <c r="CO22" s="480"/>
      <c r="CP22" s="480"/>
      <c r="CQ22" s="480"/>
      <c r="CR22" s="480"/>
      <c r="CS22" s="481"/>
      <c r="CT22" s="370"/>
      <c r="CU22" s="371"/>
      <c r="CV22" s="371"/>
      <c r="CW22" s="371"/>
      <c r="CX22" s="371"/>
      <c r="CY22" s="371"/>
      <c r="CZ22" s="371"/>
      <c r="DA22" s="372"/>
      <c r="DB22" s="370"/>
      <c r="DC22" s="371"/>
      <c r="DD22" s="371"/>
      <c r="DE22" s="371"/>
      <c r="DF22" s="371"/>
      <c r="DG22" s="371"/>
      <c r="DH22" s="371"/>
      <c r="DI22" s="372"/>
    </row>
    <row r="23" spans="1:113" ht="18.75" customHeight="1" x14ac:dyDescent="0.2">
      <c r="A23" s="160"/>
      <c r="B23" s="510"/>
      <c r="C23" s="511"/>
      <c r="D23" s="512"/>
      <c r="E23" s="359"/>
      <c r="F23" s="364"/>
      <c r="G23" s="364"/>
      <c r="H23" s="364"/>
      <c r="I23" s="364"/>
      <c r="J23" s="364"/>
      <c r="K23" s="353"/>
      <c r="L23" s="359"/>
      <c r="M23" s="364"/>
      <c r="N23" s="364"/>
      <c r="O23" s="364"/>
      <c r="P23" s="353"/>
      <c r="Q23" s="519"/>
      <c r="R23" s="520"/>
      <c r="S23" s="520"/>
      <c r="T23" s="520"/>
      <c r="U23" s="520"/>
      <c r="V23" s="521"/>
      <c r="W23" s="523"/>
      <c r="X23" s="511"/>
      <c r="Y23" s="512"/>
      <c r="Z23" s="359"/>
      <c r="AA23" s="364"/>
      <c r="AB23" s="364"/>
      <c r="AC23" s="364"/>
      <c r="AD23" s="364"/>
      <c r="AE23" s="364"/>
      <c r="AF23" s="364"/>
      <c r="AG23" s="353"/>
      <c r="AH23" s="359"/>
      <c r="AI23" s="364"/>
      <c r="AJ23" s="364"/>
      <c r="AK23" s="364"/>
      <c r="AL23" s="353"/>
      <c r="AM23" s="538"/>
      <c r="AN23" s="539"/>
      <c r="AO23" s="539"/>
      <c r="AP23" s="539"/>
      <c r="AQ23" s="539"/>
      <c r="AR23" s="540"/>
      <c r="AS23" s="519"/>
      <c r="AT23" s="520"/>
      <c r="AU23" s="520"/>
      <c r="AV23" s="520"/>
      <c r="AW23" s="520"/>
      <c r="AX23" s="542"/>
      <c r="AY23" s="333" t="s">
        <v>164</v>
      </c>
      <c r="AZ23" s="334"/>
      <c r="BA23" s="334"/>
      <c r="BB23" s="334"/>
      <c r="BC23" s="334"/>
      <c r="BD23" s="334"/>
      <c r="BE23" s="334"/>
      <c r="BF23" s="334"/>
      <c r="BG23" s="334"/>
      <c r="BH23" s="334"/>
      <c r="BI23" s="334"/>
      <c r="BJ23" s="334"/>
      <c r="BK23" s="334"/>
      <c r="BL23" s="334"/>
      <c r="BM23" s="335"/>
      <c r="BN23" s="373">
        <v>4448313</v>
      </c>
      <c r="BO23" s="374"/>
      <c r="BP23" s="374"/>
      <c r="BQ23" s="374"/>
      <c r="BR23" s="374"/>
      <c r="BS23" s="374"/>
      <c r="BT23" s="374"/>
      <c r="BU23" s="375"/>
      <c r="BV23" s="373">
        <v>4515709</v>
      </c>
      <c r="BW23" s="374"/>
      <c r="BX23" s="374"/>
      <c r="BY23" s="374"/>
      <c r="BZ23" s="374"/>
      <c r="CA23" s="374"/>
      <c r="CB23" s="374"/>
      <c r="CC23" s="375"/>
      <c r="CD23" s="173"/>
      <c r="CE23" s="480"/>
      <c r="CF23" s="480"/>
      <c r="CG23" s="480"/>
      <c r="CH23" s="480"/>
      <c r="CI23" s="480"/>
      <c r="CJ23" s="480"/>
      <c r="CK23" s="480"/>
      <c r="CL23" s="480"/>
      <c r="CM23" s="480"/>
      <c r="CN23" s="480"/>
      <c r="CO23" s="480"/>
      <c r="CP23" s="480"/>
      <c r="CQ23" s="480"/>
      <c r="CR23" s="480"/>
      <c r="CS23" s="481"/>
      <c r="CT23" s="370"/>
      <c r="CU23" s="371"/>
      <c r="CV23" s="371"/>
      <c r="CW23" s="371"/>
      <c r="CX23" s="371"/>
      <c r="CY23" s="371"/>
      <c r="CZ23" s="371"/>
      <c r="DA23" s="372"/>
      <c r="DB23" s="370"/>
      <c r="DC23" s="371"/>
      <c r="DD23" s="371"/>
      <c r="DE23" s="371"/>
      <c r="DF23" s="371"/>
      <c r="DG23" s="371"/>
      <c r="DH23" s="371"/>
      <c r="DI23" s="372"/>
    </row>
    <row r="24" spans="1:113" ht="18.75" customHeight="1" thickBot="1" x14ac:dyDescent="0.25">
      <c r="A24" s="160"/>
      <c r="B24" s="510"/>
      <c r="C24" s="511"/>
      <c r="D24" s="512"/>
      <c r="E24" s="423" t="s">
        <v>165</v>
      </c>
      <c r="F24" s="403"/>
      <c r="G24" s="403"/>
      <c r="H24" s="403"/>
      <c r="I24" s="403"/>
      <c r="J24" s="403"/>
      <c r="K24" s="404"/>
      <c r="L24" s="424">
        <v>1</v>
      </c>
      <c r="M24" s="425"/>
      <c r="N24" s="425"/>
      <c r="O24" s="425"/>
      <c r="P24" s="464"/>
      <c r="Q24" s="424">
        <v>7050</v>
      </c>
      <c r="R24" s="425"/>
      <c r="S24" s="425"/>
      <c r="T24" s="425"/>
      <c r="U24" s="425"/>
      <c r="V24" s="464"/>
      <c r="W24" s="523"/>
      <c r="X24" s="511"/>
      <c r="Y24" s="512"/>
      <c r="Z24" s="423" t="s">
        <v>166</v>
      </c>
      <c r="AA24" s="403"/>
      <c r="AB24" s="403"/>
      <c r="AC24" s="403"/>
      <c r="AD24" s="403"/>
      <c r="AE24" s="403"/>
      <c r="AF24" s="403"/>
      <c r="AG24" s="404"/>
      <c r="AH24" s="424">
        <v>46</v>
      </c>
      <c r="AI24" s="425"/>
      <c r="AJ24" s="425"/>
      <c r="AK24" s="425"/>
      <c r="AL24" s="464"/>
      <c r="AM24" s="424">
        <v>153824</v>
      </c>
      <c r="AN24" s="425"/>
      <c r="AO24" s="425"/>
      <c r="AP24" s="425"/>
      <c r="AQ24" s="425"/>
      <c r="AR24" s="464"/>
      <c r="AS24" s="424">
        <v>3344</v>
      </c>
      <c r="AT24" s="425"/>
      <c r="AU24" s="425"/>
      <c r="AV24" s="425"/>
      <c r="AW24" s="425"/>
      <c r="AX24" s="426"/>
      <c r="AY24" s="543" t="s">
        <v>167</v>
      </c>
      <c r="AZ24" s="544"/>
      <c r="BA24" s="544"/>
      <c r="BB24" s="544"/>
      <c r="BC24" s="544"/>
      <c r="BD24" s="544"/>
      <c r="BE24" s="544"/>
      <c r="BF24" s="544"/>
      <c r="BG24" s="544"/>
      <c r="BH24" s="544"/>
      <c r="BI24" s="544"/>
      <c r="BJ24" s="544"/>
      <c r="BK24" s="544"/>
      <c r="BL24" s="544"/>
      <c r="BM24" s="545"/>
      <c r="BN24" s="373">
        <v>1355498</v>
      </c>
      <c r="BO24" s="374"/>
      <c r="BP24" s="374"/>
      <c r="BQ24" s="374"/>
      <c r="BR24" s="374"/>
      <c r="BS24" s="374"/>
      <c r="BT24" s="374"/>
      <c r="BU24" s="375"/>
      <c r="BV24" s="373">
        <v>1535641</v>
      </c>
      <c r="BW24" s="374"/>
      <c r="BX24" s="374"/>
      <c r="BY24" s="374"/>
      <c r="BZ24" s="374"/>
      <c r="CA24" s="374"/>
      <c r="CB24" s="374"/>
      <c r="CC24" s="375"/>
      <c r="CD24" s="173"/>
      <c r="CE24" s="480"/>
      <c r="CF24" s="480"/>
      <c r="CG24" s="480"/>
      <c r="CH24" s="480"/>
      <c r="CI24" s="480"/>
      <c r="CJ24" s="480"/>
      <c r="CK24" s="480"/>
      <c r="CL24" s="480"/>
      <c r="CM24" s="480"/>
      <c r="CN24" s="480"/>
      <c r="CO24" s="480"/>
      <c r="CP24" s="480"/>
      <c r="CQ24" s="480"/>
      <c r="CR24" s="480"/>
      <c r="CS24" s="481"/>
      <c r="CT24" s="370"/>
      <c r="CU24" s="371"/>
      <c r="CV24" s="371"/>
      <c r="CW24" s="371"/>
      <c r="CX24" s="371"/>
      <c r="CY24" s="371"/>
      <c r="CZ24" s="371"/>
      <c r="DA24" s="372"/>
      <c r="DB24" s="370"/>
      <c r="DC24" s="371"/>
      <c r="DD24" s="371"/>
      <c r="DE24" s="371"/>
      <c r="DF24" s="371"/>
      <c r="DG24" s="371"/>
      <c r="DH24" s="371"/>
      <c r="DI24" s="372"/>
    </row>
    <row r="25" spans="1:113" ht="18.75" customHeight="1" x14ac:dyDescent="0.2">
      <c r="A25" s="160"/>
      <c r="B25" s="510"/>
      <c r="C25" s="511"/>
      <c r="D25" s="512"/>
      <c r="E25" s="423" t="s">
        <v>168</v>
      </c>
      <c r="F25" s="403"/>
      <c r="G25" s="403"/>
      <c r="H25" s="403"/>
      <c r="I25" s="403"/>
      <c r="J25" s="403"/>
      <c r="K25" s="404"/>
      <c r="L25" s="424">
        <v>1</v>
      </c>
      <c r="M25" s="425"/>
      <c r="N25" s="425"/>
      <c r="O25" s="425"/>
      <c r="P25" s="464"/>
      <c r="Q25" s="424">
        <v>5900</v>
      </c>
      <c r="R25" s="425"/>
      <c r="S25" s="425"/>
      <c r="T25" s="425"/>
      <c r="U25" s="425"/>
      <c r="V25" s="464"/>
      <c r="W25" s="523"/>
      <c r="X25" s="511"/>
      <c r="Y25" s="512"/>
      <c r="Z25" s="423" t="s">
        <v>169</v>
      </c>
      <c r="AA25" s="403"/>
      <c r="AB25" s="403"/>
      <c r="AC25" s="403"/>
      <c r="AD25" s="403"/>
      <c r="AE25" s="403"/>
      <c r="AF25" s="403"/>
      <c r="AG25" s="404"/>
      <c r="AH25" s="424" t="s">
        <v>123</v>
      </c>
      <c r="AI25" s="425"/>
      <c r="AJ25" s="425"/>
      <c r="AK25" s="425"/>
      <c r="AL25" s="464"/>
      <c r="AM25" s="424" t="s">
        <v>123</v>
      </c>
      <c r="AN25" s="425"/>
      <c r="AO25" s="425"/>
      <c r="AP25" s="425"/>
      <c r="AQ25" s="425"/>
      <c r="AR25" s="464"/>
      <c r="AS25" s="424" t="s">
        <v>123</v>
      </c>
      <c r="AT25" s="425"/>
      <c r="AU25" s="425"/>
      <c r="AV25" s="425"/>
      <c r="AW25" s="425"/>
      <c r="AX25" s="426"/>
      <c r="AY25" s="333" t="s">
        <v>170</v>
      </c>
      <c r="AZ25" s="334"/>
      <c r="BA25" s="334"/>
      <c r="BB25" s="334"/>
      <c r="BC25" s="334"/>
      <c r="BD25" s="334"/>
      <c r="BE25" s="334"/>
      <c r="BF25" s="334"/>
      <c r="BG25" s="334"/>
      <c r="BH25" s="334"/>
      <c r="BI25" s="334"/>
      <c r="BJ25" s="334"/>
      <c r="BK25" s="334"/>
      <c r="BL25" s="334"/>
      <c r="BM25" s="335"/>
      <c r="BN25" s="336">
        <v>3997</v>
      </c>
      <c r="BO25" s="337"/>
      <c r="BP25" s="337"/>
      <c r="BQ25" s="337"/>
      <c r="BR25" s="337"/>
      <c r="BS25" s="337"/>
      <c r="BT25" s="337"/>
      <c r="BU25" s="338"/>
      <c r="BV25" s="336">
        <v>5971</v>
      </c>
      <c r="BW25" s="337"/>
      <c r="BX25" s="337"/>
      <c r="BY25" s="337"/>
      <c r="BZ25" s="337"/>
      <c r="CA25" s="337"/>
      <c r="CB25" s="337"/>
      <c r="CC25" s="338"/>
      <c r="CD25" s="173"/>
      <c r="CE25" s="480"/>
      <c r="CF25" s="480"/>
      <c r="CG25" s="480"/>
      <c r="CH25" s="480"/>
      <c r="CI25" s="480"/>
      <c r="CJ25" s="480"/>
      <c r="CK25" s="480"/>
      <c r="CL25" s="480"/>
      <c r="CM25" s="480"/>
      <c r="CN25" s="480"/>
      <c r="CO25" s="480"/>
      <c r="CP25" s="480"/>
      <c r="CQ25" s="480"/>
      <c r="CR25" s="480"/>
      <c r="CS25" s="481"/>
      <c r="CT25" s="370"/>
      <c r="CU25" s="371"/>
      <c r="CV25" s="371"/>
      <c r="CW25" s="371"/>
      <c r="CX25" s="371"/>
      <c r="CY25" s="371"/>
      <c r="CZ25" s="371"/>
      <c r="DA25" s="372"/>
      <c r="DB25" s="370"/>
      <c r="DC25" s="371"/>
      <c r="DD25" s="371"/>
      <c r="DE25" s="371"/>
      <c r="DF25" s="371"/>
      <c r="DG25" s="371"/>
      <c r="DH25" s="371"/>
      <c r="DI25" s="372"/>
    </row>
    <row r="26" spans="1:113" ht="18.75" customHeight="1" x14ac:dyDescent="0.2">
      <c r="A26" s="160"/>
      <c r="B26" s="510"/>
      <c r="C26" s="511"/>
      <c r="D26" s="512"/>
      <c r="E26" s="423" t="s">
        <v>171</v>
      </c>
      <c r="F26" s="403"/>
      <c r="G26" s="403"/>
      <c r="H26" s="403"/>
      <c r="I26" s="403"/>
      <c r="J26" s="403"/>
      <c r="K26" s="404"/>
      <c r="L26" s="424">
        <v>1</v>
      </c>
      <c r="M26" s="425"/>
      <c r="N26" s="425"/>
      <c r="O26" s="425"/>
      <c r="P26" s="464"/>
      <c r="Q26" s="424">
        <v>5350</v>
      </c>
      <c r="R26" s="425"/>
      <c r="S26" s="425"/>
      <c r="T26" s="425"/>
      <c r="U26" s="425"/>
      <c r="V26" s="464"/>
      <c r="W26" s="523"/>
      <c r="X26" s="511"/>
      <c r="Y26" s="512"/>
      <c r="Z26" s="423" t="s">
        <v>172</v>
      </c>
      <c r="AA26" s="533"/>
      <c r="AB26" s="533"/>
      <c r="AC26" s="533"/>
      <c r="AD26" s="533"/>
      <c r="AE26" s="533"/>
      <c r="AF26" s="533"/>
      <c r="AG26" s="534"/>
      <c r="AH26" s="424">
        <v>1</v>
      </c>
      <c r="AI26" s="425"/>
      <c r="AJ26" s="425"/>
      <c r="AK26" s="425"/>
      <c r="AL26" s="464"/>
      <c r="AM26" s="424" t="s">
        <v>173</v>
      </c>
      <c r="AN26" s="425"/>
      <c r="AO26" s="425"/>
      <c r="AP26" s="425"/>
      <c r="AQ26" s="425"/>
      <c r="AR26" s="464"/>
      <c r="AS26" s="424" t="s">
        <v>173</v>
      </c>
      <c r="AT26" s="425"/>
      <c r="AU26" s="425"/>
      <c r="AV26" s="425"/>
      <c r="AW26" s="425"/>
      <c r="AX26" s="426"/>
      <c r="AY26" s="376" t="s">
        <v>174</v>
      </c>
      <c r="AZ26" s="377"/>
      <c r="BA26" s="377"/>
      <c r="BB26" s="377"/>
      <c r="BC26" s="377"/>
      <c r="BD26" s="377"/>
      <c r="BE26" s="377"/>
      <c r="BF26" s="377"/>
      <c r="BG26" s="377"/>
      <c r="BH26" s="377"/>
      <c r="BI26" s="377"/>
      <c r="BJ26" s="377"/>
      <c r="BK26" s="377"/>
      <c r="BL26" s="377"/>
      <c r="BM26" s="378"/>
      <c r="BN26" s="373" t="s">
        <v>123</v>
      </c>
      <c r="BO26" s="374"/>
      <c r="BP26" s="374"/>
      <c r="BQ26" s="374"/>
      <c r="BR26" s="374"/>
      <c r="BS26" s="374"/>
      <c r="BT26" s="374"/>
      <c r="BU26" s="375"/>
      <c r="BV26" s="373" t="s">
        <v>123</v>
      </c>
      <c r="BW26" s="374"/>
      <c r="BX26" s="374"/>
      <c r="BY26" s="374"/>
      <c r="BZ26" s="374"/>
      <c r="CA26" s="374"/>
      <c r="CB26" s="374"/>
      <c r="CC26" s="375"/>
      <c r="CD26" s="173"/>
      <c r="CE26" s="480"/>
      <c r="CF26" s="480"/>
      <c r="CG26" s="480"/>
      <c r="CH26" s="480"/>
      <c r="CI26" s="480"/>
      <c r="CJ26" s="480"/>
      <c r="CK26" s="480"/>
      <c r="CL26" s="480"/>
      <c r="CM26" s="480"/>
      <c r="CN26" s="480"/>
      <c r="CO26" s="480"/>
      <c r="CP26" s="480"/>
      <c r="CQ26" s="480"/>
      <c r="CR26" s="480"/>
      <c r="CS26" s="481"/>
      <c r="CT26" s="370"/>
      <c r="CU26" s="371"/>
      <c r="CV26" s="371"/>
      <c r="CW26" s="371"/>
      <c r="CX26" s="371"/>
      <c r="CY26" s="371"/>
      <c r="CZ26" s="371"/>
      <c r="DA26" s="372"/>
      <c r="DB26" s="370"/>
      <c r="DC26" s="371"/>
      <c r="DD26" s="371"/>
      <c r="DE26" s="371"/>
      <c r="DF26" s="371"/>
      <c r="DG26" s="371"/>
      <c r="DH26" s="371"/>
      <c r="DI26" s="372"/>
    </row>
    <row r="27" spans="1:113" ht="18.75" customHeight="1" thickBot="1" x14ac:dyDescent="0.25">
      <c r="A27" s="160"/>
      <c r="B27" s="510"/>
      <c r="C27" s="511"/>
      <c r="D27" s="512"/>
      <c r="E27" s="423" t="s">
        <v>175</v>
      </c>
      <c r="F27" s="403"/>
      <c r="G27" s="403"/>
      <c r="H27" s="403"/>
      <c r="I27" s="403"/>
      <c r="J27" s="403"/>
      <c r="K27" s="404"/>
      <c r="L27" s="424">
        <v>1</v>
      </c>
      <c r="M27" s="425"/>
      <c r="N27" s="425"/>
      <c r="O27" s="425"/>
      <c r="P27" s="464"/>
      <c r="Q27" s="424">
        <v>3110</v>
      </c>
      <c r="R27" s="425"/>
      <c r="S27" s="425"/>
      <c r="T27" s="425"/>
      <c r="U27" s="425"/>
      <c r="V27" s="464"/>
      <c r="W27" s="523"/>
      <c r="X27" s="511"/>
      <c r="Y27" s="512"/>
      <c r="Z27" s="423" t="s">
        <v>176</v>
      </c>
      <c r="AA27" s="403"/>
      <c r="AB27" s="403"/>
      <c r="AC27" s="403"/>
      <c r="AD27" s="403"/>
      <c r="AE27" s="403"/>
      <c r="AF27" s="403"/>
      <c r="AG27" s="404"/>
      <c r="AH27" s="424">
        <v>8</v>
      </c>
      <c r="AI27" s="425"/>
      <c r="AJ27" s="425"/>
      <c r="AK27" s="425"/>
      <c r="AL27" s="464"/>
      <c r="AM27" s="424">
        <v>27072</v>
      </c>
      <c r="AN27" s="425"/>
      <c r="AO27" s="425"/>
      <c r="AP27" s="425"/>
      <c r="AQ27" s="425"/>
      <c r="AR27" s="464"/>
      <c r="AS27" s="424">
        <v>3384</v>
      </c>
      <c r="AT27" s="425"/>
      <c r="AU27" s="425"/>
      <c r="AV27" s="425"/>
      <c r="AW27" s="425"/>
      <c r="AX27" s="426"/>
      <c r="AY27" s="465" t="s">
        <v>177</v>
      </c>
      <c r="AZ27" s="466"/>
      <c r="BA27" s="466"/>
      <c r="BB27" s="466"/>
      <c r="BC27" s="466"/>
      <c r="BD27" s="466"/>
      <c r="BE27" s="466"/>
      <c r="BF27" s="466"/>
      <c r="BG27" s="466"/>
      <c r="BH27" s="466"/>
      <c r="BI27" s="466"/>
      <c r="BJ27" s="466"/>
      <c r="BK27" s="466"/>
      <c r="BL27" s="466"/>
      <c r="BM27" s="467"/>
      <c r="BN27" s="546">
        <v>113505</v>
      </c>
      <c r="BO27" s="547"/>
      <c r="BP27" s="547"/>
      <c r="BQ27" s="547"/>
      <c r="BR27" s="547"/>
      <c r="BS27" s="547"/>
      <c r="BT27" s="547"/>
      <c r="BU27" s="548"/>
      <c r="BV27" s="546">
        <v>113505</v>
      </c>
      <c r="BW27" s="547"/>
      <c r="BX27" s="547"/>
      <c r="BY27" s="547"/>
      <c r="BZ27" s="547"/>
      <c r="CA27" s="547"/>
      <c r="CB27" s="547"/>
      <c r="CC27" s="548"/>
      <c r="CD27" s="175"/>
      <c r="CE27" s="480"/>
      <c r="CF27" s="480"/>
      <c r="CG27" s="480"/>
      <c r="CH27" s="480"/>
      <c r="CI27" s="480"/>
      <c r="CJ27" s="480"/>
      <c r="CK27" s="480"/>
      <c r="CL27" s="480"/>
      <c r="CM27" s="480"/>
      <c r="CN27" s="480"/>
      <c r="CO27" s="480"/>
      <c r="CP27" s="480"/>
      <c r="CQ27" s="480"/>
      <c r="CR27" s="480"/>
      <c r="CS27" s="481"/>
      <c r="CT27" s="370"/>
      <c r="CU27" s="371"/>
      <c r="CV27" s="371"/>
      <c r="CW27" s="371"/>
      <c r="CX27" s="371"/>
      <c r="CY27" s="371"/>
      <c r="CZ27" s="371"/>
      <c r="DA27" s="372"/>
      <c r="DB27" s="370"/>
      <c r="DC27" s="371"/>
      <c r="DD27" s="371"/>
      <c r="DE27" s="371"/>
      <c r="DF27" s="371"/>
      <c r="DG27" s="371"/>
      <c r="DH27" s="371"/>
      <c r="DI27" s="372"/>
    </row>
    <row r="28" spans="1:113" ht="18.75" customHeight="1" x14ac:dyDescent="0.2">
      <c r="A28" s="160"/>
      <c r="B28" s="510"/>
      <c r="C28" s="511"/>
      <c r="D28" s="512"/>
      <c r="E28" s="423" t="s">
        <v>178</v>
      </c>
      <c r="F28" s="403"/>
      <c r="G28" s="403"/>
      <c r="H28" s="403"/>
      <c r="I28" s="403"/>
      <c r="J28" s="403"/>
      <c r="K28" s="404"/>
      <c r="L28" s="424">
        <v>1</v>
      </c>
      <c r="M28" s="425"/>
      <c r="N28" s="425"/>
      <c r="O28" s="425"/>
      <c r="P28" s="464"/>
      <c r="Q28" s="424">
        <v>2500</v>
      </c>
      <c r="R28" s="425"/>
      <c r="S28" s="425"/>
      <c r="T28" s="425"/>
      <c r="U28" s="425"/>
      <c r="V28" s="464"/>
      <c r="W28" s="523"/>
      <c r="X28" s="511"/>
      <c r="Y28" s="512"/>
      <c r="Z28" s="423" t="s">
        <v>179</v>
      </c>
      <c r="AA28" s="403"/>
      <c r="AB28" s="403"/>
      <c r="AC28" s="403"/>
      <c r="AD28" s="403"/>
      <c r="AE28" s="403"/>
      <c r="AF28" s="403"/>
      <c r="AG28" s="404"/>
      <c r="AH28" s="424" t="s">
        <v>123</v>
      </c>
      <c r="AI28" s="425"/>
      <c r="AJ28" s="425"/>
      <c r="AK28" s="425"/>
      <c r="AL28" s="464"/>
      <c r="AM28" s="424" t="s">
        <v>123</v>
      </c>
      <c r="AN28" s="425"/>
      <c r="AO28" s="425"/>
      <c r="AP28" s="425"/>
      <c r="AQ28" s="425"/>
      <c r="AR28" s="464"/>
      <c r="AS28" s="424" t="s">
        <v>123</v>
      </c>
      <c r="AT28" s="425"/>
      <c r="AU28" s="425"/>
      <c r="AV28" s="425"/>
      <c r="AW28" s="425"/>
      <c r="AX28" s="426"/>
      <c r="AY28" s="549" t="s">
        <v>180</v>
      </c>
      <c r="AZ28" s="550"/>
      <c r="BA28" s="550"/>
      <c r="BB28" s="551"/>
      <c r="BC28" s="333" t="s">
        <v>42</v>
      </c>
      <c r="BD28" s="334"/>
      <c r="BE28" s="334"/>
      <c r="BF28" s="334"/>
      <c r="BG28" s="334"/>
      <c r="BH28" s="334"/>
      <c r="BI28" s="334"/>
      <c r="BJ28" s="334"/>
      <c r="BK28" s="334"/>
      <c r="BL28" s="334"/>
      <c r="BM28" s="335"/>
      <c r="BN28" s="336">
        <v>715683</v>
      </c>
      <c r="BO28" s="337"/>
      <c r="BP28" s="337"/>
      <c r="BQ28" s="337"/>
      <c r="BR28" s="337"/>
      <c r="BS28" s="337"/>
      <c r="BT28" s="337"/>
      <c r="BU28" s="338"/>
      <c r="BV28" s="336">
        <v>715683</v>
      </c>
      <c r="BW28" s="337"/>
      <c r="BX28" s="337"/>
      <c r="BY28" s="337"/>
      <c r="BZ28" s="337"/>
      <c r="CA28" s="337"/>
      <c r="CB28" s="337"/>
      <c r="CC28" s="338"/>
      <c r="CD28" s="173"/>
      <c r="CE28" s="480"/>
      <c r="CF28" s="480"/>
      <c r="CG28" s="480"/>
      <c r="CH28" s="480"/>
      <c r="CI28" s="480"/>
      <c r="CJ28" s="480"/>
      <c r="CK28" s="480"/>
      <c r="CL28" s="480"/>
      <c r="CM28" s="480"/>
      <c r="CN28" s="480"/>
      <c r="CO28" s="480"/>
      <c r="CP28" s="480"/>
      <c r="CQ28" s="480"/>
      <c r="CR28" s="480"/>
      <c r="CS28" s="481"/>
      <c r="CT28" s="370"/>
      <c r="CU28" s="371"/>
      <c r="CV28" s="371"/>
      <c r="CW28" s="371"/>
      <c r="CX28" s="371"/>
      <c r="CY28" s="371"/>
      <c r="CZ28" s="371"/>
      <c r="DA28" s="372"/>
      <c r="DB28" s="370"/>
      <c r="DC28" s="371"/>
      <c r="DD28" s="371"/>
      <c r="DE28" s="371"/>
      <c r="DF28" s="371"/>
      <c r="DG28" s="371"/>
      <c r="DH28" s="371"/>
      <c r="DI28" s="372"/>
    </row>
    <row r="29" spans="1:113" ht="18.75" customHeight="1" x14ac:dyDescent="0.2">
      <c r="A29" s="160"/>
      <c r="B29" s="510"/>
      <c r="C29" s="511"/>
      <c r="D29" s="512"/>
      <c r="E29" s="423" t="s">
        <v>181</v>
      </c>
      <c r="F29" s="403"/>
      <c r="G29" s="403"/>
      <c r="H29" s="403"/>
      <c r="I29" s="403"/>
      <c r="J29" s="403"/>
      <c r="K29" s="404"/>
      <c r="L29" s="424">
        <v>8</v>
      </c>
      <c r="M29" s="425"/>
      <c r="N29" s="425"/>
      <c r="O29" s="425"/>
      <c r="P29" s="464"/>
      <c r="Q29" s="424">
        <v>2250</v>
      </c>
      <c r="R29" s="425"/>
      <c r="S29" s="425"/>
      <c r="T29" s="425"/>
      <c r="U29" s="425"/>
      <c r="V29" s="464"/>
      <c r="W29" s="524"/>
      <c r="X29" s="525"/>
      <c r="Y29" s="526"/>
      <c r="Z29" s="423" t="s">
        <v>182</v>
      </c>
      <c r="AA29" s="403"/>
      <c r="AB29" s="403"/>
      <c r="AC29" s="403"/>
      <c r="AD29" s="403"/>
      <c r="AE29" s="403"/>
      <c r="AF29" s="403"/>
      <c r="AG29" s="404"/>
      <c r="AH29" s="424">
        <v>54</v>
      </c>
      <c r="AI29" s="425"/>
      <c r="AJ29" s="425"/>
      <c r="AK29" s="425"/>
      <c r="AL29" s="464"/>
      <c r="AM29" s="424">
        <v>180896</v>
      </c>
      <c r="AN29" s="425"/>
      <c r="AO29" s="425"/>
      <c r="AP29" s="425"/>
      <c r="AQ29" s="425"/>
      <c r="AR29" s="464"/>
      <c r="AS29" s="424">
        <v>3350</v>
      </c>
      <c r="AT29" s="425"/>
      <c r="AU29" s="425"/>
      <c r="AV29" s="425"/>
      <c r="AW29" s="425"/>
      <c r="AX29" s="426"/>
      <c r="AY29" s="552"/>
      <c r="AZ29" s="553"/>
      <c r="BA29" s="553"/>
      <c r="BB29" s="554"/>
      <c r="BC29" s="407" t="s">
        <v>183</v>
      </c>
      <c r="BD29" s="408"/>
      <c r="BE29" s="408"/>
      <c r="BF29" s="408"/>
      <c r="BG29" s="408"/>
      <c r="BH29" s="408"/>
      <c r="BI29" s="408"/>
      <c r="BJ29" s="408"/>
      <c r="BK29" s="408"/>
      <c r="BL29" s="408"/>
      <c r="BM29" s="409"/>
      <c r="BN29" s="373">
        <v>99151</v>
      </c>
      <c r="BO29" s="374"/>
      <c r="BP29" s="374"/>
      <c r="BQ29" s="374"/>
      <c r="BR29" s="374"/>
      <c r="BS29" s="374"/>
      <c r="BT29" s="374"/>
      <c r="BU29" s="375"/>
      <c r="BV29" s="373">
        <v>226208</v>
      </c>
      <c r="BW29" s="374"/>
      <c r="BX29" s="374"/>
      <c r="BY29" s="374"/>
      <c r="BZ29" s="374"/>
      <c r="CA29" s="374"/>
      <c r="CB29" s="374"/>
      <c r="CC29" s="375"/>
      <c r="CD29" s="175"/>
      <c r="CE29" s="480"/>
      <c r="CF29" s="480"/>
      <c r="CG29" s="480"/>
      <c r="CH29" s="480"/>
      <c r="CI29" s="480"/>
      <c r="CJ29" s="480"/>
      <c r="CK29" s="480"/>
      <c r="CL29" s="480"/>
      <c r="CM29" s="480"/>
      <c r="CN29" s="480"/>
      <c r="CO29" s="480"/>
      <c r="CP29" s="480"/>
      <c r="CQ29" s="480"/>
      <c r="CR29" s="480"/>
      <c r="CS29" s="481"/>
      <c r="CT29" s="370"/>
      <c r="CU29" s="371"/>
      <c r="CV29" s="371"/>
      <c r="CW29" s="371"/>
      <c r="CX29" s="371"/>
      <c r="CY29" s="371"/>
      <c r="CZ29" s="371"/>
      <c r="DA29" s="372"/>
      <c r="DB29" s="370"/>
      <c r="DC29" s="371"/>
      <c r="DD29" s="371"/>
      <c r="DE29" s="371"/>
      <c r="DF29" s="371"/>
      <c r="DG29" s="371"/>
      <c r="DH29" s="371"/>
      <c r="DI29" s="372"/>
    </row>
    <row r="30" spans="1:113" ht="18.75" customHeight="1" thickBot="1" x14ac:dyDescent="0.25">
      <c r="A30" s="160"/>
      <c r="B30" s="513"/>
      <c r="C30" s="514"/>
      <c r="D30" s="515"/>
      <c r="E30" s="427"/>
      <c r="F30" s="428"/>
      <c r="G30" s="428"/>
      <c r="H30" s="428"/>
      <c r="I30" s="428"/>
      <c r="J30" s="428"/>
      <c r="K30" s="429"/>
      <c r="L30" s="527"/>
      <c r="M30" s="528"/>
      <c r="N30" s="528"/>
      <c r="O30" s="528"/>
      <c r="P30" s="529"/>
      <c r="Q30" s="527"/>
      <c r="R30" s="528"/>
      <c r="S30" s="528"/>
      <c r="T30" s="528"/>
      <c r="U30" s="528"/>
      <c r="V30" s="529"/>
      <c r="W30" s="530" t="s">
        <v>184</v>
      </c>
      <c r="X30" s="531"/>
      <c r="Y30" s="531"/>
      <c r="Z30" s="531"/>
      <c r="AA30" s="531"/>
      <c r="AB30" s="531"/>
      <c r="AC30" s="531"/>
      <c r="AD30" s="531"/>
      <c r="AE30" s="531"/>
      <c r="AF30" s="531"/>
      <c r="AG30" s="532"/>
      <c r="AH30" s="489">
        <v>96.9</v>
      </c>
      <c r="AI30" s="490"/>
      <c r="AJ30" s="490"/>
      <c r="AK30" s="490"/>
      <c r="AL30" s="490"/>
      <c r="AM30" s="490"/>
      <c r="AN30" s="490"/>
      <c r="AO30" s="490"/>
      <c r="AP30" s="490"/>
      <c r="AQ30" s="490"/>
      <c r="AR30" s="490"/>
      <c r="AS30" s="490"/>
      <c r="AT30" s="490"/>
      <c r="AU30" s="490"/>
      <c r="AV30" s="490"/>
      <c r="AW30" s="490"/>
      <c r="AX30" s="492"/>
      <c r="AY30" s="555"/>
      <c r="AZ30" s="556"/>
      <c r="BA30" s="556"/>
      <c r="BB30" s="557"/>
      <c r="BC30" s="543" t="s">
        <v>44</v>
      </c>
      <c r="BD30" s="544"/>
      <c r="BE30" s="544"/>
      <c r="BF30" s="544"/>
      <c r="BG30" s="544"/>
      <c r="BH30" s="544"/>
      <c r="BI30" s="544"/>
      <c r="BJ30" s="544"/>
      <c r="BK30" s="544"/>
      <c r="BL30" s="544"/>
      <c r="BM30" s="545"/>
      <c r="BN30" s="546">
        <v>768339</v>
      </c>
      <c r="BO30" s="547"/>
      <c r="BP30" s="547"/>
      <c r="BQ30" s="547"/>
      <c r="BR30" s="547"/>
      <c r="BS30" s="547"/>
      <c r="BT30" s="547"/>
      <c r="BU30" s="548"/>
      <c r="BV30" s="546">
        <v>480249</v>
      </c>
      <c r="BW30" s="547"/>
      <c r="BX30" s="547"/>
      <c r="BY30" s="547"/>
      <c r="BZ30" s="547"/>
      <c r="CA30" s="547"/>
      <c r="CB30" s="547"/>
      <c r="CC30" s="548"/>
      <c r="CD30" s="176"/>
      <c r="CE30" s="177"/>
      <c r="CF30" s="177"/>
      <c r="CG30" s="177"/>
      <c r="CH30" s="177"/>
      <c r="CI30" s="177"/>
      <c r="CJ30" s="177"/>
      <c r="CK30" s="177"/>
      <c r="CL30" s="177"/>
      <c r="CM30" s="177"/>
      <c r="CN30" s="177"/>
      <c r="CO30" s="177"/>
      <c r="CP30" s="177"/>
      <c r="CQ30" s="177"/>
      <c r="CR30" s="177"/>
      <c r="CS30" s="178"/>
      <c r="CT30" s="179"/>
      <c r="CU30" s="180"/>
      <c r="CV30" s="180"/>
      <c r="CW30" s="180"/>
      <c r="CX30" s="180"/>
      <c r="CY30" s="180"/>
      <c r="CZ30" s="180"/>
      <c r="DA30" s="181"/>
      <c r="DB30" s="179"/>
      <c r="DC30" s="180"/>
      <c r="DD30" s="180"/>
      <c r="DE30" s="180"/>
      <c r="DF30" s="180"/>
      <c r="DG30" s="180"/>
      <c r="DH30" s="180"/>
      <c r="DI30" s="181"/>
    </row>
    <row r="31" spans="1:113" ht="13.5" customHeight="1" x14ac:dyDescent="0.2">
      <c r="A31" s="160"/>
      <c r="B31" s="182"/>
      <c r="DI31" s="183"/>
    </row>
    <row r="32" spans="1:113" ht="13.5" customHeight="1" x14ac:dyDescent="0.2">
      <c r="A32" s="160"/>
      <c r="B32" s="184"/>
      <c r="C32" s="160" t="s">
        <v>185</v>
      </c>
      <c r="D32" s="160"/>
      <c r="E32" s="160"/>
      <c r="U32" s="159" t="s">
        <v>186</v>
      </c>
      <c r="AM32" s="159" t="s">
        <v>187</v>
      </c>
      <c r="BE32" s="159" t="s">
        <v>188</v>
      </c>
      <c r="BW32" s="159" t="s">
        <v>189</v>
      </c>
      <c r="CO32" s="159" t="s">
        <v>190</v>
      </c>
      <c r="DI32" s="183"/>
    </row>
    <row r="33" spans="1:113" ht="13.5" customHeight="1" x14ac:dyDescent="0.2">
      <c r="A33" s="160"/>
      <c r="B33" s="184"/>
      <c r="C33" s="397" t="s">
        <v>191</v>
      </c>
      <c r="D33" s="397"/>
      <c r="E33" s="362" t="s">
        <v>192</v>
      </c>
      <c r="F33" s="362"/>
      <c r="G33" s="362"/>
      <c r="H33" s="362"/>
      <c r="I33" s="362"/>
      <c r="J33" s="362"/>
      <c r="K33" s="362"/>
      <c r="L33" s="362"/>
      <c r="M33" s="362"/>
      <c r="N33" s="362"/>
      <c r="O33" s="362"/>
      <c r="P33" s="362"/>
      <c r="Q33" s="362"/>
      <c r="R33" s="362"/>
      <c r="S33" s="362"/>
      <c r="T33" s="185"/>
      <c r="U33" s="397" t="s">
        <v>191</v>
      </c>
      <c r="V33" s="397"/>
      <c r="W33" s="362" t="s">
        <v>192</v>
      </c>
      <c r="X33" s="362"/>
      <c r="Y33" s="362"/>
      <c r="Z33" s="362"/>
      <c r="AA33" s="362"/>
      <c r="AB33" s="362"/>
      <c r="AC33" s="362"/>
      <c r="AD33" s="362"/>
      <c r="AE33" s="362"/>
      <c r="AF33" s="362"/>
      <c r="AG33" s="362"/>
      <c r="AH33" s="362"/>
      <c r="AI33" s="362"/>
      <c r="AJ33" s="362"/>
      <c r="AK33" s="362"/>
      <c r="AL33" s="185"/>
      <c r="AM33" s="397" t="s">
        <v>191</v>
      </c>
      <c r="AN33" s="397"/>
      <c r="AO33" s="362" t="s">
        <v>193</v>
      </c>
      <c r="AP33" s="362"/>
      <c r="AQ33" s="362"/>
      <c r="AR33" s="362"/>
      <c r="AS33" s="362"/>
      <c r="AT33" s="362"/>
      <c r="AU33" s="362"/>
      <c r="AV33" s="362"/>
      <c r="AW33" s="362"/>
      <c r="AX33" s="362"/>
      <c r="AY33" s="362"/>
      <c r="AZ33" s="362"/>
      <c r="BA33" s="362"/>
      <c r="BB33" s="362"/>
      <c r="BC33" s="362"/>
      <c r="BD33" s="186"/>
      <c r="BE33" s="362" t="s">
        <v>194</v>
      </c>
      <c r="BF33" s="362"/>
      <c r="BG33" s="362" t="s">
        <v>195</v>
      </c>
      <c r="BH33" s="362"/>
      <c r="BI33" s="362"/>
      <c r="BJ33" s="362"/>
      <c r="BK33" s="362"/>
      <c r="BL33" s="362"/>
      <c r="BM33" s="362"/>
      <c r="BN33" s="362"/>
      <c r="BO33" s="362"/>
      <c r="BP33" s="362"/>
      <c r="BQ33" s="362"/>
      <c r="BR33" s="362"/>
      <c r="BS33" s="362"/>
      <c r="BT33" s="362"/>
      <c r="BU33" s="362"/>
      <c r="BV33" s="186"/>
      <c r="BW33" s="397" t="s">
        <v>194</v>
      </c>
      <c r="BX33" s="397"/>
      <c r="BY33" s="362" t="s">
        <v>196</v>
      </c>
      <c r="BZ33" s="362"/>
      <c r="CA33" s="362"/>
      <c r="CB33" s="362"/>
      <c r="CC33" s="362"/>
      <c r="CD33" s="362"/>
      <c r="CE33" s="362"/>
      <c r="CF33" s="362"/>
      <c r="CG33" s="362"/>
      <c r="CH33" s="362"/>
      <c r="CI33" s="362"/>
      <c r="CJ33" s="362"/>
      <c r="CK33" s="362"/>
      <c r="CL33" s="362"/>
      <c r="CM33" s="362"/>
      <c r="CN33" s="185"/>
      <c r="CO33" s="397" t="s">
        <v>191</v>
      </c>
      <c r="CP33" s="397"/>
      <c r="CQ33" s="362" t="s">
        <v>197</v>
      </c>
      <c r="CR33" s="362"/>
      <c r="CS33" s="362"/>
      <c r="CT33" s="362"/>
      <c r="CU33" s="362"/>
      <c r="CV33" s="362"/>
      <c r="CW33" s="362"/>
      <c r="CX33" s="362"/>
      <c r="CY33" s="362"/>
      <c r="CZ33" s="362"/>
      <c r="DA33" s="362"/>
      <c r="DB33" s="362"/>
      <c r="DC33" s="362"/>
      <c r="DD33" s="362"/>
      <c r="DE33" s="362"/>
      <c r="DF33" s="185"/>
      <c r="DG33" s="558" t="s">
        <v>198</v>
      </c>
      <c r="DH33" s="558"/>
      <c r="DI33" s="187"/>
    </row>
    <row r="34" spans="1:113" ht="32.25" customHeight="1" x14ac:dyDescent="0.2">
      <c r="A34" s="160"/>
      <c r="B34" s="184"/>
      <c r="C34" s="559">
        <f>IF(E34="","",1)</f>
        <v>1</v>
      </c>
      <c r="D34" s="559"/>
      <c r="E34" s="560" t="str">
        <f>IF('各会計、関係団体の財政状況及び健全化判断比率'!B7="","",'各会計、関係団体の財政状況及び健全化判断比率'!B7)</f>
        <v>一般会計</v>
      </c>
      <c r="F34" s="560"/>
      <c r="G34" s="560"/>
      <c r="H34" s="560"/>
      <c r="I34" s="560"/>
      <c r="J34" s="560"/>
      <c r="K34" s="560"/>
      <c r="L34" s="560"/>
      <c r="M34" s="560"/>
      <c r="N34" s="560"/>
      <c r="O34" s="560"/>
      <c r="P34" s="560"/>
      <c r="Q34" s="560"/>
      <c r="R34" s="560"/>
      <c r="S34" s="560"/>
      <c r="T34" s="160"/>
      <c r="U34" s="559">
        <f>IF(W34="","",MAX(C34:D43)+1)</f>
        <v>2</v>
      </c>
      <c r="V34" s="559"/>
      <c r="W34" s="560" t="str">
        <f>IF('各会計、関係団体の財政状況及び健全化判断比率'!B28="","",'各会計、関係団体の財政状況及び健全化判断比率'!B28)</f>
        <v>国民健康保険特別会計</v>
      </c>
      <c r="X34" s="560"/>
      <c r="Y34" s="560"/>
      <c r="Z34" s="560"/>
      <c r="AA34" s="560"/>
      <c r="AB34" s="560"/>
      <c r="AC34" s="560"/>
      <c r="AD34" s="560"/>
      <c r="AE34" s="560"/>
      <c r="AF34" s="560"/>
      <c r="AG34" s="560"/>
      <c r="AH34" s="560"/>
      <c r="AI34" s="560"/>
      <c r="AJ34" s="560"/>
      <c r="AK34" s="560"/>
      <c r="AL34" s="160"/>
      <c r="AM34" s="559">
        <f>IF(AO34="","",MAX(C34:D43,U34:V43)+1)</f>
        <v>6</v>
      </c>
      <c r="AN34" s="559"/>
      <c r="AO34" s="560" t="str">
        <f>IF('各会計、関係団体の財政状況及び健全化判断比率'!B32="","",'各会計、関係団体の財政状況及び健全化判断比率'!B32)</f>
        <v>水道事業会計</v>
      </c>
      <c r="AP34" s="560"/>
      <c r="AQ34" s="560"/>
      <c r="AR34" s="560"/>
      <c r="AS34" s="560"/>
      <c r="AT34" s="560"/>
      <c r="AU34" s="560"/>
      <c r="AV34" s="560"/>
      <c r="AW34" s="560"/>
      <c r="AX34" s="560"/>
      <c r="AY34" s="560"/>
      <c r="AZ34" s="560"/>
      <c r="BA34" s="560"/>
      <c r="BB34" s="560"/>
      <c r="BC34" s="560"/>
      <c r="BD34" s="160"/>
      <c r="BE34" s="559">
        <f>IF(BG34="","",MAX(C34:D43,U34:V43,AM34:AN43)+1)</f>
        <v>9</v>
      </c>
      <c r="BF34" s="559"/>
      <c r="BG34" s="560" t="str">
        <f>IF('各会計、関係団体の財政状況及び健全化判断比率'!B35="","",'各会計、関係団体の財政状況及び健全化判断比率'!B35)</f>
        <v>農業集落排水処理事業特別会計</v>
      </c>
      <c r="BH34" s="560"/>
      <c r="BI34" s="560"/>
      <c r="BJ34" s="560"/>
      <c r="BK34" s="560"/>
      <c r="BL34" s="560"/>
      <c r="BM34" s="560"/>
      <c r="BN34" s="560"/>
      <c r="BO34" s="560"/>
      <c r="BP34" s="560"/>
      <c r="BQ34" s="560"/>
      <c r="BR34" s="560"/>
      <c r="BS34" s="560"/>
      <c r="BT34" s="560"/>
      <c r="BU34" s="560"/>
      <c r="BV34" s="160"/>
      <c r="BW34" s="559">
        <f>IF(BY34="","",MAX(C34:D43,U34:V43,AM34:AN43,BE34:BF43)+1)</f>
        <v>10</v>
      </c>
      <c r="BX34" s="559"/>
      <c r="BY34" s="560" t="str">
        <f>IF('各会計、関係団体の財政状況及び健全化判断比率'!B68="","",'各会計、関係団体の財政状況及び健全化判断比率'!B68)</f>
        <v>白河地方広域市町村圏整備組合　一般会計</v>
      </c>
      <c r="BZ34" s="560"/>
      <c r="CA34" s="560"/>
      <c r="CB34" s="560"/>
      <c r="CC34" s="560"/>
      <c r="CD34" s="560"/>
      <c r="CE34" s="560"/>
      <c r="CF34" s="560"/>
      <c r="CG34" s="560"/>
      <c r="CH34" s="560"/>
      <c r="CI34" s="560"/>
      <c r="CJ34" s="560"/>
      <c r="CK34" s="560"/>
      <c r="CL34" s="560"/>
      <c r="CM34" s="560"/>
      <c r="CN34" s="160"/>
      <c r="CO34" s="559">
        <f>IF(CQ34="","",MAX(C34:D43,U34:V43,AM34:AN43,BE34:BF43,BW34:BX43)+1)</f>
        <v>19</v>
      </c>
      <c r="CP34" s="559"/>
      <c r="CQ34" s="560" t="str">
        <f>IF('各会計、関係団体の財政状況及び健全化判断比率'!BS7="","",'各会計、関係団体の財政状況及び健全化判断比率'!BS7)</f>
        <v>泉崎観光株式会社</v>
      </c>
      <c r="CR34" s="560"/>
      <c r="CS34" s="560"/>
      <c r="CT34" s="560"/>
      <c r="CU34" s="560"/>
      <c r="CV34" s="560"/>
      <c r="CW34" s="560"/>
      <c r="CX34" s="560"/>
      <c r="CY34" s="560"/>
      <c r="CZ34" s="560"/>
      <c r="DA34" s="560"/>
      <c r="DB34" s="560"/>
      <c r="DC34" s="560"/>
      <c r="DD34" s="560"/>
      <c r="DE34" s="560"/>
      <c r="DG34" s="561" t="str">
        <f>IF('各会計、関係団体の財政状況及び健全化判断比率'!BR7="","",'各会計、関係団体の財政状況及び健全化判断比率'!BR7)</f>
        <v/>
      </c>
      <c r="DH34" s="561"/>
      <c r="DI34" s="187"/>
    </row>
    <row r="35" spans="1:113" ht="32.25" customHeight="1" x14ac:dyDescent="0.2">
      <c r="A35" s="160"/>
      <c r="B35" s="184"/>
      <c r="C35" s="559" t="str">
        <f>IF(E35="","",C34+1)</f>
        <v/>
      </c>
      <c r="D35" s="559"/>
      <c r="E35" s="560" t="str">
        <f>IF('各会計、関係団体の財政状況及び健全化判断比率'!B8="","",'各会計、関係団体の財政状況及び健全化判断比率'!B8)</f>
        <v/>
      </c>
      <c r="F35" s="560"/>
      <c r="G35" s="560"/>
      <c r="H35" s="560"/>
      <c r="I35" s="560"/>
      <c r="J35" s="560"/>
      <c r="K35" s="560"/>
      <c r="L35" s="560"/>
      <c r="M35" s="560"/>
      <c r="N35" s="560"/>
      <c r="O35" s="560"/>
      <c r="P35" s="560"/>
      <c r="Q35" s="560"/>
      <c r="R35" s="560"/>
      <c r="S35" s="560"/>
      <c r="T35" s="160"/>
      <c r="U35" s="559">
        <f>IF(W35="","",U34+1)</f>
        <v>3</v>
      </c>
      <c r="V35" s="559"/>
      <c r="W35" s="560" t="str">
        <f>IF('各会計、関係団体の財政状況及び健全化判断比率'!B29="","",'各会計、関係団体の財政状況及び健全化判断比率'!B29)</f>
        <v>介護保険特別会計</v>
      </c>
      <c r="X35" s="560"/>
      <c r="Y35" s="560"/>
      <c r="Z35" s="560"/>
      <c r="AA35" s="560"/>
      <c r="AB35" s="560"/>
      <c r="AC35" s="560"/>
      <c r="AD35" s="560"/>
      <c r="AE35" s="560"/>
      <c r="AF35" s="560"/>
      <c r="AG35" s="560"/>
      <c r="AH35" s="560"/>
      <c r="AI35" s="560"/>
      <c r="AJ35" s="560"/>
      <c r="AK35" s="560"/>
      <c r="AL35" s="160"/>
      <c r="AM35" s="559">
        <f t="shared" ref="AM35:AM43" si="0">IF(AO35="","",AM34+1)</f>
        <v>7</v>
      </c>
      <c r="AN35" s="559"/>
      <c r="AO35" s="560" t="str">
        <f>IF('各会計、関係団体の財政状況及び健全化判断比率'!B33="","",'各会計、関係団体の財政状況及び健全化判断比率'!B33)</f>
        <v>工業用地造成事業会計</v>
      </c>
      <c r="AP35" s="560"/>
      <c r="AQ35" s="560"/>
      <c r="AR35" s="560"/>
      <c r="AS35" s="560"/>
      <c r="AT35" s="560"/>
      <c r="AU35" s="560"/>
      <c r="AV35" s="560"/>
      <c r="AW35" s="560"/>
      <c r="AX35" s="560"/>
      <c r="AY35" s="560"/>
      <c r="AZ35" s="560"/>
      <c r="BA35" s="560"/>
      <c r="BB35" s="560"/>
      <c r="BC35" s="560"/>
      <c r="BD35" s="160"/>
      <c r="BE35" s="559" t="str">
        <f t="shared" ref="BE35:BE43" si="1">IF(BG35="","",BE34+1)</f>
        <v/>
      </c>
      <c r="BF35" s="559"/>
      <c r="BG35" s="560"/>
      <c r="BH35" s="560"/>
      <c r="BI35" s="560"/>
      <c r="BJ35" s="560"/>
      <c r="BK35" s="560"/>
      <c r="BL35" s="560"/>
      <c r="BM35" s="560"/>
      <c r="BN35" s="560"/>
      <c r="BO35" s="560"/>
      <c r="BP35" s="560"/>
      <c r="BQ35" s="560"/>
      <c r="BR35" s="560"/>
      <c r="BS35" s="560"/>
      <c r="BT35" s="560"/>
      <c r="BU35" s="560"/>
      <c r="BV35" s="160"/>
      <c r="BW35" s="559">
        <f t="shared" ref="BW35:BW43" si="2">IF(BY35="","",BW34+1)</f>
        <v>11</v>
      </c>
      <c r="BX35" s="559"/>
      <c r="BY35" s="560" t="str">
        <f>IF('各会計、関係団体の財政状況及び健全化判断比率'!B69="","",'各会計、関係団体の財政状況及び健全化判断比率'!B69)</f>
        <v>白河地方広域市町村圏整備組合　水道用水供給事業会計</v>
      </c>
      <c r="BZ35" s="560"/>
      <c r="CA35" s="560"/>
      <c r="CB35" s="560"/>
      <c r="CC35" s="560"/>
      <c r="CD35" s="560"/>
      <c r="CE35" s="560"/>
      <c r="CF35" s="560"/>
      <c r="CG35" s="560"/>
      <c r="CH35" s="560"/>
      <c r="CI35" s="560"/>
      <c r="CJ35" s="560"/>
      <c r="CK35" s="560"/>
      <c r="CL35" s="560"/>
      <c r="CM35" s="560"/>
      <c r="CN35" s="160"/>
      <c r="CO35" s="559" t="str">
        <f t="shared" ref="CO35:CO43" si="3">IF(CQ35="","",CO34+1)</f>
        <v/>
      </c>
      <c r="CP35" s="559"/>
      <c r="CQ35" s="560" t="str">
        <f>IF('各会計、関係団体の財政状況及び健全化判断比率'!BS8="","",'各会計、関係団体の財政状況及び健全化判断比率'!BS8)</f>
        <v/>
      </c>
      <c r="CR35" s="560"/>
      <c r="CS35" s="560"/>
      <c r="CT35" s="560"/>
      <c r="CU35" s="560"/>
      <c r="CV35" s="560"/>
      <c r="CW35" s="560"/>
      <c r="CX35" s="560"/>
      <c r="CY35" s="560"/>
      <c r="CZ35" s="560"/>
      <c r="DA35" s="560"/>
      <c r="DB35" s="560"/>
      <c r="DC35" s="560"/>
      <c r="DD35" s="560"/>
      <c r="DE35" s="560"/>
      <c r="DG35" s="561" t="str">
        <f>IF('各会計、関係団体の財政状況及び健全化判断比率'!BR8="","",'各会計、関係団体の財政状況及び健全化判断比率'!BR8)</f>
        <v/>
      </c>
      <c r="DH35" s="561"/>
      <c r="DI35" s="187"/>
    </row>
    <row r="36" spans="1:113" ht="32.25" customHeight="1" x14ac:dyDescent="0.2">
      <c r="A36" s="160"/>
      <c r="B36" s="184"/>
      <c r="C36" s="559" t="str">
        <f>IF(E36="","",C35+1)</f>
        <v/>
      </c>
      <c r="D36" s="559"/>
      <c r="E36" s="560" t="str">
        <f>IF('各会計、関係団体の財政状況及び健全化判断比率'!B9="","",'各会計、関係団体の財政状況及び健全化判断比率'!B9)</f>
        <v/>
      </c>
      <c r="F36" s="560"/>
      <c r="G36" s="560"/>
      <c r="H36" s="560"/>
      <c r="I36" s="560"/>
      <c r="J36" s="560"/>
      <c r="K36" s="560"/>
      <c r="L36" s="560"/>
      <c r="M36" s="560"/>
      <c r="N36" s="560"/>
      <c r="O36" s="560"/>
      <c r="P36" s="560"/>
      <c r="Q36" s="560"/>
      <c r="R36" s="560"/>
      <c r="S36" s="560"/>
      <c r="T36" s="160"/>
      <c r="U36" s="559">
        <f t="shared" ref="U36:U43" si="4">IF(W36="","",U35+1)</f>
        <v>4</v>
      </c>
      <c r="V36" s="559"/>
      <c r="W36" s="560" t="str">
        <f>IF('各会計、関係団体の財政状況及び健全化判断比率'!B30="","",'各会計、関係団体の財政状況及び健全化判断比率'!B30)</f>
        <v>後期高齢者医療特別会計</v>
      </c>
      <c r="X36" s="560"/>
      <c r="Y36" s="560"/>
      <c r="Z36" s="560"/>
      <c r="AA36" s="560"/>
      <c r="AB36" s="560"/>
      <c r="AC36" s="560"/>
      <c r="AD36" s="560"/>
      <c r="AE36" s="560"/>
      <c r="AF36" s="560"/>
      <c r="AG36" s="560"/>
      <c r="AH36" s="560"/>
      <c r="AI36" s="560"/>
      <c r="AJ36" s="560"/>
      <c r="AK36" s="560"/>
      <c r="AL36" s="160"/>
      <c r="AM36" s="559">
        <f t="shared" si="0"/>
        <v>8</v>
      </c>
      <c r="AN36" s="559"/>
      <c r="AO36" s="560" t="str">
        <f>IF('各会計、関係団体の財政状況及び健全化判断比率'!B34="","",'各会計、関係団体の財政状況及び健全化判断比率'!B34)</f>
        <v>住宅用地造成事業会計</v>
      </c>
      <c r="AP36" s="560"/>
      <c r="AQ36" s="560"/>
      <c r="AR36" s="560"/>
      <c r="AS36" s="560"/>
      <c r="AT36" s="560"/>
      <c r="AU36" s="560"/>
      <c r="AV36" s="560"/>
      <c r="AW36" s="560"/>
      <c r="AX36" s="560"/>
      <c r="AY36" s="560"/>
      <c r="AZ36" s="560"/>
      <c r="BA36" s="560"/>
      <c r="BB36" s="560"/>
      <c r="BC36" s="560"/>
      <c r="BD36" s="160"/>
      <c r="BE36" s="559" t="str">
        <f t="shared" si="1"/>
        <v/>
      </c>
      <c r="BF36" s="559"/>
      <c r="BG36" s="560"/>
      <c r="BH36" s="560"/>
      <c r="BI36" s="560"/>
      <c r="BJ36" s="560"/>
      <c r="BK36" s="560"/>
      <c r="BL36" s="560"/>
      <c r="BM36" s="560"/>
      <c r="BN36" s="560"/>
      <c r="BO36" s="560"/>
      <c r="BP36" s="560"/>
      <c r="BQ36" s="560"/>
      <c r="BR36" s="560"/>
      <c r="BS36" s="560"/>
      <c r="BT36" s="560"/>
      <c r="BU36" s="560"/>
      <c r="BV36" s="160"/>
      <c r="BW36" s="559">
        <f t="shared" si="2"/>
        <v>12</v>
      </c>
      <c r="BX36" s="559"/>
      <c r="BY36" s="560" t="str">
        <f>IF('各会計、関係団体の財政状況及び健全化判断比率'!B70="","",'各会計、関係団体の財政状況及び健全化判断比率'!B70)</f>
        <v>福島県後期高齢者医療広域連合　一般会計</v>
      </c>
      <c r="BZ36" s="560"/>
      <c r="CA36" s="560"/>
      <c r="CB36" s="560"/>
      <c r="CC36" s="560"/>
      <c r="CD36" s="560"/>
      <c r="CE36" s="560"/>
      <c r="CF36" s="560"/>
      <c r="CG36" s="560"/>
      <c r="CH36" s="560"/>
      <c r="CI36" s="560"/>
      <c r="CJ36" s="560"/>
      <c r="CK36" s="560"/>
      <c r="CL36" s="560"/>
      <c r="CM36" s="560"/>
      <c r="CN36" s="160"/>
      <c r="CO36" s="559" t="str">
        <f t="shared" si="3"/>
        <v/>
      </c>
      <c r="CP36" s="559"/>
      <c r="CQ36" s="560" t="str">
        <f>IF('各会計、関係団体の財政状況及び健全化判断比率'!BS9="","",'各会計、関係団体の財政状況及び健全化判断比率'!BS9)</f>
        <v/>
      </c>
      <c r="CR36" s="560"/>
      <c r="CS36" s="560"/>
      <c r="CT36" s="560"/>
      <c r="CU36" s="560"/>
      <c r="CV36" s="560"/>
      <c r="CW36" s="560"/>
      <c r="CX36" s="560"/>
      <c r="CY36" s="560"/>
      <c r="CZ36" s="560"/>
      <c r="DA36" s="560"/>
      <c r="DB36" s="560"/>
      <c r="DC36" s="560"/>
      <c r="DD36" s="560"/>
      <c r="DE36" s="560"/>
      <c r="DG36" s="561" t="str">
        <f>IF('各会計、関係団体の財政状況及び健全化判断比率'!BR9="","",'各会計、関係団体の財政状況及び健全化判断比率'!BR9)</f>
        <v/>
      </c>
      <c r="DH36" s="561"/>
      <c r="DI36" s="187"/>
    </row>
    <row r="37" spans="1:113" ht="32.25" customHeight="1" x14ac:dyDescent="0.2">
      <c r="A37" s="160"/>
      <c r="B37" s="184"/>
      <c r="C37" s="559" t="str">
        <f>IF(E37="","",C36+1)</f>
        <v/>
      </c>
      <c r="D37" s="559"/>
      <c r="E37" s="560" t="str">
        <f>IF('各会計、関係団体の財政状況及び健全化判断比率'!B10="","",'各会計、関係団体の財政状況及び健全化判断比率'!B10)</f>
        <v/>
      </c>
      <c r="F37" s="560"/>
      <c r="G37" s="560"/>
      <c r="H37" s="560"/>
      <c r="I37" s="560"/>
      <c r="J37" s="560"/>
      <c r="K37" s="560"/>
      <c r="L37" s="560"/>
      <c r="M37" s="560"/>
      <c r="N37" s="560"/>
      <c r="O37" s="560"/>
      <c r="P37" s="560"/>
      <c r="Q37" s="560"/>
      <c r="R37" s="560"/>
      <c r="S37" s="560"/>
      <c r="T37" s="160"/>
      <c r="U37" s="559">
        <f t="shared" si="4"/>
        <v>5</v>
      </c>
      <c r="V37" s="559"/>
      <c r="W37" s="560" t="str">
        <f>IF('各会計、関係団体の財政状況及び健全化判断比率'!B31="","",'各会計、関係団体の財政状況及び健全化判断比率'!B31)</f>
        <v>介護老人保健施設特別会計</v>
      </c>
      <c r="X37" s="560"/>
      <c r="Y37" s="560"/>
      <c r="Z37" s="560"/>
      <c r="AA37" s="560"/>
      <c r="AB37" s="560"/>
      <c r="AC37" s="560"/>
      <c r="AD37" s="560"/>
      <c r="AE37" s="560"/>
      <c r="AF37" s="560"/>
      <c r="AG37" s="560"/>
      <c r="AH37" s="560"/>
      <c r="AI37" s="560"/>
      <c r="AJ37" s="560"/>
      <c r="AK37" s="560"/>
      <c r="AL37" s="160"/>
      <c r="AM37" s="559" t="str">
        <f t="shared" si="0"/>
        <v/>
      </c>
      <c r="AN37" s="559"/>
      <c r="AO37" s="560"/>
      <c r="AP37" s="560"/>
      <c r="AQ37" s="560"/>
      <c r="AR37" s="560"/>
      <c r="AS37" s="560"/>
      <c r="AT37" s="560"/>
      <c r="AU37" s="560"/>
      <c r="AV37" s="560"/>
      <c r="AW37" s="560"/>
      <c r="AX37" s="560"/>
      <c r="AY37" s="560"/>
      <c r="AZ37" s="560"/>
      <c r="BA37" s="560"/>
      <c r="BB37" s="560"/>
      <c r="BC37" s="560"/>
      <c r="BD37" s="160"/>
      <c r="BE37" s="559" t="str">
        <f t="shared" si="1"/>
        <v/>
      </c>
      <c r="BF37" s="559"/>
      <c r="BG37" s="560"/>
      <c r="BH37" s="560"/>
      <c r="BI37" s="560"/>
      <c r="BJ37" s="560"/>
      <c r="BK37" s="560"/>
      <c r="BL37" s="560"/>
      <c r="BM37" s="560"/>
      <c r="BN37" s="560"/>
      <c r="BO37" s="560"/>
      <c r="BP37" s="560"/>
      <c r="BQ37" s="560"/>
      <c r="BR37" s="560"/>
      <c r="BS37" s="560"/>
      <c r="BT37" s="560"/>
      <c r="BU37" s="560"/>
      <c r="BV37" s="160"/>
      <c r="BW37" s="559">
        <f t="shared" si="2"/>
        <v>13</v>
      </c>
      <c r="BX37" s="559"/>
      <c r="BY37" s="560" t="str">
        <f>IF('各会計、関係団体の財政状況及び健全化判断比率'!B71="","",'各会計、関係団体の財政状況及び健全化判断比率'!B71)</f>
        <v>福島県後期高齢者医療広域連合　後期高齢者医療特別会計</v>
      </c>
      <c r="BZ37" s="560"/>
      <c r="CA37" s="560"/>
      <c r="CB37" s="560"/>
      <c r="CC37" s="560"/>
      <c r="CD37" s="560"/>
      <c r="CE37" s="560"/>
      <c r="CF37" s="560"/>
      <c r="CG37" s="560"/>
      <c r="CH37" s="560"/>
      <c r="CI37" s="560"/>
      <c r="CJ37" s="560"/>
      <c r="CK37" s="560"/>
      <c r="CL37" s="560"/>
      <c r="CM37" s="560"/>
      <c r="CN37" s="160"/>
      <c r="CO37" s="559" t="str">
        <f t="shared" si="3"/>
        <v/>
      </c>
      <c r="CP37" s="559"/>
      <c r="CQ37" s="560" t="str">
        <f>IF('各会計、関係団体の財政状況及び健全化判断比率'!BS10="","",'各会計、関係団体の財政状況及び健全化判断比率'!BS10)</f>
        <v/>
      </c>
      <c r="CR37" s="560"/>
      <c r="CS37" s="560"/>
      <c r="CT37" s="560"/>
      <c r="CU37" s="560"/>
      <c r="CV37" s="560"/>
      <c r="CW37" s="560"/>
      <c r="CX37" s="560"/>
      <c r="CY37" s="560"/>
      <c r="CZ37" s="560"/>
      <c r="DA37" s="560"/>
      <c r="DB37" s="560"/>
      <c r="DC37" s="560"/>
      <c r="DD37" s="560"/>
      <c r="DE37" s="560"/>
      <c r="DG37" s="561" t="str">
        <f>IF('各会計、関係団体の財政状況及び健全化判断比率'!BR10="","",'各会計、関係団体の財政状況及び健全化判断比率'!BR10)</f>
        <v/>
      </c>
      <c r="DH37" s="561"/>
      <c r="DI37" s="187"/>
    </row>
    <row r="38" spans="1:113" ht="32.25" customHeight="1" x14ac:dyDescent="0.2">
      <c r="A38" s="160"/>
      <c r="B38" s="184"/>
      <c r="C38" s="559" t="str">
        <f t="shared" ref="C38:C43" si="5">IF(E38="","",C37+1)</f>
        <v/>
      </c>
      <c r="D38" s="559"/>
      <c r="E38" s="560" t="str">
        <f>IF('各会計、関係団体の財政状況及び健全化判断比率'!B11="","",'各会計、関係団体の財政状況及び健全化判断比率'!B11)</f>
        <v/>
      </c>
      <c r="F38" s="560"/>
      <c r="G38" s="560"/>
      <c r="H38" s="560"/>
      <c r="I38" s="560"/>
      <c r="J38" s="560"/>
      <c r="K38" s="560"/>
      <c r="L38" s="560"/>
      <c r="M38" s="560"/>
      <c r="N38" s="560"/>
      <c r="O38" s="560"/>
      <c r="P38" s="560"/>
      <c r="Q38" s="560"/>
      <c r="R38" s="560"/>
      <c r="S38" s="560"/>
      <c r="T38" s="160"/>
      <c r="U38" s="559" t="str">
        <f t="shared" si="4"/>
        <v/>
      </c>
      <c r="V38" s="559"/>
      <c r="W38" s="560"/>
      <c r="X38" s="560"/>
      <c r="Y38" s="560"/>
      <c r="Z38" s="560"/>
      <c r="AA38" s="560"/>
      <c r="AB38" s="560"/>
      <c r="AC38" s="560"/>
      <c r="AD38" s="560"/>
      <c r="AE38" s="560"/>
      <c r="AF38" s="560"/>
      <c r="AG38" s="560"/>
      <c r="AH38" s="560"/>
      <c r="AI38" s="560"/>
      <c r="AJ38" s="560"/>
      <c r="AK38" s="560"/>
      <c r="AL38" s="160"/>
      <c r="AM38" s="559" t="str">
        <f t="shared" si="0"/>
        <v/>
      </c>
      <c r="AN38" s="559"/>
      <c r="AO38" s="560"/>
      <c r="AP38" s="560"/>
      <c r="AQ38" s="560"/>
      <c r="AR38" s="560"/>
      <c r="AS38" s="560"/>
      <c r="AT38" s="560"/>
      <c r="AU38" s="560"/>
      <c r="AV38" s="560"/>
      <c r="AW38" s="560"/>
      <c r="AX38" s="560"/>
      <c r="AY38" s="560"/>
      <c r="AZ38" s="560"/>
      <c r="BA38" s="560"/>
      <c r="BB38" s="560"/>
      <c r="BC38" s="560"/>
      <c r="BD38" s="160"/>
      <c r="BE38" s="559" t="str">
        <f t="shared" si="1"/>
        <v/>
      </c>
      <c r="BF38" s="559"/>
      <c r="BG38" s="560"/>
      <c r="BH38" s="560"/>
      <c r="BI38" s="560"/>
      <c r="BJ38" s="560"/>
      <c r="BK38" s="560"/>
      <c r="BL38" s="560"/>
      <c r="BM38" s="560"/>
      <c r="BN38" s="560"/>
      <c r="BO38" s="560"/>
      <c r="BP38" s="560"/>
      <c r="BQ38" s="560"/>
      <c r="BR38" s="560"/>
      <c r="BS38" s="560"/>
      <c r="BT38" s="560"/>
      <c r="BU38" s="560"/>
      <c r="BV38" s="160"/>
      <c r="BW38" s="559">
        <f t="shared" si="2"/>
        <v>14</v>
      </c>
      <c r="BX38" s="559"/>
      <c r="BY38" s="560" t="str">
        <f>IF('各会計、関係団体の財政状況及び健全化判断比率'!B72="","",'各会計、関係団体の財政状況及び健全化判断比率'!B72)</f>
        <v>福島県市町村総合事務組合　一般会計</v>
      </c>
      <c r="BZ38" s="560"/>
      <c r="CA38" s="560"/>
      <c r="CB38" s="560"/>
      <c r="CC38" s="560"/>
      <c r="CD38" s="560"/>
      <c r="CE38" s="560"/>
      <c r="CF38" s="560"/>
      <c r="CG38" s="560"/>
      <c r="CH38" s="560"/>
      <c r="CI38" s="560"/>
      <c r="CJ38" s="560"/>
      <c r="CK38" s="560"/>
      <c r="CL38" s="560"/>
      <c r="CM38" s="560"/>
      <c r="CN38" s="160"/>
      <c r="CO38" s="559" t="str">
        <f t="shared" si="3"/>
        <v/>
      </c>
      <c r="CP38" s="559"/>
      <c r="CQ38" s="560" t="str">
        <f>IF('各会計、関係団体の財政状況及び健全化判断比率'!BS11="","",'各会計、関係団体の財政状況及び健全化判断比率'!BS11)</f>
        <v/>
      </c>
      <c r="CR38" s="560"/>
      <c r="CS38" s="560"/>
      <c r="CT38" s="560"/>
      <c r="CU38" s="560"/>
      <c r="CV38" s="560"/>
      <c r="CW38" s="560"/>
      <c r="CX38" s="560"/>
      <c r="CY38" s="560"/>
      <c r="CZ38" s="560"/>
      <c r="DA38" s="560"/>
      <c r="DB38" s="560"/>
      <c r="DC38" s="560"/>
      <c r="DD38" s="560"/>
      <c r="DE38" s="560"/>
      <c r="DG38" s="561" t="str">
        <f>IF('各会計、関係団体の財政状況及び健全化判断比率'!BR11="","",'各会計、関係団体の財政状況及び健全化判断比率'!BR11)</f>
        <v/>
      </c>
      <c r="DH38" s="561"/>
      <c r="DI38" s="187"/>
    </row>
    <row r="39" spans="1:113" ht="32.25" customHeight="1" x14ac:dyDescent="0.2">
      <c r="A39" s="160"/>
      <c r="B39" s="184"/>
      <c r="C39" s="559" t="str">
        <f t="shared" si="5"/>
        <v/>
      </c>
      <c r="D39" s="559"/>
      <c r="E39" s="560" t="str">
        <f>IF('各会計、関係団体の財政状況及び健全化判断比率'!B12="","",'各会計、関係団体の財政状況及び健全化判断比率'!B12)</f>
        <v/>
      </c>
      <c r="F39" s="560"/>
      <c r="G39" s="560"/>
      <c r="H39" s="560"/>
      <c r="I39" s="560"/>
      <c r="J39" s="560"/>
      <c r="K39" s="560"/>
      <c r="L39" s="560"/>
      <c r="M39" s="560"/>
      <c r="N39" s="560"/>
      <c r="O39" s="560"/>
      <c r="P39" s="560"/>
      <c r="Q39" s="560"/>
      <c r="R39" s="560"/>
      <c r="S39" s="560"/>
      <c r="T39" s="160"/>
      <c r="U39" s="559" t="str">
        <f t="shared" si="4"/>
        <v/>
      </c>
      <c r="V39" s="559"/>
      <c r="W39" s="560"/>
      <c r="X39" s="560"/>
      <c r="Y39" s="560"/>
      <c r="Z39" s="560"/>
      <c r="AA39" s="560"/>
      <c r="AB39" s="560"/>
      <c r="AC39" s="560"/>
      <c r="AD39" s="560"/>
      <c r="AE39" s="560"/>
      <c r="AF39" s="560"/>
      <c r="AG39" s="560"/>
      <c r="AH39" s="560"/>
      <c r="AI39" s="560"/>
      <c r="AJ39" s="560"/>
      <c r="AK39" s="560"/>
      <c r="AL39" s="160"/>
      <c r="AM39" s="559" t="str">
        <f t="shared" si="0"/>
        <v/>
      </c>
      <c r="AN39" s="559"/>
      <c r="AO39" s="560"/>
      <c r="AP39" s="560"/>
      <c r="AQ39" s="560"/>
      <c r="AR39" s="560"/>
      <c r="AS39" s="560"/>
      <c r="AT39" s="560"/>
      <c r="AU39" s="560"/>
      <c r="AV39" s="560"/>
      <c r="AW39" s="560"/>
      <c r="AX39" s="560"/>
      <c r="AY39" s="560"/>
      <c r="AZ39" s="560"/>
      <c r="BA39" s="560"/>
      <c r="BB39" s="560"/>
      <c r="BC39" s="560"/>
      <c r="BD39" s="160"/>
      <c r="BE39" s="559" t="str">
        <f t="shared" si="1"/>
        <v/>
      </c>
      <c r="BF39" s="559"/>
      <c r="BG39" s="560"/>
      <c r="BH39" s="560"/>
      <c r="BI39" s="560"/>
      <c r="BJ39" s="560"/>
      <c r="BK39" s="560"/>
      <c r="BL39" s="560"/>
      <c r="BM39" s="560"/>
      <c r="BN39" s="560"/>
      <c r="BO39" s="560"/>
      <c r="BP39" s="560"/>
      <c r="BQ39" s="560"/>
      <c r="BR39" s="560"/>
      <c r="BS39" s="560"/>
      <c r="BT39" s="560"/>
      <c r="BU39" s="560"/>
      <c r="BV39" s="160"/>
      <c r="BW39" s="559">
        <f t="shared" si="2"/>
        <v>15</v>
      </c>
      <c r="BX39" s="559"/>
      <c r="BY39" s="560" t="str">
        <f>IF('各会計、関係団体の財政状況及び健全化判断比率'!B73="","",'各会計、関係団体の財政状況及び健全化判断比率'!B73)</f>
        <v>福島県市町村総合事務組合　消防補償等特別会計</v>
      </c>
      <c r="BZ39" s="560"/>
      <c r="CA39" s="560"/>
      <c r="CB39" s="560"/>
      <c r="CC39" s="560"/>
      <c r="CD39" s="560"/>
      <c r="CE39" s="560"/>
      <c r="CF39" s="560"/>
      <c r="CG39" s="560"/>
      <c r="CH39" s="560"/>
      <c r="CI39" s="560"/>
      <c r="CJ39" s="560"/>
      <c r="CK39" s="560"/>
      <c r="CL39" s="560"/>
      <c r="CM39" s="560"/>
      <c r="CN39" s="160"/>
      <c r="CO39" s="559" t="str">
        <f t="shared" si="3"/>
        <v/>
      </c>
      <c r="CP39" s="559"/>
      <c r="CQ39" s="560" t="str">
        <f>IF('各会計、関係団体の財政状況及び健全化判断比率'!BS12="","",'各会計、関係団体の財政状況及び健全化判断比率'!BS12)</f>
        <v/>
      </c>
      <c r="CR39" s="560"/>
      <c r="CS39" s="560"/>
      <c r="CT39" s="560"/>
      <c r="CU39" s="560"/>
      <c r="CV39" s="560"/>
      <c r="CW39" s="560"/>
      <c r="CX39" s="560"/>
      <c r="CY39" s="560"/>
      <c r="CZ39" s="560"/>
      <c r="DA39" s="560"/>
      <c r="DB39" s="560"/>
      <c r="DC39" s="560"/>
      <c r="DD39" s="560"/>
      <c r="DE39" s="560"/>
      <c r="DG39" s="561" t="str">
        <f>IF('各会計、関係団体の財政状況及び健全化判断比率'!BR12="","",'各会計、関係団体の財政状況及び健全化判断比率'!BR12)</f>
        <v/>
      </c>
      <c r="DH39" s="561"/>
      <c r="DI39" s="187"/>
    </row>
    <row r="40" spans="1:113" ht="32.25" customHeight="1" x14ac:dyDescent="0.2">
      <c r="A40" s="160"/>
      <c r="B40" s="184"/>
      <c r="C40" s="559" t="str">
        <f t="shared" si="5"/>
        <v/>
      </c>
      <c r="D40" s="559"/>
      <c r="E40" s="560" t="str">
        <f>IF('各会計、関係団体の財政状況及び健全化判断比率'!B13="","",'各会計、関係団体の財政状況及び健全化判断比率'!B13)</f>
        <v/>
      </c>
      <c r="F40" s="560"/>
      <c r="G40" s="560"/>
      <c r="H40" s="560"/>
      <c r="I40" s="560"/>
      <c r="J40" s="560"/>
      <c r="K40" s="560"/>
      <c r="L40" s="560"/>
      <c r="M40" s="560"/>
      <c r="N40" s="560"/>
      <c r="O40" s="560"/>
      <c r="P40" s="560"/>
      <c r="Q40" s="560"/>
      <c r="R40" s="560"/>
      <c r="S40" s="560"/>
      <c r="T40" s="160"/>
      <c r="U40" s="559" t="str">
        <f t="shared" si="4"/>
        <v/>
      </c>
      <c r="V40" s="559"/>
      <c r="W40" s="560"/>
      <c r="X40" s="560"/>
      <c r="Y40" s="560"/>
      <c r="Z40" s="560"/>
      <c r="AA40" s="560"/>
      <c r="AB40" s="560"/>
      <c r="AC40" s="560"/>
      <c r="AD40" s="560"/>
      <c r="AE40" s="560"/>
      <c r="AF40" s="560"/>
      <c r="AG40" s="560"/>
      <c r="AH40" s="560"/>
      <c r="AI40" s="560"/>
      <c r="AJ40" s="560"/>
      <c r="AK40" s="560"/>
      <c r="AL40" s="160"/>
      <c r="AM40" s="559" t="str">
        <f t="shared" si="0"/>
        <v/>
      </c>
      <c r="AN40" s="559"/>
      <c r="AO40" s="560"/>
      <c r="AP40" s="560"/>
      <c r="AQ40" s="560"/>
      <c r="AR40" s="560"/>
      <c r="AS40" s="560"/>
      <c r="AT40" s="560"/>
      <c r="AU40" s="560"/>
      <c r="AV40" s="560"/>
      <c r="AW40" s="560"/>
      <c r="AX40" s="560"/>
      <c r="AY40" s="560"/>
      <c r="AZ40" s="560"/>
      <c r="BA40" s="560"/>
      <c r="BB40" s="560"/>
      <c r="BC40" s="560"/>
      <c r="BD40" s="160"/>
      <c r="BE40" s="559" t="str">
        <f t="shared" si="1"/>
        <v/>
      </c>
      <c r="BF40" s="559"/>
      <c r="BG40" s="560"/>
      <c r="BH40" s="560"/>
      <c r="BI40" s="560"/>
      <c r="BJ40" s="560"/>
      <c r="BK40" s="560"/>
      <c r="BL40" s="560"/>
      <c r="BM40" s="560"/>
      <c r="BN40" s="560"/>
      <c r="BO40" s="560"/>
      <c r="BP40" s="560"/>
      <c r="BQ40" s="560"/>
      <c r="BR40" s="560"/>
      <c r="BS40" s="560"/>
      <c r="BT40" s="560"/>
      <c r="BU40" s="560"/>
      <c r="BV40" s="160"/>
      <c r="BW40" s="559">
        <f t="shared" si="2"/>
        <v>16</v>
      </c>
      <c r="BX40" s="559"/>
      <c r="BY40" s="560" t="str">
        <f>IF('各会計、関係団体の財政状況及び健全化判断比率'!B74="","",'各会計、関係団体の財政状況及び健全化判断比率'!B74)</f>
        <v>福島県市町村総合事務組合　消防賞じゅつ金特別会計</v>
      </c>
      <c r="BZ40" s="560"/>
      <c r="CA40" s="560"/>
      <c r="CB40" s="560"/>
      <c r="CC40" s="560"/>
      <c r="CD40" s="560"/>
      <c r="CE40" s="560"/>
      <c r="CF40" s="560"/>
      <c r="CG40" s="560"/>
      <c r="CH40" s="560"/>
      <c r="CI40" s="560"/>
      <c r="CJ40" s="560"/>
      <c r="CK40" s="560"/>
      <c r="CL40" s="560"/>
      <c r="CM40" s="560"/>
      <c r="CN40" s="160"/>
      <c r="CO40" s="559" t="str">
        <f t="shared" si="3"/>
        <v/>
      </c>
      <c r="CP40" s="559"/>
      <c r="CQ40" s="560" t="str">
        <f>IF('各会計、関係団体の財政状況及び健全化判断比率'!BS13="","",'各会計、関係団体の財政状況及び健全化判断比率'!BS13)</f>
        <v/>
      </c>
      <c r="CR40" s="560"/>
      <c r="CS40" s="560"/>
      <c r="CT40" s="560"/>
      <c r="CU40" s="560"/>
      <c r="CV40" s="560"/>
      <c r="CW40" s="560"/>
      <c r="CX40" s="560"/>
      <c r="CY40" s="560"/>
      <c r="CZ40" s="560"/>
      <c r="DA40" s="560"/>
      <c r="DB40" s="560"/>
      <c r="DC40" s="560"/>
      <c r="DD40" s="560"/>
      <c r="DE40" s="560"/>
      <c r="DG40" s="561" t="str">
        <f>IF('各会計、関係団体の財政状況及び健全化判断比率'!BR13="","",'各会計、関係団体の財政状況及び健全化判断比率'!BR13)</f>
        <v/>
      </c>
      <c r="DH40" s="561"/>
      <c r="DI40" s="187"/>
    </row>
    <row r="41" spans="1:113" ht="32.25" customHeight="1" x14ac:dyDescent="0.2">
      <c r="A41" s="160"/>
      <c r="B41" s="184"/>
      <c r="C41" s="559" t="str">
        <f t="shared" si="5"/>
        <v/>
      </c>
      <c r="D41" s="559"/>
      <c r="E41" s="560" t="str">
        <f>IF('各会計、関係団体の財政状況及び健全化判断比率'!B14="","",'各会計、関係団体の財政状況及び健全化判断比率'!B14)</f>
        <v/>
      </c>
      <c r="F41" s="560"/>
      <c r="G41" s="560"/>
      <c r="H41" s="560"/>
      <c r="I41" s="560"/>
      <c r="J41" s="560"/>
      <c r="K41" s="560"/>
      <c r="L41" s="560"/>
      <c r="M41" s="560"/>
      <c r="N41" s="560"/>
      <c r="O41" s="560"/>
      <c r="P41" s="560"/>
      <c r="Q41" s="560"/>
      <c r="R41" s="560"/>
      <c r="S41" s="560"/>
      <c r="T41" s="160"/>
      <c r="U41" s="559" t="str">
        <f t="shared" si="4"/>
        <v/>
      </c>
      <c r="V41" s="559"/>
      <c r="W41" s="560"/>
      <c r="X41" s="560"/>
      <c r="Y41" s="560"/>
      <c r="Z41" s="560"/>
      <c r="AA41" s="560"/>
      <c r="AB41" s="560"/>
      <c r="AC41" s="560"/>
      <c r="AD41" s="560"/>
      <c r="AE41" s="560"/>
      <c r="AF41" s="560"/>
      <c r="AG41" s="560"/>
      <c r="AH41" s="560"/>
      <c r="AI41" s="560"/>
      <c r="AJ41" s="560"/>
      <c r="AK41" s="560"/>
      <c r="AL41" s="160"/>
      <c r="AM41" s="559" t="str">
        <f t="shared" si="0"/>
        <v/>
      </c>
      <c r="AN41" s="559"/>
      <c r="AO41" s="560"/>
      <c r="AP41" s="560"/>
      <c r="AQ41" s="560"/>
      <c r="AR41" s="560"/>
      <c r="AS41" s="560"/>
      <c r="AT41" s="560"/>
      <c r="AU41" s="560"/>
      <c r="AV41" s="560"/>
      <c r="AW41" s="560"/>
      <c r="AX41" s="560"/>
      <c r="AY41" s="560"/>
      <c r="AZ41" s="560"/>
      <c r="BA41" s="560"/>
      <c r="BB41" s="560"/>
      <c r="BC41" s="560"/>
      <c r="BD41" s="160"/>
      <c r="BE41" s="559" t="str">
        <f t="shared" si="1"/>
        <v/>
      </c>
      <c r="BF41" s="559"/>
      <c r="BG41" s="560"/>
      <c r="BH41" s="560"/>
      <c r="BI41" s="560"/>
      <c r="BJ41" s="560"/>
      <c r="BK41" s="560"/>
      <c r="BL41" s="560"/>
      <c r="BM41" s="560"/>
      <c r="BN41" s="560"/>
      <c r="BO41" s="560"/>
      <c r="BP41" s="560"/>
      <c r="BQ41" s="560"/>
      <c r="BR41" s="560"/>
      <c r="BS41" s="560"/>
      <c r="BT41" s="560"/>
      <c r="BU41" s="560"/>
      <c r="BV41" s="160"/>
      <c r="BW41" s="559">
        <f t="shared" si="2"/>
        <v>17</v>
      </c>
      <c r="BX41" s="559"/>
      <c r="BY41" s="560" t="str">
        <f>IF('各会計、関係団体の財政状況及び健全化判断比率'!B75="","",'各会計、関係団体の財政状況及び健全化判断比率'!B75)</f>
        <v>福島県市町村総合事務組合　非常勤職員公務災害補償特別会計</v>
      </c>
      <c r="BZ41" s="560"/>
      <c r="CA41" s="560"/>
      <c r="CB41" s="560"/>
      <c r="CC41" s="560"/>
      <c r="CD41" s="560"/>
      <c r="CE41" s="560"/>
      <c r="CF41" s="560"/>
      <c r="CG41" s="560"/>
      <c r="CH41" s="560"/>
      <c r="CI41" s="560"/>
      <c r="CJ41" s="560"/>
      <c r="CK41" s="560"/>
      <c r="CL41" s="560"/>
      <c r="CM41" s="560"/>
      <c r="CN41" s="160"/>
      <c r="CO41" s="559" t="str">
        <f t="shared" si="3"/>
        <v/>
      </c>
      <c r="CP41" s="559"/>
      <c r="CQ41" s="560" t="str">
        <f>IF('各会計、関係団体の財政状況及び健全化判断比率'!BS14="","",'各会計、関係団体の財政状況及び健全化判断比率'!BS14)</f>
        <v/>
      </c>
      <c r="CR41" s="560"/>
      <c r="CS41" s="560"/>
      <c r="CT41" s="560"/>
      <c r="CU41" s="560"/>
      <c r="CV41" s="560"/>
      <c r="CW41" s="560"/>
      <c r="CX41" s="560"/>
      <c r="CY41" s="560"/>
      <c r="CZ41" s="560"/>
      <c r="DA41" s="560"/>
      <c r="DB41" s="560"/>
      <c r="DC41" s="560"/>
      <c r="DD41" s="560"/>
      <c r="DE41" s="560"/>
      <c r="DG41" s="561" t="str">
        <f>IF('各会計、関係団体の財政状況及び健全化判断比率'!BR14="","",'各会計、関係団体の財政状況及び健全化判断比率'!BR14)</f>
        <v/>
      </c>
      <c r="DH41" s="561"/>
      <c r="DI41" s="187"/>
    </row>
    <row r="42" spans="1:113" ht="32.25" customHeight="1" x14ac:dyDescent="0.2">
      <c r="B42" s="184"/>
      <c r="C42" s="559" t="str">
        <f t="shared" si="5"/>
        <v/>
      </c>
      <c r="D42" s="559"/>
      <c r="E42" s="560" t="str">
        <f>IF('各会計、関係団体の財政状況及び健全化判断比率'!B15="","",'各会計、関係団体の財政状況及び健全化判断比率'!B15)</f>
        <v/>
      </c>
      <c r="F42" s="560"/>
      <c r="G42" s="560"/>
      <c r="H42" s="560"/>
      <c r="I42" s="560"/>
      <c r="J42" s="560"/>
      <c r="K42" s="560"/>
      <c r="L42" s="560"/>
      <c r="M42" s="560"/>
      <c r="N42" s="560"/>
      <c r="O42" s="560"/>
      <c r="P42" s="560"/>
      <c r="Q42" s="560"/>
      <c r="R42" s="560"/>
      <c r="S42" s="560"/>
      <c r="T42" s="160"/>
      <c r="U42" s="559" t="str">
        <f t="shared" si="4"/>
        <v/>
      </c>
      <c r="V42" s="559"/>
      <c r="W42" s="560"/>
      <c r="X42" s="560"/>
      <c r="Y42" s="560"/>
      <c r="Z42" s="560"/>
      <c r="AA42" s="560"/>
      <c r="AB42" s="560"/>
      <c r="AC42" s="560"/>
      <c r="AD42" s="560"/>
      <c r="AE42" s="560"/>
      <c r="AF42" s="560"/>
      <c r="AG42" s="560"/>
      <c r="AH42" s="560"/>
      <c r="AI42" s="560"/>
      <c r="AJ42" s="560"/>
      <c r="AK42" s="560"/>
      <c r="AL42" s="160"/>
      <c r="AM42" s="559" t="str">
        <f t="shared" si="0"/>
        <v/>
      </c>
      <c r="AN42" s="559"/>
      <c r="AO42" s="560"/>
      <c r="AP42" s="560"/>
      <c r="AQ42" s="560"/>
      <c r="AR42" s="560"/>
      <c r="AS42" s="560"/>
      <c r="AT42" s="560"/>
      <c r="AU42" s="560"/>
      <c r="AV42" s="560"/>
      <c r="AW42" s="560"/>
      <c r="AX42" s="560"/>
      <c r="AY42" s="560"/>
      <c r="AZ42" s="560"/>
      <c r="BA42" s="560"/>
      <c r="BB42" s="560"/>
      <c r="BC42" s="560"/>
      <c r="BD42" s="160"/>
      <c r="BE42" s="559" t="str">
        <f t="shared" si="1"/>
        <v/>
      </c>
      <c r="BF42" s="559"/>
      <c r="BG42" s="560"/>
      <c r="BH42" s="560"/>
      <c r="BI42" s="560"/>
      <c r="BJ42" s="560"/>
      <c r="BK42" s="560"/>
      <c r="BL42" s="560"/>
      <c r="BM42" s="560"/>
      <c r="BN42" s="560"/>
      <c r="BO42" s="560"/>
      <c r="BP42" s="560"/>
      <c r="BQ42" s="560"/>
      <c r="BR42" s="560"/>
      <c r="BS42" s="560"/>
      <c r="BT42" s="560"/>
      <c r="BU42" s="560"/>
      <c r="BV42" s="160"/>
      <c r="BW42" s="559">
        <f t="shared" si="2"/>
        <v>18</v>
      </c>
      <c r="BX42" s="559"/>
      <c r="BY42" s="560" t="str">
        <f>IF('各会計、関係団体の財政状況及び健全化判断比率'!B76="","",'各会計、関係団体の財政状況及び健全化判断比率'!B76)</f>
        <v>福島県市町村総合事務組合　自治会館管理特別会計</v>
      </c>
      <c r="BZ42" s="560"/>
      <c r="CA42" s="560"/>
      <c r="CB42" s="560"/>
      <c r="CC42" s="560"/>
      <c r="CD42" s="560"/>
      <c r="CE42" s="560"/>
      <c r="CF42" s="560"/>
      <c r="CG42" s="560"/>
      <c r="CH42" s="560"/>
      <c r="CI42" s="560"/>
      <c r="CJ42" s="560"/>
      <c r="CK42" s="560"/>
      <c r="CL42" s="560"/>
      <c r="CM42" s="560"/>
      <c r="CN42" s="160"/>
      <c r="CO42" s="559" t="str">
        <f t="shared" si="3"/>
        <v/>
      </c>
      <c r="CP42" s="559"/>
      <c r="CQ42" s="560" t="str">
        <f>IF('各会計、関係団体の財政状況及び健全化判断比率'!BS15="","",'各会計、関係団体の財政状況及び健全化判断比率'!BS15)</f>
        <v/>
      </c>
      <c r="CR42" s="560"/>
      <c r="CS42" s="560"/>
      <c r="CT42" s="560"/>
      <c r="CU42" s="560"/>
      <c r="CV42" s="560"/>
      <c r="CW42" s="560"/>
      <c r="CX42" s="560"/>
      <c r="CY42" s="560"/>
      <c r="CZ42" s="560"/>
      <c r="DA42" s="560"/>
      <c r="DB42" s="560"/>
      <c r="DC42" s="560"/>
      <c r="DD42" s="560"/>
      <c r="DE42" s="560"/>
      <c r="DG42" s="561" t="str">
        <f>IF('各会計、関係団体の財政状況及び健全化判断比率'!BR15="","",'各会計、関係団体の財政状況及び健全化判断比率'!BR15)</f>
        <v/>
      </c>
      <c r="DH42" s="561"/>
      <c r="DI42" s="187"/>
    </row>
    <row r="43" spans="1:113" ht="32.25" customHeight="1" x14ac:dyDescent="0.2">
      <c r="B43" s="184"/>
      <c r="C43" s="559" t="str">
        <f t="shared" si="5"/>
        <v/>
      </c>
      <c r="D43" s="559"/>
      <c r="E43" s="560" t="str">
        <f>IF('各会計、関係団体の財政状況及び健全化判断比率'!B16="","",'各会計、関係団体の財政状況及び健全化判断比率'!B16)</f>
        <v/>
      </c>
      <c r="F43" s="560"/>
      <c r="G43" s="560"/>
      <c r="H43" s="560"/>
      <c r="I43" s="560"/>
      <c r="J43" s="560"/>
      <c r="K43" s="560"/>
      <c r="L43" s="560"/>
      <c r="M43" s="560"/>
      <c r="N43" s="560"/>
      <c r="O43" s="560"/>
      <c r="P43" s="560"/>
      <c r="Q43" s="560"/>
      <c r="R43" s="560"/>
      <c r="S43" s="560"/>
      <c r="T43" s="160"/>
      <c r="U43" s="559" t="str">
        <f t="shared" si="4"/>
        <v/>
      </c>
      <c r="V43" s="559"/>
      <c r="W43" s="560"/>
      <c r="X43" s="560"/>
      <c r="Y43" s="560"/>
      <c r="Z43" s="560"/>
      <c r="AA43" s="560"/>
      <c r="AB43" s="560"/>
      <c r="AC43" s="560"/>
      <c r="AD43" s="560"/>
      <c r="AE43" s="560"/>
      <c r="AF43" s="560"/>
      <c r="AG43" s="560"/>
      <c r="AH43" s="560"/>
      <c r="AI43" s="560"/>
      <c r="AJ43" s="560"/>
      <c r="AK43" s="560"/>
      <c r="AL43" s="160"/>
      <c r="AM43" s="559" t="str">
        <f t="shared" si="0"/>
        <v/>
      </c>
      <c r="AN43" s="559"/>
      <c r="AO43" s="560"/>
      <c r="AP43" s="560"/>
      <c r="AQ43" s="560"/>
      <c r="AR43" s="560"/>
      <c r="AS43" s="560"/>
      <c r="AT43" s="560"/>
      <c r="AU43" s="560"/>
      <c r="AV43" s="560"/>
      <c r="AW43" s="560"/>
      <c r="AX43" s="560"/>
      <c r="AY43" s="560"/>
      <c r="AZ43" s="560"/>
      <c r="BA43" s="560"/>
      <c r="BB43" s="560"/>
      <c r="BC43" s="560"/>
      <c r="BD43" s="160"/>
      <c r="BE43" s="559" t="str">
        <f t="shared" si="1"/>
        <v/>
      </c>
      <c r="BF43" s="559"/>
      <c r="BG43" s="560"/>
      <c r="BH43" s="560"/>
      <c r="BI43" s="560"/>
      <c r="BJ43" s="560"/>
      <c r="BK43" s="560"/>
      <c r="BL43" s="560"/>
      <c r="BM43" s="560"/>
      <c r="BN43" s="560"/>
      <c r="BO43" s="560"/>
      <c r="BP43" s="560"/>
      <c r="BQ43" s="560"/>
      <c r="BR43" s="560"/>
      <c r="BS43" s="560"/>
      <c r="BT43" s="560"/>
      <c r="BU43" s="560"/>
      <c r="BV43" s="160"/>
      <c r="BW43" s="559" t="str">
        <f t="shared" si="2"/>
        <v/>
      </c>
      <c r="BX43" s="559"/>
      <c r="BY43" s="560" t="str">
        <f>IF('各会計、関係団体の財政状況及び健全化判断比率'!B77="","",'各会計、関係団体の財政状況及び健全化判断比率'!B77)</f>
        <v/>
      </c>
      <c r="BZ43" s="560"/>
      <c r="CA43" s="560"/>
      <c r="CB43" s="560"/>
      <c r="CC43" s="560"/>
      <c r="CD43" s="560"/>
      <c r="CE43" s="560"/>
      <c r="CF43" s="560"/>
      <c r="CG43" s="560"/>
      <c r="CH43" s="560"/>
      <c r="CI43" s="560"/>
      <c r="CJ43" s="560"/>
      <c r="CK43" s="560"/>
      <c r="CL43" s="560"/>
      <c r="CM43" s="560"/>
      <c r="CN43" s="160"/>
      <c r="CO43" s="559" t="str">
        <f t="shared" si="3"/>
        <v/>
      </c>
      <c r="CP43" s="559"/>
      <c r="CQ43" s="560" t="str">
        <f>IF('各会計、関係団体の財政状況及び健全化判断比率'!BS16="","",'各会計、関係団体の財政状況及び健全化判断比率'!BS16)</f>
        <v/>
      </c>
      <c r="CR43" s="560"/>
      <c r="CS43" s="560"/>
      <c r="CT43" s="560"/>
      <c r="CU43" s="560"/>
      <c r="CV43" s="560"/>
      <c r="CW43" s="560"/>
      <c r="CX43" s="560"/>
      <c r="CY43" s="560"/>
      <c r="CZ43" s="560"/>
      <c r="DA43" s="560"/>
      <c r="DB43" s="560"/>
      <c r="DC43" s="560"/>
      <c r="DD43" s="560"/>
      <c r="DE43" s="560"/>
      <c r="DG43" s="561" t="str">
        <f>IF('各会計、関係団体の財政状況及び健全化判断比率'!BR16="","",'各会計、関係団体の財政状況及び健全化判断比率'!BR16)</f>
        <v/>
      </c>
      <c r="DH43" s="561"/>
      <c r="DI43" s="187"/>
    </row>
    <row r="44" spans="1:113" ht="13.5" customHeight="1" thickBot="1" x14ac:dyDescent="0.25">
      <c r="B44" s="188"/>
      <c r="C44" s="189"/>
      <c r="D44" s="189"/>
      <c r="E44" s="189"/>
      <c r="F44" s="189"/>
      <c r="G44" s="189"/>
      <c r="H44" s="189"/>
      <c r="I44" s="189"/>
      <c r="J44" s="189"/>
      <c r="K44" s="189"/>
      <c r="L44" s="189"/>
      <c r="M44" s="189"/>
      <c r="N44" s="189"/>
      <c r="O44" s="189"/>
      <c r="P44" s="189"/>
      <c r="Q44" s="189"/>
      <c r="R44" s="189"/>
      <c r="S44" s="189"/>
      <c r="T44" s="189"/>
      <c r="U44" s="189"/>
      <c r="V44" s="189"/>
      <c r="W44" s="189"/>
      <c r="X44" s="189"/>
      <c r="Y44" s="189"/>
      <c r="Z44" s="189"/>
      <c r="AA44" s="189"/>
      <c r="AB44" s="189"/>
      <c r="AC44" s="189"/>
      <c r="AD44" s="189"/>
      <c r="AE44" s="189"/>
      <c r="AF44" s="189"/>
      <c r="AG44" s="189"/>
      <c r="AH44" s="189"/>
      <c r="AI44" s="189"/>
      <c r="AJ44" s="189"/>
      <c r="AK44" s="189"/>
      <c r="AL44" s="189"/>
      <c r="AM44" s="189"/>
      <c r="AN44" s="189"/>
      <c r="AO44" s="189"/>
      <c r="AP44" s="189"/>
      <c r="AQ44" s="189"/>
      <c r="AR44" s="189"/>
      <c r="AS44" s="189"/>
      <c r="AT44" s="189"/>
      <c r="AU44" s="189"/>
      <c r="AV44" s="189"/>
      <c r="AW44" s="189"/>
      <c r="AX44" s="189"/>
      <c r="AY44" s="189"/>
      <c r="AZ44" s="189"/>
      <c r="BA44" s="189"/>
      <c r="BB44" s="189"/>
      <c r="BC44" s="189"/>
      <c r="BD44" s="189"/>
      <c r="BE44" s="189"/>
      <c r="BF44" s="189"/>
      <c r="BG44" s="189"/>
      <c r="BH44" s="189"/>
      <c r="BI44" s="189"/>
      <c r="BJ44" s="189"/>
      <c r="BK44" s="189"/>
      <c r="BL44" s="189"/>
      <c r="BM44" s="189"/>
      <c r="BN44" s="189"/>
      <c r="BO44" s="189"/>
      <c r="BP44" s="189"/>
      <c r="BQ44" s="189"/>
      <c r="BR44" s="189"/>
      <c r="BS44" s="189"/>
      <c r="BT44" s="189"/>
      <c r="BU44" s="189"/>
      <c r="BV44" s="189"/>
      <c r="BW44" s="189"/>
      <c r="BX44" s="189"/>
      <c r="BY44" s="189"/>
      <c r="BZ44" s="189"/>
      <c r="CA44" s="189"/>
      <c r="CB44" s="189"/>
      <c r="CC44" s="189"/>
      <c r="CD44" s="189"/>
      <c r="CE44" s="189"/>
      <c r="CF44" s="189"/>
      <c r="CG44" s="189"/>
      <c r="CH44" s="189"/>
      <c r="CI44" s="189"/>
      <c r="CJ44" s="189"/>
      <c r="CK44" s="189"/>
      <c r="CL44" s="189"/>
      <c r="CM44" s="189"/>
      <c r="CN44" s="189"/>
      <c r="CO44" s="189"/>
      <c r="CP44" s="189"/>
      <c r="CQ44" s="189"/>
      <c r="CR44" s="189"/>
      <c r="CS44" s="189"/>
      <c r="CT44" s="189"/>
      <c r="CU44" s="189"/>
      <c r="CV44" s="189"/>
      <c r="CW44" s="189"/>
      <c r="CX44" s="189"/>
      <c r="CY44" s="189"/>
      <c r="CZ44" s="189"/>
      <c r="DA44" s="189"/>
      <c r="DB44" s="189"/>
      <c r="DC44" s="189"/>
      <c r="DD44" s="189"/>
      <c r="DE44" s="189"/>
      <c r="DF44" s="189"/>
      <c r="DG44" s="189"/>
      <c r="DH44" s="189"/>
      <c r="DI44" s="190"/>
    </row>
    <row r="45" spans="1:113" x14ac:dyDescent="0.2"/>
    <row r="46" spans="1:113" x14ac:dyDescent="0.2">
      <c r="B46" s="159" t="s">
        <v>199</v>
      </c>
      <c r="E46" s="159" t="s">
        <v>200</v>
      </c>
    </row>
    <row r="47" spans="1:113" x14ac:dyDescent="0.2">
      <c r="E47" s="159" t="s">
        <v>201</v>
      </c>
    </row>
    <row r="48" spans="1:113" x14ac:dyDescent="0.2">
      <c r="E48" s="159" t="s">
        <v>202</v>
      </c>
    </row>
    <row r="49" spans="5:5" x14ac:dyDescent="0.2">
      <c r="E49" s="191" t="s">
        <v>203</v>
      </c>
    </row>
    <row r="50" spans="5:5" x14ac:dyDescent="0.2">
      <c r="E50" s="159" t="s">
        <v>204</v>
      </c>
    </row>
    <row r="51" spans="5:5" x14ac:dyDescent="0.2">
      <c r="E51" s="159" t="s">
        <v>205</v>
      </c>
    </row>
    <row r="52" spans="5:5" x14ac:dyDescent="0.2">
      <c r="E52" s="159" t="s">
        <v>206</v>
      </c>
    </row>
    <row r="53" spans="5:5" x14ac:dyDescent="0.2">
      <c r="E53" s="159" t="s">
        <v>207</v>
      </c>
    </row>
    <row r="54" spans="5:5" x14ac:dyDescent="0.2"/>
    <row r="55" spans="5:5" x14ac:dyDescent="0.2"/>
    <row r="56" spans="5:5" x14ac:dyDescent="0.2"/>
    <row r="57" spans="5:5" hidden="1" x14ac:dyDescent="0.2"/>
    <row r="58" spans="5:5" hidden="1" x14ac:dyDescent="0.2"/>
    <row r="59" spans="5:5" hidden="1" x14ac:dyDescent="0.2"/>
  </sheetData>
  <sheetProtection algorithmName="SHA-512" hashValue="bg8fsUOWsB7QCCy1Zo1+uL6cXTHT60jxdBeDx9i/nsYS49qmXSNFUi30BReQGxCIKv1vbjwWiQsXvGnW6wD4Cw==" saltValue="3W8RSHiN4+N4157ZiMWV6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I31" zoomScaleSheetLayoutView="100" workbookViewId="0">
      <selection activeCell="O32" sqref="O32"/>
    </sheetView>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2">
      <c r="A34" s="22"/>
      <c r="B34" s="31"/>
      <c r="C34" s="1102" t="s">
        <v>566</v>
      </c>
      <c r="D34" s="1102"/>
      <c r="E34" s="1103"/>
      <c r="F34" s="32">
        <v>5.49</v>
      </c>
      <c r="G34" s="33">
        <v>10.23</v>
      </c>
      <c r="H34" s="33">
        <v>18.350000000000001</v>
      </c>
      <c r="I34" s="33">
        <v>14.99</v>
      </c>
      <c r="J34" s="34">
        <v>16.88</v>
      </c>
      <c r="K34" s="22"/>
      <c r="L34" s="22"/>
      <c r="M34" s="22"/>
      <c r="N34" s="22"/>
      <c r="O34" s="22"/>
      <c r="P34" s="22"/>
    </row>
    <row r="35" spans="1:16" ht="39" customHeight="1" x14ac:dyDescent="0.2">
      <c r="A35" s="22"/>
      <c r="B35" s="35"/>
      <c r="C35" s="1098" t="s">
        <v>567</v>
      </c>
      <c r="D35" s="1098"/>
      <c r="E35" s="1099"/>
      <c r="F35" s="36">
        <v>2.99</v>
      </c>
      <c r="G35" s="37">
        <v>12.67</v>
      </c>
      <c r="H35" s="37">
        <v>11.29</v>
      </c>
      <c r="I35" s="37">
        <v>11.8</v>
      </c>
      <c r="J35" s="38">
        <v>10.82</v>
      </c>
      <c r="K35" s="22"/>
      <c r="L35" s="22"/>
      <c r="M35" s="22"/>
      <c r="N35" s="22"/>
      <c r="O35" s="22"/>
      <c r="P35" s="22"/>
    </row>
    <row r="36" spans="1:16" ht="39" customHeight="1" x14ac:dyDescent="0.2">
      <c r="A36" s="22"/>
      <c r="B36" s="35"/>
      <c r="C36" s="1098" t="s">
        <v>568</v>
      </c>
      <c r="D36" s="1098"/>
      <c r="E36" s="1099"/>
      <c r="F36" s="36">
        <v>8.3699999999999992</v>
      </c>
      <c r="G36" s="37">
        <v>7.81</v>
      </c>
      <c r="H36" s="37">
        <v>6.15</v>
      </c>
      <c r="I36" s="37">
        <v>5.9</v>
      </c>
      <c r="J36" s="38">
        <v>5</v>
      </c>
      <c r="K36" s="22"/>
      <c r="L36" s="22"/>
      <c r="M36" s="22"/>
      <c r="N36" s="22"/>
      <c r="O36" s="22"/>
      <c r="P36" s="22"/>
    </row>
    <row r="37" spans="1:16" ht="39" customHeight="1" x14ac:dyDescent="0.2">
      <c r="A37" s="22"/>
      <c r="B37" s="35"/>
      <c r="C37" s="1098" t="s">
        <v>569</v>
      </c>
      <c r="D37" s="1098"/>
      <c r="E37" s="1099"/>
      <c r="F37" s="36">
        <v>24.39</v>
      </c>
      <c r="G37" s="37">
        <v>27.63</v>
      </c>
      <c r="H37" s="37">
        <v>27.46</v>
      </c>
      <c r="I37" s="37">
        <v>10.48</v>
      </c>
      <c r="J37" s="38">
        <v>4.21</v>
      </c>
      <c r="K37" s="22"/>
      <c r="L37" s="22"/>
      <c r="M37" s="22"/>
      <c r="N37" s="22"/>
      <c r="O37" s="22"/>
      <c r="P37" s="22"/>
    </row>
    <row r="38" spans="1:16" ht="39" customHeight="1" x14ac:dyDescent="0.2">
      <c r="A38" s="22"/>
      <c r="B38" s="35"/>
      <c r="C38" s="1098" t="s">
        <v>570</v>
      </c>
      <c r="D38" s="1098"/>
      <c r="E38" s="1099"/>
      <c r="F38" s="36">
        <v>0.61</v>
      </c>
      <c r="G38" s="37">
        <v>1.1499999999999999</v>
      </c>
      <c r="H38" s="37">
        <v>1.39</v>
      </c>
      <c r="I38" s="37">
        <v>1.03</v>
      </c>
      <c r="J38" s="38">
        <v>2.4</v>
      </c>
      <c r="K38" s="22"/>
      <c r="L38" s="22"/>
      <c r="M38" s="22"/>
      <c r="N38" s="22"/>
      <c r="O38" s="22"/>
      <c r="P38" s="22"/>
    </row>
    <row r="39" spans="1:16" ht="39" customHeight="1" x14ac:dyDescent="0.2">
      <c r="A39" s="22"/>
      <c r="B39" s="35"/>
      <c r="C39" s="1098" t="s">
        <v>571</v>
      </c>
      <c r="D39" s="1098"/>
      <c r="E39" s="1099"/>
      <c r="F39" s="36">
        <v>2.08</v>
      </c>
      <c r="G39" s="37">
        <v>0.47</v>
      </c>
      <c r="H39" s="37">
        <v>0.23</v>
      </c>
      <c r="I39" s="37">
        <v>1.66</v>
      </c>
      <c r="J39" s="38">
        <v>2.31</v>
      </c>
      <c r="K39" s="22"/>
      <c r="L39" s="22"/>
      <c r="M39" s="22"/>
      <c r="N39" s="22"/>
      <c r="O39" s="22"/>
      <c r="P39" s="22"/>
    </row>
    <row r="40" spans="1:16" ht="39" customHeight="1" x14ac:dyDescent="0.2">
      <c r="A40" s="22"/>
      <c r="B40" s="35"/>
      <c r="C40" s="1098" t="s">
        <v>572</v>
      </c>
      <c r="D40" s="1098"/>
      <c r="E40" s="1099"/>
      <c r="F40" s="36">
        <v>0.46</v>
      </c>
      <c r="G40" s="37">
        <v>0.73</v>
      </c>
      <c r="H40" s="37">
        <v>0.27</v>
      </c>
      <c r="I40" s="37">
        <v>0.3</v>
      </c>
      <c r="J40" s="38">
        <v>0.83</v>
      </c>
      <c r="K40" s="22"/>
      <c r="L40" s="22"/>
      <c r="M40" s="22"/>
      <c r="N40" s="22"/>
      <c r="O40" s="22"/>
      <c r="P40" s="22"/>
    </row>
    <row r="41" spans="1:16" ht="39" customHeight="1" x14ac:dyDescent="0.2">
      <c r="A41" s="22"/>
      <c r="B41" s="35"/>
      <c r="C41" s="1098" t="s">
        <v>573</v>
      </c>
      <c r="D41" s="1098"/>
      <c r="E41" s="1099"/>
      <c r="F41" s="36">
        <v>0.31</v>
      </c>
      <c r="G41" s="37">
        <v>0.14000000000000001</v>
      </c>
      <c r="H41" s="37">
        <v>0.13</v>
      </c>
      <c r="I41" s="37">
        <v>0.17</v>
      </c>
      <c r="J41" s="38">
        <v>0.26</v>
      </c>
      <c r="K41" s="22"/>
      <c r="L41" s="22"/>
      <c r="M41" s="22"/>
      <c r="N41" s="22"/>
      <c r="O41" s="22"/>
      <c r="P41" s="22"/>
    </row>
    <row r="42" spans="1:16" ht="39" customHeight="1" x14ac:dyDescent="0.2">
      <c r="A42" s="22"/>
      <c r="B42" s="39"/>
      <c r="C42" s="1098" t="s">
        <v>574</v>
      </c>
      <c r="D42" s="1098"/>
      <c r="E42" s="1099"/>
      <c r="F42" s="36" t="s">
        <v>518</v>
      </c>
      <c r="G42" s="37" t="s">
        <v>518</v>
      </c>
      <c r="H42" s="37" t="s">
        <v>518</v>
      </c>
      <c r="I42" s="37" t="s">
        <v>518</v>
      </c>
      <c r="J42" s="38" t="s">
        <v>518</v>
      </c>
      <c r="K42" s="22"/>
      <c r="L42" s="22"/>
      <c r="M42" s="22"/>
      <c r="N42" s="22"/>
      <c r="O42" s="22"/>
      <c r="P42" s="22"/>
    </row>
    <row r="43" spans="1:16" ht="39" customHeight="1" thickBot="1" x14ac:dyDescent="0.25">
      <c r="A43" s="22"/>
      <c r="B43" s="40"/>
      <c r="C43" s="1100" t="s">
        <v>575</v>
      </c>
      <c r="D43" s="1100"/>
      <c r="E43" s="1101"/>
      <c r="F43" s="41">
        <v>14.35</v>
      </c>
      <c r="G43" s="42">
        <v>0</v>
      </c>
      <c r="H43" s="42">
        <v>0</v>
      </c>
      <c r="I43" s="42">
        <v>0</v>
      </c>
      <c r="J43" s="43">
        <v>0</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pPYx1x1tE+yZz7x/JgWKJd0fkMZEMjl9Iwq526OCDX/unTrlbZ0mGI2HNqC0i10iLHzHXi35S/xp11oheIdBGQ==" saltValue="APvFxMNTDwOqcX8jC6Wm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topLeftCell="K43" zoomScaleSheetLayoutView="55" workbookViewId="0">
      <selection activeCell="Q55" sqref="Q55"/>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560</v>
      </c>
      <c r="L44" s="54" t="s">
        <v>561</v>
      </c>
      <c r="M44" s="54" t="s">
        <v>562</v>
      </c>
      <c r="N44" s="54" t="s">
        <v>563</v>
      </c>
      <c r="O44" s="55" t="s">
        <v>564</v>
      </c>
      <c r="P44" s="46"/>
      <c r="Q44" s="46"/>
      <c r="R44" s="46"/>
      <c r="S44" s="46"/>
      <c r="T44" s="46"/>
      <c r="U44" s="46"/>
    </row>
    <row r="45" spans="1:21" ht="30.75" customHeight="1" x14ac:dyDescent="0.2">
      <c r="A45" s="46"/>
      <c r="B45" s="1112" t="s">
        <v>11</v>
      </c>
      <c r="C45" s="1113"/>
      <c r="D45" s="56"/>
      <c r="E45" s="1118" t="s">
        <v>12</v>
      </c>
      <c r="F45" s="1118"/>
      <c r="G45" s="1118"/>
      <c r="H45" s="1118"/>
      <c r="I45" s="1118"/>
      <c r="J45" s="1119"/>
      <c r="K45" s="57">
        <v>354</v>
      </c>
      <c r="L45" s="58">
        <v>374</v>
      </c>
      <c r="M45" s="58">
        <v>363</v>
      </c>
      <c r="N45" s="58">
        <v>339</v>
      </c>
      <c r="O45" s="59">
        <v>354</v>
      </c>
      <c r="P45" s="46"/>
      <c r="Q45" s="46"/>
      <c r="R45" s="46"/>
      <c r="S45" s="46"/>
      <c r="T45" s="46"/>
      <c r="U45" s="46"/>
    </row>
    <row r="46" spans="1:21" ht="30.75" customHeight="1" x14ac:dyDescent="0.2">
      <c r="A46" s="46"/>
      <c r="B46" s="1114"/>
      <c r="C46" s="1115"/>
      <c r="D46" s="60"/>
      <c r="E46" s="1106" t="s">
        <v>13</v>
      </c>
      <c r="F46" s="1106"/>
      <c r="G46" s="1106"/>
      <c r="H46" s="1106"/>
      <c r="I46" s="1106"/>
      <c r="J46" s="1107"/>
      <c r="K46" s="61" t="s">
        <v>518</v>
      </c>
      <c r="L46" s="62" t="s">
        <v>518</v>
      </c>
      <c r="M46" s="62" t="s">
        <v>518</v>
      </c>
      <c r="N46" s="62" t="s">
        <v>518</v>
      </c>
      <c r="O46" s="63" t="s">
        <v>518</v>
      </c>
      <c r="P46" s="46"/>
      <c r="Q46" s="46"/>
      <c r="R46" s="46"/>
      <c r="S46" s="46"/>
      <c r="T46" s="46"/>
      <c r="U46" s="46"/>
    </row>
    <row r="47" spans="1:21" ht="30.75" customHeight="1" x14ac:dyDescent="0.2">
      <c r="A47" s="46"/>
      <c r="B47" s="1114"/>
      <c r="C47" s="1115"/>
      <c r="D47" s="60"/>
      <c r="E47" s="1106" t="s">
        <v>14</v>
      </c>
      <c r="F47" s="1106"/>
      <c r="G47" s="1106"/>
      <c r="H47" s="1106"/>
      <c r="I47" s="1106"/>
      <c r="J47" s="1107"/>
      <c r="K47" s="61">
        <v>32</v>
      </c>
      <c r="L47" s="62" t="s">
        <v>518</v>
      </c>
      <c r="M47" s="62" t="s">
        <v>518</v>
      </c>
      <c r="N47" s="62" t="s">
        <v>518</v>
      </c>
      <c r="O47" s="63" t="s">
        <v>518</v>
      </c>
      <c r="P47" s="46"/>
      <c r="Q47" s="46"/>
      <c r="R47" s="46"/>
      <c r="S47" s="46"/>
      <c r="T47" s="46"/>
      <c r="U47" s="46"/>
    </row>
    <row r="48" spans="1:21" ht="30.75" customHeight="1" x14ac:dyDescent="0.2">
      <c r="A48" s="46"/>
      <c r="B48" s="1114"/>
      <c r="C48" s="1115"/>
      <c r="D48" s="60"/>
      <c r="E48" s="1106" t="s">
        <v>15</v>
      </c>
      <c r="F48" s="1106"/>
      <c r="G48" s="1106"/>
      <c r="H48" s="1106"/>
      <c r="I48" s="1106"/>
      <c r="J48" s="1107"/>
      <c r="K48" s="61">
        <v>138</v>
      </c>
      <c r="L48" s="62">
        <v>152</v>
      </c>
      <c r="M48" s="62">
        <v>149</v>
      </c>
      <c r="N48" s="62">
        <v>165</v>
      </c>
      <c r="O48" s="63">
        <v>140</v>
      </c>
      <c r="P48" s="46"/>
      <c r="Q48" s="46"/>
      <c r="R48" s="46"/>
      <c r="S48" s="46"/>
      <c r="T48" s="46"/>
      <c r="U48" s="46"/>
    </row>
    <row r="49" spans="1:21" ht="30.75" customHeight="1" x14ac:dyDescent="0.2">
      <c r="A49" s="46"/>
      <c r="B49" s="1114"/>
      <c r="C49" s="1115"/>
      <c r="D49" s="60"/>
      <c r="E49" s="1106" t="s">
        <v>16</v>
      </c>
      <c r="F49" s="1106"/>
      <c r="G49" s="1106"/>
      <c r="H49" s="1106"/>
      <c r="I49" s="1106"/>
      <c r="J49" s="1107"/>
      <c r="K49" s="61">
        <v>12</v>
      </c>
      <c r="L49" s="62">
        <v>13</v>
      </c>
      <c r="M49" s="62">
        <v>15</v>
      </c>
      <c r="N49" s="62">
        <v>16</v>
      </c>
      <c r="O49" s="63">
        <v>16</v>
      </c>
      <c r="P49" s="46"/>
      <c r="Q49" s="46"/>
      <c r="R49" s="46"/>
      <c r="S49" s="46"/>
      <c r="T49" s="46"/>
      <c r="U49" s="46"/>
    </row>
    <row r="50" spans="1:21" ht="30.75" customHeight="1" x14ac:dyDescent="0.2">
      <c r="A50" s="46"/>
      <c r="B50" s="1114"/>
      <c r="C50" s="1115"/>
      <c r="D50" s="60"/>
      <c r="E50" s="1106" t="s">
        <v>17</v>
      </c>
      <c r="F50" s="1106"/>
      <c r="G50" s="1106"/>
      <c r="H50" s="1106"/>
      <c r="I50" s="1106"/>
      <c r="J50" s="1107"/>
      <c r="K50" s="61">
        <v>6</v>
      </c>
      <c r="L50" s="62">
        <v>1</v>
      </c>
      <c r="M50" s="62">
        <v>1</v>
      </c>
      <c r="N50" s="62">
        <v>1</v>
      </c>
      <c r="O50" s="63">
        <v>2</v>
      </c>
      <c r="P50" s="46"/>
      <c r="Q50" s="46"/>
      <c r="R50" s="46"/>
      <c r="S50" s="46"/>
      <c r="T50" s="46"/>
      <c r="U50" s="46"/>
    </row>
    <row r="51" spans="1:21" ht="30.75" customHeight="1" x14ac:dyDescent="0.2">
      <c r="A51" s="46"/>
      <c r="B51" s="1116"/>
      <c r="C51" s="1117"/>
      <c r="D51" s="64"/>
      <c r="E51" s="1106" t="s">
        <v>18</v>
      </c>
      <c r="F51" s="1106"/>
      <c r="G51" s="1106"/>
      <c r="H51" s="1106"/>
      <c r="I51" s="1106"/>
      <c r="J51" s="1107"/>
      <c r="K51" s="61">
        <v>0</v>
      </c>
      <c r="L51" s="62" t="s">
        <v>518</v>
      </c>
      <c r="M51" s="62">
        <v>0</v>
      </c>
      <c r="N51" s="62" t="s">
        <v>518</v>
      </c>
      <c r="O51" s="63" t="s">
        <v>518</v>
      </c>
      <c r="P51" s="46"/>
      <c r="Q51" s="46"/>
      <c r="R51" s="46"/>
      <c r="S51" s="46"/>
      <c r="T51" s="46"/>
      <c r="U51" s="46"/>
    </row>
    <row r="52" spans="1:21" ht="30.75" customHeight="1" x14ac:dyDescent="0.2">
      <c r="A52" s="46"/>
      <c r="B52" s="1104" t="s">
        <v>19</v>
      </c>
      <c r="C52" s="1105"/>
      <c r="D52" s="64"/>
      <c r="E52" s="1106" t="s">
        <v>20</v>
      </c>
      <c r="F52" s="1106"/>
      <c r="G52" s="1106"/>
      <c r="H52" s="1106"/>
      <c r="I52" s="1106"/>
      <c r="J52" s="1107"/>
      <c r="K52" s="61">
        <v>338</v>
      </c>
      <c r="L52" s="62">
        <v>351</v>
      </c>
      <c r="M52" s="62">
        <v>340</v>
      </c>
      <c r="N52" s="62">
        <v>325</v>
      </c>
      <c r="O52" s="63">
        <v>333</v>
      </c>
      <c r="P52" s="46"/>
      <c r="Q52" s="46"/>
      <c r="R52" s="46"/>
      <c r="S52" s="46"/>
      <c r="T52" s="46"/>
      <c r="U52" s="46"/>
    </row>
    <row r="53" spans="1:21" ht="30.75" customHeight="1" thickBot="1" x14ac:dyDescent="0.25">
      <c r="A53" s="46"/>
      <c r="B53" s="1108" t="s">
        <v>21</v>
      </c>
      <c r="C53" s="1109"/>
      <c r="D53" s="65"/>
      <c r="E53" s="1110" t="s">
        <v>22</v>
      </c>
      <c r="F53" s="1110"/>
      <c r="G53" s="1110"/>
      <c r="H53" s="1110"/>
      <c r="I53" s="1110"/>
      <c r="J53" s="1111"/>
      <c r="K53" s="66">
        <v>204</v>
      </c>
      <c r="L53" s="67">
        <v>189</v>
      </c>
      <c r="M53" s="67">
        <v>188</v>
      </c>
      <c r="N53" s="67">
        <v>196</v>
      </c>
      <c r="O53" s="68">
        <v>179</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x14ac:dyDescent="0.2">
      <c r="A56" s="46"/>
      <c r="B56" s="69"/>
      <c r="C56" s="46"/>
      <c r="D56" s="46"/>
      <c r="E56" s="46"/>
      <c r="F56" s="46"/>
      <c r="G56" s="46"/>
      <c r="H56" s="46"/>
      <c r="I56" s="46"/>
      <c r="J56" s="46"/>
      <c r="K56" s="46"/>
      <c r="L56" s="46"/>
      <c r="M56" s="46"/>
      <c r="N56" s="46"/>
      <c r="O56" s="46"/>
      <c r="P56" s="46"/>
      <c r="Q56" s="46"/>
      <c r="R56" s="46"/>
      <c r="S56" s="46"/>
      <c r="T56" s="46"/>
      <c r="U56" s="46"/>
    </row>
  </sheetData>
  <sheetProtection algorithmName="SHA-512" hashValue="7neVvBY+PNdinaWEbLQRKASXpM+Ro5JBaH1pPKwJTMWP1Qefa0VrJT4Bx5+mBj1exZLSsaEzM0fcFdCC6A/lqA==" saltValue="f7IZAl30mo/ZQJqMdY2t7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election activeCell="M44" sqref="M44"/>
    </sheetView>
  </sheetViews>
  <sheetFormatPr defaultColWidth="0" defaultRowHeight="13.5" customHeight="1" zeroHeight="1" x14ac:dyDescent="0.2"/>
  <cols>
    <col min="1" max="1" width="6.6640625" style="70" customWidth="1"/>
    <col min="2" max="3" width="12.6640625" style="70" customWidth="1"/>
    <col min="4" max="4" width="11.6640625" style="70" customWidth="1"/>
    <col min="5" max="8" width="10.33203125" style="70" customWidth="1"/>
    <col min="9" max="13" width="16.33203125" style="70" customWidth="1"/>
    <col min="14" max="19" width="12.6640625" style="70" customWidth="1"/>
    <col min="20" max="16384" width="0" style="70"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1" t="s">
        <v>9</v>
      </c>
    </row>
    <row r="40" spans="2:13" ht="27.75" customHeight="1" thickBot="1" x14ac:dyDescent="0.25">
      <c r="B40" s="72" t="s">
        <v>10</v>
      </c>
      <c r="C40" s="73"/>
      <c r="D40" s="73"/>
      <c r="E40" s="74"/>
      <c r="F40" s="74"/>
      <c r="G40" s="74"/>
      <c r="H40" s="75" t="s">
        <v>2</v>
      </c>
      <c r="I40" s="76" t="s">
        <v>560</v>
      </c>
      <c r="J40" s="77" t="s">
        <v>561</v>
      </c>
      <c r="K40" s="77" t="s">
        <v>562</v>
      </c>
      <c r="L40" s="77" t="s">
        <v>563</v>
      </c>
      <c r="M40" s="78" t="s">
        <v>564</v>
      </c>
    </row>
    <row r="41" spans="2:13" ht="27.75" customHeight="1" x14ac:dyDescent="0.2">
      <c r="B41" s="1120" t="s">
        <v>24</v>
      </c>
      <c r="C41" s="1121"/>
      <c r="D41" s="79"/>
      <c r="E41" s="1126" t="s">
        <v>25</v>
      </c>
      <c r="F41" s="1126"/>
      <c r="G41" s="1126"/>
      <c r="H41" s="1127"/>
      <c r="I41" s="80">
        <v>3890</v>
      </c>
      <c r="J41" s="81">
        <v>3791</v>
      </c>
      <c r="K41" s="81">
        <v>4198</v>
      </c>
      <c r="L41" s="81">
        <v>4655</v>
      </c>
      <c r="M41" s="82">
        <v>4578</v>
      </c>
    </row>
    <row r="42" spans="2:13" ht="27.75" customHeight="1" x14ac:dyDescent="0.2">
      <c r="B42" s="1122"/>
      <c r="C42" s="1123"/>
      <c r="D42" s="83"/>
      <c r="E42" s="1128" t="s">
        <v>26</v>
      </c>
      <c r="F42" s="1128"/>
      <c r="G42" s="1128"/>
      <c r="H42" s="1129"/>
      <c r="I42" s="84">
        <v>2</v>
      </c>
      <c r="J42" s="85">
        <v>1</v>
      </c>
      <c r="K42" s="85">
        <v>1</v>
      </c>
      <c r="L42" s="85" t="s">
        <v>518</v>
      </c>
      <c r="M42" s="86">
        <v>4</v>
      </c>
    </row>
    <row r="43" spans="2:13" ht="27.75" customHeight="1" x14ac:dyDescent="0.2">
      <c r="B43" s="1122"/>
      <c r="C43" s="1123"/>
      <c r="D43" s="83"/>
      <c r="E43" s="1128" t="s">
        <v>27</v>
      </c>
      <c r="F43" s="1128"/>
      <c r="G43" s="1128"/>
      <c r="H43" s="1129"/>
      <c r="I43" s="84">
        <v>1123</v>
      </c>
      <c r="J43" s="85">
        <v>1302</v>
      </c>
      <c r="K43" s="85">
        <v>1200</v>
      </c>
      <c r="L43" s="85">
        <v>1120</v>
      </c>
      <c r="M43" s="86">
        <v>968</v>
      </c>
    </row>
    <row r="44" spans="2:13" ht="27.75" customHeight="1" x14ac:dyDescent="0.2">
      <c r="B44" s="1122"/>
      <c r="C44" s="1123"/>
      <c r="D44" s="83"/>
      <c r="E44" s="1128" t="s">
        <v>28</v>
      </c>
      <c r="F44" s="1128"/>
      <c r="G44" s="1128"/>
      <c r="H44" s="1129"/>
      <c r="I44" s="84">
        <v>78</v>
      </c>
      <c r="J44" s="85">
        <v>62</v>
      </c>
      <c r="K44" s="85">
        <v>51</v>
      </c>
      <c r="L44" s="85">
        <v>38</v>
      </c>
      <c r="M44" s="86">
        <v>24</v>
      </c>
    </row>
    <row r="45" spans="2:13" ht="27.75" customHeight="1" x14ac:dyDescent="0.2">
      <c r="B45" s="1122"/>
      <c r="C45" s="1123"/>
      <c r="D45" s="83"/>
      <c r="E45" s="1128" t="s">
        <v>29</v>
      </c>
      <c r="F45" s="1128"/>
      <c r="G45" s="1128"/>
      <c r="H45" s="1129"/>
      <c r="I45" s="84">
        <v>717</v>
      </c>
      <c r="J45" s="85">
        <v>485</v>
      </c>
      <c r="K45" s="85">
        <v>314</v>
      </c>
      <c r="L45" s="85">
        <v>140</v>
      </c>
      <c r="M45" s="86" t="s">
        <v>518</v>
      </c>
    </row>
    <row r="46" spans="2:13" ht="27.75" customHeight="1" x14ac:dyDescent="0.2">
      <c r="B46" s="1122"/>
      <c r="C46" s="1123"/>
      <c r="D46" s="87"/>
      <c r="E46" s="1128" t="s">
        <v>30</v>
      </c>
      <c r="F46" s="1128"/>
      <c r="G46" s="1128"/>
      <c r="H46" s="1129"/>
      <c r="I46" s="84">
        <v>28</v>
      </c>
      <c r="J46" s="85">
        <v>76</v>
      </c>
      <c r="K46" s="85">
        <v>23</v>
      </c>
      <c r="L46" s="85">
        <v>20</v>
      </c>
      <c r="M46" s="86">
        <v>18</v>
      </c>
    </row>
    <row r="47" spans="2:13" ht="27.75" customHeight="1" x14ac:dyDescent="0.2">
      <c r="B47" s="1122"/>
      <c r="C47" s="1123"/>
      <c r="D47" s="88"/>
      <c r="E47" s="1130" t="s">
        <v>31</v>
      </c>
      <c r="F47" s="1131"/>
      <c r="G47" s="1131"/>
      <c r="H47" s="1132"/>
      <c r="I47" s="84" t="s">
        <v>518</v>
      </c>
      <c r="J47" s="85" t="s">
        <v>518</v>
      </c>
      <c r="K47" s="85" t="s">
        <v>518</v>
      </c>
      <c r="L47" s="85" t="s">
        <v>518</v>
      </c>
      <c r="M47" s="86" t="s">
        <v>518</v>
      </c>
    </row>
    <row r="48" spans="2:13" ht="27.75" customHeight="1" x14ac:dyDescent="0.2">
      <c r="B48" s="1122"/>
      <c r="C48" s="1123"/>
      <c r="D48" s="83"/>
      <c r="E48" s="1128" t="s">
        <v>32</v>
      </c>
      <c r="F48" s="1128"/>
      <c r="G48" s="1128"/>
      <c r="H48" s="1129"/>
      <c r="I48" s="84" t="s">
        <v>518</v>
      </c>
      <c r="J48" s="85" t="s">
        <v>518</v>
      </c>
      <c r="K48" s="85" t="s">
        <v>518</v>
      </c>
      <c r="L48" s="85" t="s">
        <v>518</v>
      </c>
      <c r="M48" s="86" t="s">
        <v>518</v>
      </c>
    </row>
    <row r="49" spans="2:13" ht="27.75" customHeight="1" x14ac:dyDescent="0.2">
      <c r="B49" s="1124"/>
      <c r="C49" s="1125"/>
      <c r="D49" s="83"/>
      <c r="E49" s="1128" t="s">
        <v>33</v>
      </c>
      <c r="F49" s="1128"/>
      <c r="G49" s="1128"/>
      <c r="H49" s="1129"/>
      <c r="I49" s="84" t="s">
        <v>518</v>
      </c>
      <c r="J49" s="85" t="s">
        <v>518</v>
      </c>
      <c r="K49" s="85" t="s">
        <v>518</v>
      </c>
      <c r="L49" s="85" t="s">
        <v>518</v>
      </c>
      <c r="M49" s="86" t="s">
        <v>518</v>
      </c>
    </row>
    <row r="50" spans="2:13" ht="27.75" customHeight="1" x14ac:dyDescent="0.2">
      <c r="B50" s="1133" t="s">
        <v>34</v>
      </c>
      <c r="C50" s="1134"/>
      <c r="D50" s="89"/>
      <c r="E50" s="1128" t="s">
        <v>35</v>
      </c>
      <c r="F50" s="1128"/>
      <c r="G50" s="1128"/>
      <c r="H50" s="1129"/>
      <c r="I50" s="84">
        <v>903</v>
      </c>
      <c r="J50" s="85">
        <v>839</v>
      </c>
      <c r="K50" s="85">
        <v>1009</v>
      </c>
      <c r="L50" s="85">
        <v>1521</v>
      </c>
      <c r="M50" s="86">
        <v>1699</v>
      </c>
    </row>
    <row r="51" spans="2:13" ht="27.75" customHeight="1" x14ac:dyDescent="0.2">
      <c r="B51" s="1122"/>
      <c r="C51" s="1123"/>
      <c r="D51" s="83"/>
      <c r="E51" s="1128" t="s">
        <v>36</v>
      </c>
      <c r="F51" s="1128"/>
      <c r="G51" s="1128"/>
      <c r="H51" s="1129"/>
      <c r="I51" s="84">
        <v>83</v>
      </c>
      <c r="J51" s="85">
        <v>58</v>
      </c>
      <c r="K51" s="85">
        <v>44</v>
      </c>
      <c r="L51" s="85">
        <v>25</v>
      </c>
      <c r="M51" s="86">
        <v>16</v>
      </c>
    </row>
    <row r="52" spans="2:13" ht="27.75" customHeight="1" x14ac:dyDescent="0.2">
      <c r="B52" s="1124"/>
      <c r="C52" s="1125"/>
      <c r="D52" s="83"/>
      <c r="E52" s="1128" t="s">
        <v>37</v>
      </c>
      <c r="F52" s="1128"/>
      <c r="G52" s="1128"/>
      <c r="H52" s="1129"/>
      <c r="I52" s="84">
        <v>3441</v>
      </c>
      <c r="J52" s="85">
        <v>3574</v>
      </c>
      <c r="K52" s="85">
        <v>3796</v>
      </c>
      <c r="L52" s="85">
        <v>4105</v>
      </c>
      <c r="M52" s="86">
        <v>3988</v>
      </c>
    </row>
    <row r="53" spans="2:13" ht="27.75" customHeight="1" thickBot="1" x14ac:dyDescent="0.25">
      <c r="B53" s="1135" t="s">
        <v>38</v>
      </c>
      <c r="C53" s="1136"/>
      <c r="D53" s="90"/>
      <c r="E53" s="1137" t="s">
        <v>39</v>
      </c>
      <c r="F53" s="1137"/>
      <c r="G53" s="1137"/>
      <c r="H53" s="1138"/>
      <c r="I53" s="91">
        <v>1411</v>
      </c>
      <c r="J53" s="92">
        <v>1247</v>
      </c>
      <c r="K53" s="92">
        <v>937</v>
      </c>
      <c r="L53" s="92">
        <v>323</v>
      </c>
      <c r="M53" s="93">
        <v>-110</v>
      </c>
    </row>
    <row r="54" spans="2:13" ht="27.75" customHeight="1" x14ac:dyDescent="0.2">
      <c r="B54" s="94" t="s">
        <v>40</v>
      </c>
      <c r="C54" s="95"/>
      <c r="D54" s="95"/>
      <c r="E54" s="96"/>
      <c r="F54" s="96"/>
      <c r="G54" s="96"/>
      <c r="H54" s="96"/>
      <c r="I54" s="97"/>
      <c r="J54" s="97"/>
      <c r="K54" s="97"/>
      <c r="L54" s="97"/>
      <c r="M54" s="97"/>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c7sTEceiY49SApovkJC9+n39tar0z0QeoB/WoOrpNsm3ZhNu3Qb8JUuJMaw8hRS4nIIwxaqJ9mIJK0D01rYiXw==" saltValue="aoi5I+yErTAfav8yyWNTn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A40" zoomScale="70" zoomScaleNormal="70" zoomScaleSheetLayoutView="100" workbookViewId="0">
      <selection activeCell="H63" sqref="H63"/>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98" t="s">
        <v>41</v>
      </c>
    </row>
    <row r="54" spans="2:8" ht="29.25" customHeight="1" thickBot="1" x14ac:dyDescent="0.3">
      <c r="B54" s="99" t="s">
        <v>1</v>
      </c>
      <c r="C54" s="100"/>
      <c r="D54" s="100"/>
      <c r="E54" s="101" t="s">
        <v>2</v>
      </c>
      <c r="F54" s="102" t="s">
        <v>562</v>
      </c>
      <c r="G54" s="102" t="s">
        <v>563</v>
      </c>
      <c r="H54" s="103" t="s">
        <v>564</v>
      </c>
    </row>
    <row r="55" spans="2:8" ht="52.5" customHeight="1" x14ac:dyDescent="0.2">
      <c r="B55" s="104"/>
      <c r="C55" s="1147" t="s">
        <v>42</v>
      </c>
      <c r="D55" s="1147"/>
      <c r="E55" s="1148"/>
      <c r="F55" s="105">
        <v>528</v>
      </c>
      <c r="G55" s="105">
        <v>716</v>
      </c>
      <c r="H55" s="106">
        <v>716</v>
      </c>
    </row>
    <row r="56" spans="2:8" ht="52.5" customHeight="1" x14ac:dyDescent="0.2">
      <c r="B56" s="107"/>
      <c r="C56" s="1149" t="s">
        <v>43</v>
      </c>
      <c r="D56" s="1149"/>
      <c r="E56" s="1150"/>
      <c r="F56" s="108">
        <v>226</v>
      </c>
      <c r="G56" s="108">
        <v>226</v>
      </c>
      <c r="H56" s="109">
        <v>99</v>
      </c>
    </row>
    <row r="57" spans="2:8" ht="53.25" customHeight="1" x14ac:dyDescent="0.2">
      <c r="B57" s="107"/>
      <c r="C57" s="1151" t="s">
        <v>44</v>
      </c>
      <c r="D57" s="1151"/>
      <c r="E57" s="1152"/>
      <c r="F57" s="110">
        <v>287</v>
      </c>
      <c r="G57" s="110">
        <v>480</v>
      </c>
      <c r="H57" s="111">
        <v>768</v>
      </c>
    </row>
    <row r="58" spans="2:8" ht="45.75" customHeight="1" x14ac:dyDescent="0.2">
      <c r="B58" s="112"/>
      <c r="C58" s="1139" t="s">
        <v>588</v>
      </c>
      <c r="D58" s="1140"/>
      <c r="E58" s="1141"/>
      <c r="F58" s="113">
        <v>100</v>
      </c>
      <c r="G58" s="113">
        <v>300</v>
      </c>
      <c r="H58" s="114">
        <v>600</v>
      </c>
    </row>
    <row r="59" spans="2:8" ht="45.75" customHeight="1" x14ac:dyDescent="0.2">
      <c r="B59" s="112"/>
      <c r="C59" s="1139" t="s">
        <v>590</v>
      </c>
      <c r="D59" s="1140"/>
      <c r="E59" s="1141"/>
      <c r="F59" s="113">
        <v>102</v>
      </c>
      <c r="G59" s="113">
        <v>102</v>
      </c>
      <c r="H59" s="114">
        <v>102</v>
      </c>
    </row>
    <row r="60" spans="2:8" ht="45.75" customHeight="1" x14ac:dyDescent="0.2">
      <c r="B60" s="112"/>
      <c r="C60" s="1139" t="s">
        <v>589</v>
      </c>
      <c r="D60" s="1140"/>
      <c r="E60" s="1141"/>
      <c r="F60" s="113">
        <v>13</v>
      </c>
      <c r="G60" s="113">
        <v>17</v>
      </c>
      <c r="H60" s="114">
        <v>19</v>
      </c>
    </row>
    <row r="61" spans="2:8" ht="45.75" customHeight="1" x14ac:dyDescent="0.2">
      <c r="B61" s="112"/>
      <c r="C61" s="1139" t="s">
        <v>591</v>
      </c>
      <c r="D61" s="1140"/>
      <c r="E61" s="1141"/>
      <c r="F61" s="113">
        <v>44</v>
      </c>
      <c r="G61" s="113">
        <v>33</v>
      </c>
      <c r="H61" s="114">
        <v>15</v>
      </c>
    </row>
    <row r="62" spans="2:8" ht="45.75" customHeight="1" thickBot="1" x14ac:dyDescent="0.25">
      <c r="B62" s="115"/>
      <c r="C62" s="1142" t="s">
        <v>592</v>
      </c>
      <c r="D62" s="1143"/>
      <c r="E62" s="1144"/>
      <c r="F62" s="116">
        <v>14</v>
      </c>
      <c r="G62" s="116">
        <v>14</v>
      </c>
      <c r="H62" s="117">
        <v>14</v>
      </c>
    </row>
    <row r="63" spans="2:8" ht="52.5" customHeight="1" thickBot="1" x14ac:dyDescent="0.25">
      <c r="B63" s="118"/>
      <c r="C63" s="1145" t="s">
        <v>45</v>
      </c>
      <c r="D63" s="1145"/>
      <c r="E63" s="1146"/>
      <c r="F63" s="119">
        <v>1041</v>
      </c>
      <c r="G63" s="119">
        <v>1422</v>
      </c>
      <c r="H63" s="120">
        <v>1583</v>
      </c>
    </row>
    <row r="64" spans="2:8" ht="15" customHeight="1" x14ac:dyDescent="0.2"/>
    <row r="65" ht="0" hidden="1" customHeight="1" x14ac:dyDescent="0.2"/>
    <row r="66" ht="0" hidden="1" customHeight="1" x14ac:dyDescent="0.2"/>
  </sheetData>
  <sheetProtection algorithmName="SHA-512" hashValue="oS0JXJXnbJfdg5GKucJa42705KnXX9XVS+yM1nogRo0TKtzVRT5Gu0mdqtCbnKATFW3ecUKP/PmQ3DAoaKcY5A==" saltValue="tUw8KsaNUuz2Nyw1ivQg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3F55EC-A5FF-4532-A7B2-35E6D512AA09}">
  <sheetPr>
    <pageSetUpPr fitToPage="1"/>
  </sheetPr>
  <dimension ref="A1:WZM191"/>
  <sheetViews>
    <sheetView showGridLines="0" tabSelected="1" zoomScaleNormal="100" zoomScaleSheetLayoutView="55" workbookViewId="0">
      <selection activeCell="BJ15" sqref="BJ15"/>
    </sheetView>
  </sheetViews>
  <sheetFormatPr defaultColWidth="0" defaultRowHeight="13.5" customHeight="1" zeroHeight="1" x14ac:dyDescent="0.2"/>
  <cols>
    <col min="1" max="1" width="6.33203125" style="243" customWidth="1"/>
    <col min="2" max="107" width="2.44140625" style="243" customWidth="1"/>
    <col min="108" max="108" width="6.109375" style="249" customWidth="1"/>
    <col min="109" max="109" width="5.88671875" style="247" customWidth="1"/>
    <col min="110" max="110" width="19.109375" style="243" hidden="1"/>
    <col min="111" max="115" width="12.6640625" style="243" hidden="1"/>
    <col min="116" max="349" width="8.6640625" style="243" hidden="1"/>
    <col min="350" max="355" width="14.88671875" style="243" hidden="1"/>
    <col min="356" max="357" width="15.88671875" style="243" hidden="1"/>
    <col min="358" max="363" width="16.109375" style="243" hidden="1"/>
    <col min="364" max="364" width="6.109375" style="243" hidden="1"/>
    <col min="365" max="365" width="3" style="243" hidden="1"/>
    <col min="366" max="605" width="8.6640625" style="243" hidden="1"/>
    <col min="606" max="611" width="14.88671875" style="243" hidden="1"/>
    <col min="612" max="613" width="15.88671875" style="243" hidden="1"/>
    <col min="614" max="619" width="16.109375" style="243" hidden="1"/>
    <col min="620" max="620" width="6.109375" style="243" hidden="1"/>
    <col min="621" max="621" width="3" style="243" hidden="1"/>
    <col min="622" max="861" width="8.6640625" style="243" hidden="1"/>
    <col min="862" max="867" width="14.88671875" style="243" hidden="1"/>
    <col min="868" max="869" width="15.88671875" style="243" hidden="1"/>
    <col min="870" max="875" width="16.109375" style="243" hidden="1"/>
    <col min="876" max="876" width="6.109375" style="243" hidden="1"/>
    <col min="877" max="877" width="3" style="243" hidden="1"/>
    <col min="878" max="1117" width="8.6640625" style="243" hidden="1"/>
    <col min="1118" max="1123" width="14.88671875" style="243" hidden="1"/>
    <col min="1124" max="1125" width="15.88671875" style="243" hidden="1"/>
    <col min="1126" max="1131" width="16.109375" style="243" hidden="1"/>
    <col min="1132" max="1132" width="6.109375" style="243" hidden="1"/>
    <col min="1133" max="1133" width="3" style="243" hidden="1"/>
    <col min="1134" max="1373" width="8.6640625" style="243" hidden="1"/>
    <col min="1374" max="1379" width="14.88671875" style="243" hidden="1"/>
    <col min="1380" max="1381" width="15.88671875" style="243" hidden="1"/>
    <col min="1382" max="1387" width="16.109375" style="243" hidden="1"/>
    <col min="1388" max="1388" width="6.109375" style="243" hidden="1"/>
    <col min="1389" max="1389" width="3" style="243" hidden="1"/>
    <col min="1390" max="1629" width="8.6640625" style="243" hidden="1"/>
    <col min="1630" max="1635" width="14.88671875" style="243" hidden="1"/>
    <col min="1636" max="1637" width="15.88671875" style="243" hidden="1"/>
    <col min="1638" max="1643" width="16.109375" style="243" hidden="1"/>
    <col min="1644" max="1644" width="6.109375" style="243" hidden="1"/>
    <col min="1645" max="1645" width="3" style="243" hidden="1"/>
    <col min="1646" max="1885" width="8.6640625" style="243" hidden="1"/>
    <col min="1886" max="1891" width="14.88671875" style="243" hidden="1"/>
    <col min="1892" max="1893" width="15.88671875" style="243" hidden="1"/>
    <col min="1894" max="1899" width="16.109375" style="243" hidden="1"/>
    <col min="1900" max="1900" width="6.109375" style="243" hidden="1"/>
    <col min="1901" max="1901" width="3" style="243" hidden="1"/>
    <col min="1902" max="2141" width="8.6640625" style="243" hidden="1"/>
    <col min="2142" max="2147" width="14.88671875" style="243" hidden="1"/>
    <col min="2148" max="2149" width="15.88671875" style="243" hidden="1"/>
    <col min="2150" max="2155" width="16.109375" style="243" hidden="1"/>
    <col min="2156" max="2156" width="6.109375" style="243" hidden="1"/>
    <col min="2157" max="2157" width="3" style="243" hidden="1"/>
    <col min="2158" max="2397" width="8.6640625" style="243" hidden="1"/>
    <col min="2398" max="2403" width="14.88671875" style="243" hidden="1"/>
    <col min="2404" max="2405" width="15.88671875" style="243" hidden="1"/>
    <col min="2406" max="2411" width="16.109375" style="243" hidden="1"/>
    <col min="2412" max="2412" width="6.109375" style="243" hidden="1"/>
    <col min="2413" max="2413" width="3" style="243" hidden="1"/>
    <col min="2414" max="2653" width="8.6640625" style="243" hidden="1"/>
    <col min="2654" max="2659" width="14.88671875" style="243" hidden="1"/>
    <col min="2660" max="2661" width="15.88671875" style="243" hidden="1"/>
    <col min="2662" max="2667" width="16.109375" style="243" hidden="1"/>
    <col min="2668" max="2668" width="6.109375" style="243" hidden="1"/>
    <col min="2669" max="2669" width="3" style="243" hidden="1"/>
    <col min="2670" max="2909" width="8.6640625" style="243" hidden="1"/>
    <col min="2910" max="2915" width="14.88671875" style="243" hidden="1"/>
    <col min="2916" max="2917" width="15.88671875" style="243" hidden="1"/>
    <col min="2918" max="2923" width="16.109375" style="243" hidden="1"/>
    <col min="2924" max="2924" width="6.109375" style="243" hidden="1"/>
    <col min="2925" max="2925" width="3" style="243" hidden="1"/>
    <col min="2926" max="3165" width="8.6640625" style="243" hidden="1"/>
    <col min="3166" max="3171" width="14.88671875" style="243" hidden="1"/>
    <col min="3172" max="3173" width="15.88671875" style="243" hidden="1"/>
    <col min="3174" max="3179" width="16.109375" style="243" hidden="1"/>
    <col min="3180" max="3180" width="6.109375" style="243" hidden="1"/>
    <col min="3181" max="3181" width="3" style="243" hidden="1"/>
    <col min="3182" max="3421" width="8.6640625" style="243" hidden="1"/>
    <col min="3422" max="3427" width="14.88671875" style="243" hidden="1"/>
    <col min="3428" max="3429" width="15.88671875" style="243" hidden="1"/>
    <col min="3430" max="3435" width="16.109375" style="243" hidden="1"/>
    <col min="3436" max="3436" width="6.109375" style="243" hidden="1"/>
    <col min="3437" max="3437" width="3" style="243" hidden="1"/>
    <col min="3438" max="3677" width="8.6640625" style="243" hidden="1"/>
    <col min="3678" max="3683" width="14.88671875" style="243" hidden="1"/>
    <col min="3684" max="3685" width="15.88671875" style="243" hidden="1"/>
    <col min="3686" max="3691" width="16.109375" style="243" hidden="1"/>
    <col min="3692" max="3692" width="6.109375" style="243" hidden="1"/>
    <col min="3693" max="3693" width="3" style="243" hidden="1"/>
    <col min="3694" max="3933" width="8.6640625" style="243" hidden="1"/>
    <col min="3934" max="3939" width="14.88671875" style="243" hidden="1"/>
    <col min="3940" max="3941" width="15.88671875" style="243" hidden="1"/>
    <col min="3942" max="3947" width="16.109375" style="243" hidden="1"/>
    <col min="3948" max="3948" width="6.109375" style="243" hidden="1"/>
    <col min="3949" max="3949" width="3" style="243" hidden="1"/>
    <col min="3950" max="4189" width="8.6640625" style="243" hidden="1"/>
    <col min="4190" max="4195" width="14.88671875" style="243" hidden="1"/>
    <col min="4196" max="4197" width="15.88671875" style="243" hidden="1"/>
    <col min="4198" max="4203" width="16.109375" style="243" hidden="1"/>
    <col min="4204" max="4204" width="6.109375" style="243" hidden="1"/>
    <col min="4205" max="4205" width="3" style="243" hidden="1"/>
    <col min="4206" max="4445" width="8.6640625" style="243" hidden="1"/>
    <col min="4446" max="4451" width="14.88671875" style="243" hidden="1"/>
    <col min="4452" max="4453" width="15.88671875" style="243" hidden="1"/>
    <col min="4454" max="4459" width="16.109375" style="243" hidden="1"/>
    <col min="4460" max="4460" width="6.109375" style="243" hidden="1"/>
    <col min="4461" max="4461" width="3" style="243" hidden="1"/>
    <col min="4462" max="4701" width="8.6640625" style="243" hidden="1"/>
    <col min="4702" max="4707" width="14.88671875" style="243" hidden="1"/>
    <col min="4708" max="4709" width="15.88671875" style="243" hidden="1"/>
    <col min="4710" max="4715" width="16.109375" style="243" hidden="1"/>
    <col min="4716" max="4716" width="6.109375" style="243" hidden="1"/>
    <col min="4717" max="4717" width="3" style="243" hidden="1"/>
    <col min="4718" max="4957" width="8.6640625" style="243" hidden="1"/>
    <col min="4958" max="4963" width="14.88671875" style="243" hidden="1"/>
    <col min="4964" max="4965" width="15.88671875" style="243" hidden="1"/>
    <col min="4966" max="4971" width="16.109375" style="243" hidden="1"/>
    <col min="4972" max="4972" width="6.109375" style="243" hidden="1"/>
    <col min="4973" max="4973" width="3" style="243" hidden="1"/>
    <col min="4974" max="5213" width="8.6640625" style="243" hidden="1"/>
    <col min="5214" max="5219" width="14.88671875" style="243" hidden="1"/>
    <col min="5220" max="5221" width="15.88671875" style="243" hidden="1"/>
    <col min="5222" max="5227" width="16.109375" style="243" hidden="1"/>
    <col min="5228" max="5228" width="6.109375" style="243" hidden="1"/>
    <col min="5229" max="5229" width="3" style="243" hidden="1"/>
    <col min="5230" max="5469" width="8.6640625" style="243" hidden="1"/>
    <col min="5470" max="5475" width="14.88671875" style="243" hidden="1"/>
    <col min="5476" max="5477" width="15.88671875" style="243" hidden="1"/>
    <col min="5478" max="5483" width="16.109375" style="243" hidden="1"/>
    <col min="5484" max="5484" width="6.109375" style="243" hidden="1"/>
    <col min="5485" max="5485" width="3" style="243" hidden="1"/>
    <col min="5486" max="5725" width="8.6640625" style="243" hidden="1"/>
    <col min="5726" max="5731" width="14.88671875" style="243" hidden="1"/>
    <col min="5732" max="5733" width="15.88671875" style="243" hidden="1"/>
    <col min="5734" max="5739" width="16.109375" style="243" hidden="1"/>
    <col min="5740" max="5740" width="6.109375" style="243" hidden="1"/>
    <col min="5741" max="5741" width="3" style="243" hidden="1"/>
    <col min="5742" max="5981" width="8.6640625" style="243" hidden="1"/>
    <col min="5982" max="5987" width="14.88671875" style="243" hidden="1"/>
    <col min="5988" max="5989" width="15.88671875" style="243" hidden="1"/>
    <col min="5990" max="5995" width="16.109375" style="243" hidden="1"/>
    <col min="5996" max="5996" width="6.109375" style="243" hidden="1"/>
    <col min="5997" max="5997" width="3" style="243" hidden="1"/>
    <col min="5998" max="6237" width="8.6640625" style="243" hidden="1"/>
    <col min="6238" max="6243" width="14.88671875" style="243" hidden="1"/>
    <col min="6244" max="6245" width="15.88671875" style="243" hidden="1"/>
    <col min="6246" max="6251" width="16.109375" style="243" hidden="1"/>
    <col min="6252" max="6252" width="6.109375" style="243" hidden="1"/>
    <col min="6253" max="6253" width="3" style="243" hidden="1"/>
    <col min="6254" max="6493" width="8.6640625" style="243" hidden="1"/>
    <col min="6494" max="6499" width="14.88671875" style="243" hidden="1"/>
    <col min="6500" max="6501" width="15.88671875" style="243" hidden="1"/>
    <col min="6502" max="6507" width="16.109375" style="243" hidden="1"/>
    <col min="6508" max="6508" width="6.109375" style="243" hidden="1"/>
    <col min="6509" max="6509" width="3" style="243" hidden="1"/>
    <col min="6510" max="6749" width="8.6640625" style="243" hidden="1"/>
    <col min="6750" max="6755" width="14.88671875" style="243" hidden="1"/>
    <col min="6756" max="6757" width="15.88671875" style="243" hidden="1"/>
    <col min="6758" max="6763" width="16.109375" style="243" hidden="1"/>
    <col min="6764" max="6764" width="6.109375" style="243" hidden="1"/>
    <col min="6765" max="6765" width="3" style="243" hidden="1"/>
    <col min="6766" max="7005" width="8.6640625" style="243" hidden="1"/>
    <col min="7006" max="7011" width="14.88671875" style="243" hidden="1"/>
    <col min="7012" max="7013" width="15.88671875" style="243" hidden="1"/>
    <col min="7014" max="7019" width="16.109375" style="243" hidden="1"/>
    <col min="7020" max="7020" width="6.109375" style="243" hidden="1"/>
    <col min="7021" max="7021" width="3" style="243" hidden="1"/>
    <col min="7022" max="7261" width="8.6640625" style="243" hidden="1"/>
    <col min="7262" max="7267" width="14.88671875" style="243" hidden="1"/>
    <col min="7268" max="7269" width="15.88671875" style="243" hidden="1"/>
    <col min="7270" max="7275" width="16.109375" style="243" hidden="1"/>
    <col min="7276" max="7276" width="6.109375" style="243" hidden="1"/>
    <col min="7277" max="7277" width="3" style="243" hidden="1"/>
    <col min="7278" max="7517" width="8.6640625" style="243" hidden="1"/>
    <col min="7518" max="7523" width="14.88671875" style="243" hidden="1"/>
    <col min="7524" max="7525" width="15.88671875" style="243" hidden="1"/>
    <col min="7526" max="7531" width="16.109375" style="243" hidden="1"/>
    <col min="7532" max="7532" width="6.109375" style="243" hidden="1"/>
    <col min="7533" max="7533" width="3" style="243" hidden="1"/>
    <col min="7534" max="7773" width="8.6640625" style="243" hidden="1"/>
    <col min="7774" max="7779" width="14.88671875" style="243" hidden="1"/>
    <col min="7780" max="7781" width="15.88671875" style="243" hidden="1"/>
    <col min="7782" max="7787" width="16.109375" style="243" hidden="1"/>
    <col min="7788" max="7788" width="6.109375" style="243" hidden="1"/>
    <col min="7789" max="7789" width="3" style="243" hidden="1"/>
    <col min="7790" max="8029" width="8.6640625" style="243" hidden="1"/>
    <col min="8030" max="8035" width="14.88671875" style="243" hidden="1"/>
    <col min="8036" max="8037" width="15.88671875" style="243" hidden="1"/>
    <col min="8038" max="8043" width="16.109375" style="243" hidden="1"/>
    <col min="8044" max="8044" width="6.109375" style="243" hidden="1"/>
    <col min="8045" max="8045" width="3" style="243" hidden="1"/>
    <col min="8046" max="8285" width="8.6640625" style="243" hidden="1"/>
    <col min="8286" max="8291" width="14.88671875" style="243" hidden="1"/>
    <col min="8292" max="8293" width="15.88671875" style="243" hidden="1"/>
    <col min="8294" max="8299" width="16.109375" style="243" hidden="1"/>
    <col min="8300" max="8300" width="6.109375" style="243" hidden="1"/>
    <col min="8301" max="8301" width="3" style="243" hidden="1"/>
    <col min="8302" max="8541" width="8.6640625" style="243" hidden="1"/>
    <col min="8542" max="8547" width="14.88671875" style="243" hidden="1"/>
    <col min="8548" max="8549" width="15.88671875" style="243" hidden="1"/>
    <col min="8550" max="8555" width="16.109375" style="243" hidden="1"/>
    <col min="8556" max="8556" width="6.109375" style="243" hidden="1"/>
    <col min="8557" max="8557" width="3" style="243" hidden="1"/>
    <col min="8558" max="8797" width="8.6640625" style="243" hidden="1"/>
    <col min="8798" max="8803" width="14.88671875" style="243" hidden="1"/>
    <col min="8804" max="8805" width="15.88671875" style="243" hidden="1"/>
    <col min="8806" max="8811" width="16.109375" style="243" hidden="1"/>
    <col min="8812" max="8812" width="6.109375" style="243" hidden="1"/>
    <col min="8813" max="8813" width="3" style="243" hidden="1"/>
    <col min="8814" max="9053" width="8.6640625" style="243" hidden="1"/>
    <col min="9054" max="9059" width="14.88671875" style="243" hidden="1"/>
    <col min="9060" max="9061" width="15.88671875" style="243" hidden="1"/>
    <col min="9062" max="9067" width="16.109375" style="243" hidden="1"/>
    <col min="9068" max="9068" width="6.109375" style="243" hidden="1"/>
    <col min="9069" max="9069" width="3" style="243" hidden="1"/>
    <col min="9070" max="9309" width="8.6640625" style="243" hidden="1"/>
    <col min="9310" max="9315" width="14.88671875" style="243" hidden="1"/>
    <col min="9316" max="9317" width="15.88671875" style="243" hidden="1"/>
    <col min="9318" max="9323" width="16.109375" style="243" hidden="1"/>
    <col min="9324" max="9324" width="6.109375" style="243" hidden="1"/>
    <col min="9325" max="9325" width="3" style="243" hidden="1"/>
    <col min="9326" max="9565" width="8.6640625" style="243" hidden="1"/>
    <col min="9566" max="9571" width="14.88671875" style="243" hidden="1"/>
    <col min="9572" max="9573" width="15.88671875" style="243" hidden="1"/>
    <col min="9574" max="9579" width="16.109375" style="243" hidden="1"/>
    <col min="9580" max="9580" width="6.109375" style="243" hidden="1"/>
    <col min="9581" max="9581" width="3" style="243" hidden="1"/>
    <col min="9582" max="9821" width="8.6640625" style="243" hidden="1"/>
    <col min="9822" max="9827" width="14.88671875" style="243" hidden="1"/>
    <col min="9828" max="9829" width="15.88671875" style="243" hidden="1"/>
    <col min="9830" max="9835" width="16.109375" style="243" hidden="1"/>
    <col min="9836" max="9836" width="6.109375" style="243" hidden="1"/>
    <col min="9837" max="9837" width="3" style="243" hidden="1"/>
    <col min="9838" max="10077" width="8.6640625" style="243" hidden="1"/>
    <col min="10078" max="10083" width="14.88671875" style="243" hidden="1"/>
    <col min="10084" max="10085" width="15.88671875" style="243" hidden="1"/>
    <col min="10086" max="10091" width="16.109375" style="243" hidden="1"/>
    <col min="10092" max="10092" width="6.109375" style="243" hidden="1"/>
    <col min="10093" max="10093" width="3" style="243" hidden="1"/>
    <col min="10094" max="10333" width="8.6640625" style="243" hidden="1"/>
    <col min="10334" max="10339" width="14.88671875" style="243" hidden="1"/>
    <col min="10340" max="10341" width="15.88671875" style="243" hidden="1"/>
    <col min="10342" max="10347" width="16.109375" style="243" hidden="1"/>
    <col min="10348" max="10348" width="6.109375" style="243" hidden="1"/>
    <col min="10349" max="10349" width="3" style="243" hidden="1"/>
    <col min="10350" max="10589" width="8.6640625" style="243" hidden="1"/>
    <col min="10590" max="10595" width="14.88671875" style="243" hidden="1"/>
    <col min="10596" max="10597" width="15.88671875" style="243" hidden="1"/>
    <col min="10598" max="10603" width="16.109375" style="243" hidden="1"/>
    <col min="10604" max="10604" width="6.109375" style="243" hidden="1"/>
    <col min="10605" max="10605" width="3" style="243" hidden="1"/>
    <col min="10606" max="10845" width="8.6640625" style="243" hidden="1"/>
    <col min="10846" max="10851" width="14.88671875" style="243" hidden="1"/>
    <col min="10852" max="10853" width="15.88671875" style="243" hidden="1"/>
    <col min="10854" max="10859" width="16.109375" style="243" hidden="1"/>
    <col min="10860" max="10860" width="6.109375" style="243" hidden="1"/>
    <col min="10861" max="10861" width="3" style="243" hidden="1"/>
    <col min="10862" max="11101" width="8.6640625" style="243" hidden="1"/>
    <col min="11102" max="11107" width="14.88671875" style="243" hidden="1"/>
    <col min="11108" max="11109" width="15.88671875" style="243" hidden="1"/>
    <col min="11110" max="11115" width="16.109375" style="243" hidden="1"/>
    <col min="11116" max="11116" width="6.109375" style="243" hidden="1"/>
    <col min="11117" max="11117" width="3" style="243" hidden="1"/>
    <col min="11118" max="11357" width="8.6640625" style="243" hidden="1"/>
    <col min="11358" max="11363" width="14.88671875" style="243" hidden="1"/>
    <col min="11364" max="11365" width="15.88671875" style="243" hidden="1"/>
    <col min="11366" max="11371" width="16.109375" style="243" hidden="1"/>
    <col min="11372" max="11372" width="6.109375" style="243" hidden="1"/>
    <col min="11373" max="11373" width="3" style="243" hidden="1"/>
    <col min="11374" max="11613" width="8.6640625" style="243" hidden="1"/>
    <col min="11614" max="11619" width="14.88671875" style="243" hidden="1"/>
    <col min="11620" max="11621" width="15.88671875" style="243" hidden="1"/>
    <col min="11622" max="11627" width="16.109375" style="243" hidden="1"/>
    <col min="11628" max="11628" width="6.109375" style="243" hidden="1"/>
    <col min="11629" max="11629" width="3" style="243" hidden="1"/>
    <col min="11630" max="11869" width="8.6640625" style="243" hidden="1"/>
    <col min="11870" max="11875" width="14.88671875" style="243" hidden="1"/>
    <col min="11876" max="11877" width="15.88671875" style="243" hidden="1"/>
    <col min="11878" max="11883" width="16.109375" style="243" hidden="1"/>
    <col min="11884" max="11884" width="6.109375" style="243" hidden="1"/>
    <col min="11885" max="11885" width="3" style="243" hidden="1"/>
    <col min="11886" max="12125" width="8.6640625" style="243" hidden="1"/>
    <col min="12126" max="12131" width="14.88671875" style="243" hidden="1"/>
    <col min="12132" max="12133" width="15.88671875" style="243" hidden="1"/>
    <col min="12134" max="12139" width="16.109375" style="243" hidden="1"/>
    <col min="12140" max="12140" width="6.109375" style="243" hidden="1"/>
    <col min="12141" max="12141" width="3" style="243" hidden="1"/>
    <col min="12142" max="12381" width="8.6640625" style="243" hidden="1"/>
    <col min="12382" max="12387" width="14.88671875" style="243" hidden="1"/>
    <col min="12388" max="12389" width="15.88671875" style="243" hidden="1"/>
    <col min="12390" max="12395" width="16.109375" style="243" hidden="1"/>
    <col min="12396" max="12396" width="6.109375" style="243" hidden="1"/>
    <col min="12397" max="12397" width="3" style="243" hidden="1"/>
    <col min="12398" max="12637" width="8.6640625" style="243" hidden="1"/>
    <col min="12638" max="12643" width="14.88671875" style="243" hidden="1"/>
    <col min="12644" max="12645" width="15.88671875" style="243" hidden="1"/>
    <col min="12646" max="12651" width="16.109375" style="243" hidden="1"/>
    <col min="12652" max="12652" width="6.109375" style="243" hidden="1"/>
    <col min="12653" max="12653" width="3" style="243" hidden="1"/>
    <col min="12654" max="12893" width="8.6640625" style="243" hidden="1"/>
    <col min="12894" max="12899" width="14.88671875" style="243" hidden="1"/>
    <col min="12900" max="12901" width="15.88671875" style="243" hidden="1"/>
    <col min="12902" max="12907" width="16.109375" style="243" hidden="1"/>
    <col min="12908" max="12908" width="6.109375" style="243" hidden="1"/>
    <col min="12909" max="12909" width="3" style="243" hidden="1"/>
    <col min="12910" max="13149" width="8.6640625" style="243" hidden="1"/>
    <col min="13150" max="13155" width="14.88671875" style="243" hidden="1"/>
    <col min="13156" max="13157" width="15.88671875" style="243" hidden="1"/>
    <col min="13158" max="13163" width="16.109375" style="243" hidden="1"/>
    <col min="13164" max="13164" width="6.109375" style="243" hidden="1"/>
    <col min="13165" max="13165" width="3" style="243" hidden="1"/>
    <col min="13166" max="13405" width="8.6640625" style="243" hidden="1"/>
    <col min="13406" max="13411" width="14.88671875" style="243" hidden="1"/>
    <col min="13412" max="13413" width="15.88671875" style="243" hidden="1"/>
    <col min="13414" max="13419" width="16.109375" style="243" hidden="1"/>
    <col min="13420" max="13420" width="6.109375" style="243" hidden="1"/>
    <col min="13421" max="13421" width="3" style="243" hidden="1"/>
    <col min="13422" max="13661" width="8.6640625" style="243" hidden="1"/>
    <col min="13662" max="13667" width="14.88671875" style="243" hidden="1"/>
    <col min="13668" max="13669" width="15.88671875" style="243" hidden="1"/>
    <col min="13670" max="13675" width="16.109375" style="243" hidden="1"/>
    <col min="13676" max="13676" width="6.109375" style="243" hidden="1"/>
    <col min="13677" max="13677" width="3" style="243" hidden="1"/>
    <col min="13678" max="13917" width="8.6640625" style="243" hidden="1"/>
    <col min="13918" max="13923" width="14.88671875" style="243" hidden="1"/>
    <col min="13924" max="13925" width="15.88671875" style="243" hidden="1"/>
    <col min="13926" max="13931" width="16.109375" style="243" hidden="1"/>
    <col min="13932" max="13932" width="6.109375" style="243" hidden="1"/>
    <col min="13933" max="13933" width="3" style="243" hidden="1"/>
    <col min="13934" max="14173" width="8.6640625" style="243" hidden="1"/>
    <col min="14174" max="14179" width="14.88671875" style="243" hidden="1"/>
    <col min="14180" max="14181" width="15.88671875" style="243" hidden="1"/>
    <col min="14182" max="14187" width="16.109375" style="243" hidden="1"/>
    <col min="14188" max="14188" width="6.109375" style="243" hidden="1"/>
    <col min="14189" max="14189" width="3" style="243" hidden="1"/>
    <col min="14190" max="14429" width="8.6640625" style="243" hidden="1"/>
    <col min="14430" max="14435" width="14.88671875" style="243" hidden="1"/>
    <col min="14436" max="14437" width="15.88671875" style="243" hidden="1"/>
    <col min="14438" max="14443" width="16.109375" style="243" hidden="1"/>
    <col min="14444" max="14444" width="6.109375" style="243" hidden="1"/>
    <col min="14445" max="14445" width="3" style="243" hidden="1"/>
    <col min="14446" max="14685" width="8.6640625" style="243" hidden="1"/>
    <col min="14686" max="14691" width="14.88671875" style="243" hidden="1"/>
    <col min="14692" max="14693" width="15.88671875" style="243" hidden="1"/>
    <col min="14694" max="14699" width="16.109375" style="243" hidden="1"/>
    <col min="14700" max="14700" width="6.109375" style="243" hidden="1"/>
    <col min="14701" max="14701" width="3" style="243" hidden="1"/>
    <col min="14702" max="14941" width="8.6640625" style="243" hidden="1"/>
    <col min="14942" max="14947" width="14.88671875" style="243" hidden="1"/>
    <col min="14948" max="14949" width="15.88671875" style="243" hidden="1"/>
    <col min="14950" max="14955" width="16.109375" style="243" hidden="1"/>
    <col min="14956" max="14956" width="6.109375" style="243" hidden="1"/>
    <col min="14957" max="14957" width="3" style="243" hidden="1"/>
    <col min="14958" max="15197" width="8.6640625" style="243" hidden="1"/>
    <col min="15198" max="15203" width="14.88671875" style="243" hidden="1"/>
    <col min="15204" max="15205" width="15.88671875" style="243" hidden="1"/>
    <col min="15206" max="15211" width="16.109375" style="243" hidden="1"/>
    <col min="15212" max="15212" width="6.109375" style="243" hidden="1"/>
    <col min="15213" max="15213" width="3" style="243" hidden="1"/>
    <col min="15214" max="15453" width="8.6640625" style="243" hidden="1"/>
    <col min="15454" max="15459" width="14.88671875" style="243" hidden="1"/>
    <col min="15460" max="15461" width="15.88671875" style="243" hidden="1"/>
    <col min="15462" max="15467" width="16.109375" style="243" hidden="1"/>
    <col min="15468" max="15468" width="6.109375" style="243" hidden="1"/>
    <col min="15469" max="15469" width="3" style="243" hidden="1"/>
    <col min="15470" max="15709" width="8.6640625" style="243" hidden="1"/>
    <col min="15710" max="15715" width="14.88671875" style="243" hidden="1"/>
    <col min="15716" max="15717" width="15.88671875" style="243" hidden="1"/>
    <col min="15718" max="15723" width="16.109375" style="243" hidden="1"/>
    <col min="15724" max="15724" width="6.109375" style="243" hidden="1"/>
    <col min="15725" max="15725" width="3" style="243" hidden="1"/>
    <col min="15726" max="15965" width="8.6640625" style="243" hidden="1"/>
    <col min="15966" max="15971" width="14.88671875" style="243" hidden="1"/>
    <col min="15972" max="15973" width="15.88671875" style="243" hidden="1"/>
    <col min="15974" max="15979" width="16.109375" style="243" hidden="1"/>
    <col min="15980" max="15980" width="6.109375" style="243" hidden="1"/>
    <col min="15981" max="15981" width="3" style="243" hidden="1"/>
    <col min="15982" max="16221" width="8.6640625" style="243" hidden="1"/>
    <col min="16222" max="16227" width="14.88671875" style="243" hidden="1"/>
    <col min="16228" max="16229" width="15.88671875" style="243" hidden="1"/>
    <col min="16230" max="16235" width="16.109375" style="243" hidden="1"/>
    <col min="16236" max="16236" width="6.109375" style="243" hidden="1"/>
    <col min="16237" max="16237" width="3" style="243" hidden="1"/>
    <col min="16238" max="16384" width="8.6640625" style="243" hidden="1"/>
  </cols>
  <sheetData>
    <row r="1" spans="1:143" ht="42.75" customHeight="1" x14ac:dyDescent="0.2">
      <c r="A1" s="1153"/>
      <c r="B1" s="1154"/>
      <c r="DD1" s="243"/>
      <c r="DE1" s="243"/>
    </row>
    <row r="2" spans="1:143" ht="25.5" customHeight="1" x14ac:dyDescent="0.2">
      <c r="A2" s="1155"/>
      <c r="C2" s="1155"/>
      <c r="O2" s="1155"/>
      <c r="P2" s="1155"/>
      <c r="Q2" s="1155"/>
      <c r="R2" s="1155"/>
      <c r="S2" s="1155"/>
      <c r="T2" s="1155"/>
      <c r="U2" s="1155"/>
      <c r="V2" s="1155"/>
      <c r="W2" s="1155"/>
      <c r="X2" s="1155"/>
      <c r="Y2" s="1155"/>
      <c r="Z2" s="1155"/>
      <c r="AA2" s="1155"/>
      <c r="AB2" s="1155"/>
      <c r="AC2" s="1155"/>
      <c r="AD2" s="1155"/>
      <c r="AE2" s="1155"/>
      <c r="AF2" s="1155"/>
      <c r="AG2" s="1155"/>
      <c r="AH2" s="1155"/>
      <c r="AI2" s="1155"/>
      <c r="AU2" s="1155"/>
      <c r="BG2" s="1155"/>
      <c r="BS2" s="1155"/>
      <c r="CE2" s="1155"/>
      <c r="CQ2" s="1155"/>
      <c r="DD2" s="243"/>
      <c r="DE2" s="243"/>
    </row>
    <row r="3" spans="1:143" ht="25.5" customHeight="1" x14ac:dyDescent="0.2">
      <c r="A3" s="1155"/>
      <c r="C3" s="1155"/>
      <c r="O3" s="1155"/>
      <c r="P3" s="1155"/>
      <c r="Q3" s="1155"/>
      <c r="R3" s="1155"/>
      <c r="S3" s="1155"/>
      <c r="T3" s="1155"/>
      <c r="U3" s="1155"/>
      <c r="V3" s="1155"/>
      <c r="W3" s="1155"/>
      <c r="X3" s="1155"/>
      <c r="Y3" s="1155"/>
      <c r="Z3" s="1155"/>
      <c r="AA3" s="1155"/>
      <c r="AB3" s="1155"/>
      <c r="AC3" s="1155"/>
      <c r="AD3" s="1155"/>
      <c r="AE3" s="1155"/>
      <c r="AF3" s="1155"/>
      <c r="AG3" s="1155"/>
      <c r="AH3" s="1155"/>
      <c r="AI3" s="1155"/>
      <c r="AU3" s="1155"/>
      <c r="BG3" s="1155"/>
      <c r="BS3" s="1155"/>
      <c r="CE3" s="1155"/>
      <c r="CQ3" s="1155"/>
      <c r="DD3" s="243"/>
      <c r="DE3" s="243"/>
    </row>
    <row r="4" spans="1:143" s="241" customFormat="1" ht="13.2" x14ac:dyDescent="0.2">
      <c r="A4" s="1155"/>
      <c r="B4" s="1155"/>
      <c r="C4" s="1155"/>
      <c r="D4" s="1155"/>
      <c r="E4" s="1155"/>
      <c r="F4" s="1155"/>
      <c r="G4" s="1155"/>
      <c r="H4" s="1155"/>
      <c r="I4" s="1155"/>
      <c r="J4" s="1155"/>
      <c r="K4" s="1155"/>
      <c r="L4" s="1155"/>
      <c r="M4" s="1155"/>
      <c r="N4" s="1155"/>
      <c r="O4" s="1155"/>
      <c r="P4" s="1155"/>
      <c r="Q4" s="1155"/>
      <c r="R4" s="1155"/>
      <c r="S4" s="1155"/>
      <c r="T4" s="1155"/>
      <c r="U4" s="1155"/>
      <c r="V4" s="1155"/>
      <c r="W4" s="1155"/>
      <c r="X4" s="1155"/>
      <c r="Y4" s="1155"/>
      <c r="Z4" s="1155"/>
      <c r="AA4" s="1155"/>
      <c r="AB4" s="1155"/>
      <c r="AC4" s="1155"/>
      <c r="AD4" s="1155"/>
      <c r="AE4" s="1155"/>
      <c r="AF4" s="1155"/>
      <c r="AG4" s="1155"/>
      <c r="AH4" s="1155"/>
      <c r="AI4" s="1155"/>
      <c r="AJ4" s="1155"/>
      <c r="AK4" s="1155"/>
      <c r="AL4" s="1155"/>
      <c r="AM4" s="1155"/>
      <c r="AN4" s="1155"/>
      <c r="AO4" s="1155"/>
      <c r="AP4" s="1155"/>
      <c r="AQ4" s="1155"/>
      <c r="AR4" s="1155"/>
      <c r="AS4" s="1155"/>
      <c r="AT4" s="1155"/>
      <c r="AU4" s="1155"/>
      <c r="AV4" s="1155"/>
      <c r="AW4" s="1155"/>
      <c r="AX4" s="1155"/>
      <c r="AY4" s="1155"/>
      <c r="AZ4" s="1155"/>
      <c r="BA4" s="1155"/>
      <c r="BB4" s="1155"/>
      <c r="BC4" s="1155"/>
      <c r="BD4" s="1155"/>
      <c r="BE4" s="1155"/>
      <c r="BF4" s="1155"/>
      <c r="BG4" s="1155"/>
      <c r="BH4" s="1155"/>
      <c r="BI4" s="1155"/>
      <c r="BJ4" s="1155"/>
      <c r="BK4" s="1155"/>
      <c r="BL4" s="1155"/>
      <c r="BM4" s="1155"/>
      <c r="BN4" s="1155"/>
      <c r="BO4" s="1155"/>
      <c r="BP4" s="1155"/>
      <c r="BQ4" s="1155"/>
      <c r="BR4" s="1155"/>
      <c r="BS4" s="1155"/>
      <c r="BT4" s="1155"/>
      <c r="BU4" s="1155"/>
      <c r="BV4" s="1155"/>
      <c r="BW4" s="1155"/>
      <c r="BX4" s="1155"/>
      <c r="BY4" s="1155"/>
      <c r="BZ4" s="1155"/>
      <c r="CA4" s="1155"/>
      <c r="CB4" s="1155"/>
      <c r="CC4" s="1155"/>
      <c r="CD4" s="1155"/>
      <c r="CE4" s="1155"/>
      <c r="CF4" s="1155"/>
      <c r="CG4" s="1155"/>
      <c r="CH4" s="1155"/>
      <c r="CI4" s="1155"/>
      <c r="CJ4" s="1155"/>
      <c r="CK4" s="1155"/>
      <c r="CL4" s="1155"/>
      <c r="CM4" s="1155"/>
      <c r="CN4" s="1155"/>
      <c r="CO4" s="1155"/>
      <c r="CP4" s="1155"/>
      <c r="CQ4" s="1155"/>
      <c r="CR4" s="1155"/>
      <c r="CS4" s="1155"/>
      <c r="CT4" s="1155"/>
      <c r="CU4" s="1155"/>
      <c r="CV4" s="1155"/>
      <c r="CW4" s="1155"/>
      <c r="CX4" s="1155"/>
      <c r="CY4" s="1155"/>
      <c r="CZ4" s="1155"/>
      <c r="DA4" s="1155"/>
      <c r="DB4" s="1155"/>
      <c r="DC4" s="1155"/>
      <c r="DD4" s="1155"/>
      <c r="DE4" s="1155"/>
      <c r="DF4" s="242"/>
      <c r="DG4" s="242"/>
      <c r="DH4" s="242"/>
      <c r="DI4" s="242"/>
      <c r="DJ4" s="242"/>
      <c r="DK4" s="242"/>
      <c r="DL4" s="242"/>
      <c r="DM4" s="242"/>
      <c r="DN4" s="242"/>
      <c r="DO4" s="242"/>
      <c r="DP4" s="242"/>
      <c r="DQ4" s="242"/>
      <c r="DR4" s="242"/>
      <c r="DS4" s="242"/>
      <c r="DT4" s="242"/>
      <c r="DU4" s="242"/>
      <c r="DV4" s="242"/>
      <c r="DW4" s="242"/>
    </row>
    <row r="5" spans="1:143" s="241" customFormat="1" ht="13.2" x14ac:dyDescent="0.2">
      <c r="A5" s="1155"/>
      <c r="B5" s="1155"/>
      <c r="C5" s="1155"/>
      <c r="D5" s="1155"/>
      <c r="E5" s="1155"/>
      <c r="F5" s="1155"/>
      <c r="G5" s="1155"/>
      <c r="H5" s="1155"/>
      <c r="I5" s="1155"/>
      <c r="J5" s="1155"/>
      <c r="K5" s="1155"/>
      <c r="L5" s="1155"/>
      <c r="M5" s="1155"/>
      <c r="N5" s="1155"/>
      <c r="O5" s="1155"/>
      <c r="P5" s="1155"/>
      <c r="Q5" s="1155"/>
      <c r="R5" s="1155"/>
      <c r="S5" s="1155"/>
      <c r="T5" s="1155"/>
      <c r="U5" s="1155"/>
      <c r="V5" s="1155"/>
      <c r="W5" s="1155"/>
      <c r="X5" s="1155"/>
      <c r="Y5" s="1155"/>
      <c r="Z5" s="1155"/>
      <c r="AA5" s="1155"/>
      <c r="AB5" s="1155"/>
      <c r="AC5" s="1155"/>
      <c r="AD5" s="1155"/>
      <c r="AE5" s="1155"/>
      <c r="AF5" s="1155"/>
      <c r="AG5" s="1155"/>
      <c r="AH5" s="1155"/>
      <c r="AI5" s="1155"/>
      <c r="AJ5" s="1155"/>
      <c r="AK5" s="1155"/>
      <c r="AL5" s="1155"/>
      <c r="AM5" s="1155"/>
      <c r="AN5" s="1155"/>
      <c r="AO5" s="1155"/>
      <c r="AP5" s="1155"/>
      <c r="AQ5" s="1155"/>
      <c r="AR5" s="1155"/>
      <c r="AS5" s="1155"/>
      <c r="AT5" s="1155"/>
      <c r="AU5" s="1155"/>
      <c r="AV5" s="1155"/>
      <c r="AW5" s="1155"/>
      <c r="AX5" s="1155"/>
      <c r="AY5" s="1155"/>
      <c r="AZ5" s="1155"/>
      <c r="BA5" s="1155"/>
      <c r="BB5" s="1155"/>
      <c r="BC5" s="1155"/>
      <c r="BD5" s="1155"/>
      <c r="BE5" s="1155"/>
      <c r="BF5" s="1155"/>
      <c r="BG5" s="1155"/>
      <c r="BH5" s="1155"/>
      <c r="BI5" s="1155"/>
      <c r="BJ5" s="1155"/>
      <c r="BK5" s="1155"/>
      <c r="BL5" s="1155"/>
      <c r="BM5" s="1155"/>
      <c r="BN5" s="1155"/>
      <c r="BO5" s="1155"/>
      <c r="BP5" s="1155"/>
      <c r="BQ5" s="1155"/>
      <c r="BR5" s="1155"/>
      <c r="BS5" s="1155"/>
      <c r="BT5" s="1155"/>
      <c r="BU5" s="1155"/>
      <c r="BV5" s="1155"/>
      <c r="BW5" s="1155"/>
      <c r="BX5" s="1155"/>
      <c r="BY5" s="1155"/>
      <c r="BZ5" s="1155"/>
      <c r="CA5" s="1155"/>
      <c r="CB5" s="1155"/>
      <c r="CC5" s="1155"/>
      <c r="CD5" s="1155"/>
      <c r="CE5" s="1155"/>
      <c r="CF5" s="1155"/>
      <c r="CG5" s="1155"/>
      <c r="CH5" s="1155"/>
      <c r="CI5" s="1155"/>
      <c r="CJ5" s="1155"/>
      <c r="CK5" s="1155"/>
      <c r="CL5" s="1155"/>
      <c r="CM5" s="1155"/>
      <c r="CN5" s="1155"/>
      <c r="CO5" s="1155"/>
      <c r="CP5" s="1155"/>
      <c r="CQ5" s="1155"/>
      <c r="CR5" s="1155"/>
      <c r="CS5" s="1155"/>
      <c r="CT5" s="1155"/>
      <c r="CU5" s="1155"/>
      <c r="CV5" s="1155"/>
      <c r="CW5" s="1155"/>
      <c r="CX5" s="1155"/>
      <c r="CY5" s="1155"/>
      <c r="CZ5" s="1155"/>
      <c r="DA5" s="1155"/>
      <c r="DB5" s="1155"/>
      <c r="DC5" s="1155"/>
      <c r="DD5" s="1155"/>
      <c r="DE5" s="1155"/>
      <c r="DF5" s="242"/>
      <c r="DG5" s="242"/>
      <c r="DH5" s="242"/>
      <c r="DI5" s="242"/>
      <c r="DJ5" s="242"/>
      <c r="DK5" s="242"/>
      <c r="DL5" s="242"/>
      <c r="DM5" s="242"/>
      <c r="DN5" s="242"/>
      <c r="DO5" s="242"/>
      <c r="DP5" s="242"/>
      <c r="DQ5" s="242"/>
      <c r="DR5" s="242"/>
      <c r="DS5" s="242"/>
      <c r="DT5" s="242"/>
      <c r="DU5" s="242"/>
      <c r="DV5" s="242"/>
      <c r="DW5" s="242"/>
    </row>
    <row r="6" spans="1:143" s="241" customFormat="1" ht="13.2" x14ac:dyDescent="0.2">
      <c r="A6" s="1155"/>
      <c r="B6" s="1155"/>
      <c r="C6" s="1155"/>
      <c r="D6" s="1155"/>
      <c r="E6" s="1155"/>
      <c r="F6" s="1155"/>
      <c r="G6" s="1155"/>
      <c r="H6" s="1155"/>
      <c r="I6" s="1155"/>
      <c r="J6" s="1155"/>
      <c r="K6" s="1155"/>
      <c r="L6" s="1155"/>
      <c r="M6" s="1155"/>
      <c r="N6" s="1155"/>
      <c r="O6" s="1155"/>
      <c r="P6" s="1155"/>
      <c r="Q6" s="1155"/>
      <c r="R6" s="1155"/>
      <c r="S6" s="1155"/>
      <c r="T6" s="1155"/>
      <c r="U6" s="1155"/>
      <c r="V6" s="1155"/>
      <c r="W6" s="1155"/>
      <c r="X6" s="1155"/>
      <c r="Y6" s="1155"/>
      <c r="Z6" s="1155"/>
      <c r="AA6" s="1155"/>
      <c r="AB6" s="1155"/>
      <c r="AC6" s="1155"/>
      <c r="AD6" s="1155"/>
      <c r="AE6" s="1155"/>
      <c r="AF6" s="1155"/>
      <c r="AG6" s="1155"/>
      <c r="AH6" s="1155"/>
      <c r="AI6" s="1155"/>
      <c r="AJ6" s="1155"/>
      <c r="AK6" s="1155"/>
      <c r="AL6" s="1155"/>
      <c r="AM6" s="1155"/>
      <c r="AN6" s="1155"/>
      <c r="AO6" s="1155"/>
      <c r="AP6" s="1155"/>
      <c r="AQ6" s="1155"/>
      <c r="AR6" s="1155"/>
      <c r="AS6" s="1155"/>
      <c r="AT6" s="1155"/>
      <c r="AU6" s="1155"/>
      <c r="AV6" s="1155"/>
      <c r="AW6" s="1155"/>
      <c r="AX6" s="1155"/>
      <c r="AY6" s="1155"/>
      <c r="AZ6" s="1155"/>
      <c r="BA6" s="1155"/>
      <c r="BB6" s="1155"/>
      <c r="BC6" s="1155"/>
      <c r="BD6" s="1155"/>
      <c r="BE6" s="1155"/>
      <c r="BF6" s="1155"/>
      <c r="BG6" s="1155"/>
      <c r="BH6" s="1155"/>
      <c r="BI6" s="1155"/>
      <c r="BJ6" s="1155"/>
      <c r="BK6" s="1155"/>
      <c r="BL6" s="1155"/>
      <c r="BM6" s="1155"/>
      <c r="BN6" s="1155"/>
      <c r="BO6" s="1155"/>
      <c r="BP6" s="1155"/>
      <c r="BQ6" s="1155"/>
      <c r="BR6" s="1155"/>
      <c r="BS6" s="1155"/>
      <c r="BT6" s="1155"/>
      <c r="BU6" s="1155"/>
      <c r="BV6" s="1155"/>
      <c r="BW6" s="1155"/>
      <c r="BX6" s="1155"/>
      <c r="BY6" s="1155"/>
      <c r="BZ6" s="1155"/>
      <c r="CA6" s="1155"/>
      <c r="CB6" s="1155"/>
      <c r="CC6" s="1155"/>
      <c r="CD6" s="1155"/>
      <c r="CE6" s="1155"/>
      <c r="CF6" s="1155"/>
      <c r="CG6" s="1155"/>
      <c r="CH6" s="1155"/>
      <c r="CI6" s="1155"/>
      <c r="CJ6" s="1155"/>
      <c r="CK6" s="1155"/>
      <c r="CL6" s="1155"/>
      <c r="CM6" s="1155"/>
      <c r="CN6" s="1155"/>
      <c r="CO6" s="1155"/>
      <c r="CP6" s="1155"/>
      <c r="CQ6" s="1155"/>
      <c r="CR6" s="1155"/>
      <c r="CS6" s="1155"/>
      <c r="CT6" s="1155"/>
      <c r="CU6" s="1155"/>
      <c r="CV6" s="1155"/>
      <c r="CW6" s="1155"/>
      <c r="CX6" s="1155"/>
      <c r="CY6" s="1155"/>
      <c r="CZ6" s="1155"/>
      <c r="DA6" s="1155"/>
      <c r="DB6" s="1155"/>
      <c r="DC6" s="1155"/>
      <c r="DD6" s="1155"/>
      <c r="DE6" s="1155"/>
      <c r="DF6" s="242"/>
      <c r="DG6" s="242"/>
      <c r="DH6" s="242"/>
      <c r="DI6" s="242"/>
      <c r="DJ6" s="242"/>
      <c r="DK6" s="242"/>
      <c r="DL6" s="242"/>
      <c r="DM6" s="242"/>
      <c r="DN6" s="242"/>
      <c r="DO6" s="242"/>
      <c r="DP6" s="242"/>
      <c r="DQ6" s="242"/>
      <c r="DR6" s="242"/>
      <c r="DS6" s="242"/>
      <c r="DT6" s="242"/>
      <c r="DU6" s="242"/>
      <c r="DV6" s="242"/>
      <c r="DW6" s="242"/>
    </row>
    <row r="7" spans="1:143" s="241" customFormat="1" ht="13.2" x14ac:dyDescent="0.2">
      <c r="A7" s="1155"/>
      <c r="B7" s="1155"/>
      <c r="C7" s="1155"/>
      <c r="D7" s="1155"/>
      <c r="E7" s="1155"/>
      <c r="F7" s="1155"/>
      <c r="G7" s="1155"/>
      <c r="H7" s="1155"/>
      <c r="I7" s="1155"/>
      <c r="J7" s="1155"/>
      <c r="K7" s="1155"/>
      <c r="L7" s="1155"/>
      <c r="M7" s="1155"/>
      <c r="N7" s="1155"/>
      <c r="O7" s="1155"/>
      <c r="P7" s="1155"/>
      <c r="Q7" s="1155"/>
      <c r="R7" s="1155"/>
      <c r="S7" s="1155"/>
      <c r="T7" s="1155"/>
      <c r="U7" s="1155"/>
      <c r="V7" s="1155"/>
      <c r="W7" s="1155"/>
      <c r="X7" s="1155"/>
      <c r="Y7" s="1155"/>
      <c r="Z7" s="1155"/>
      <c r="AA7" s="1155"/>
      <c r="AB7" s="1155"/>
      <c r="AC7" s="1155"/>
      <c r="AD7" s="1155"/>
      <c r="AE7" s="1155"/>
      <c r="AF7" s="1155"/>
      <c r="AG7" s="1155"/>
      <c r="AH7" s="1155"/>
      <c r="AI7" s="1155"/>
      <c r="AJ7" s="1155"/>
      <c r="AK7" s="1155"/>
      <c r="AL7" s="1155"/>
      <c r="AM7" s="1155"/>
      <c r="AN7" s="1155"/>
      <c r="AO7" s="1155"/>
      <c r="AP7" s="1155"/>
      <c r="AQ7" s="1155"/>
      <c r="AR7" s="1155"/>
      <c r="AS7" s="1155"/>
      <c r="AT7" s="1155"/>
      <c r="AU7" s="1155"/>
      <c r="AV7" s="1155"/>
      <c r="AW7" s="1155"/>
      <c r="AX7" s="1155"/>
      <c r="AY7" s="1155"/>
      <c r="AZ7" s="1155"/>
      <c r="BA7" s="1155"/>
      <c r="BB7" s="1155"/>
      <c r="BC7" s="1155"/>
      <c r="BD7" s="1155"/>
      <c r="BE7" s="1155"/>
      <c r="BF7" s="1155"/>
      <c r="BG7" s="1155"/>
      <c r="BH7" s="1155"/>
      <c r="BI7" s="1155"/>
      <c r="BJ7" s="1155"/>
      <c r="BK7" s="1155"/>
      <c r="BL7" s="1155"/>
      <c r="BM7" s="1155"/>
      <c r="BN7" s="1155"/>
      <c r="BO7" s="1155"/>
      <c r="BP7" s="1155"/>
      <c r="BQ7" s="1155"/>
      <c r="BR7" s="1155"/>
      <c r="BS7" s="1155"/>
      <c r="BT7" s="1155"/>
      <c r="BU7" s="1155"/>
      <c r="BV7" s="1155"/>
      <c r="BW7" s="1155"/>
      <c r="BX7" s="1155"/>
      <c r="BY7" s="1155"/>
      <c r="BZ7" s="1155"/>
      <c r="CA7" s="1155"/>
      <c r="CB7" s="1155"/>
      <c r="CC7" s="1155"/>
      <c r="CD7" s="1155"/>
      <c r="CE7" s="1155"/>
      <c r="CF7" s="1155"/>
      <c r="CG7" s="1155"/>
      <c r="CH7" s="1155"/>
      <c r="CI7" s="1155"/>
      <c r="CJ7" s="1155"/>
      <c r="CK7" s="1155"/>
      <c r="CL7" s="1155"/>
      <c r="CM7" s="1155"/>
      <c r="CN7" s="1155"/>
      <c r="CO7" s="1155"/>
      <c r="CP7" s="1155"/>
      <c r="CQ7" s="1155"/>
      <c r="CR7" s="1155"/>
      <c r="CS7" s="1155"/>
      <c r="CT7" s="1155"/>
      <c r="CU7" s="1155"/>
      <c r="CV7" s="1155"/>
      <c r="CW7" s="1155"/>
      <c r="CX7" s="1155"/>
      <c r="CY7" s="1155"/>
      <c r="CZ7" s="1155"/>
      <c r="DA7" s="1155"/>
      <c r="DB7" s="1155"/>
      <c r="DC7" s="1155"/>
      <c r="DD7" s="1155"/>
      <c r="DE7" s="1155"/>
      <c r="DF7" s="242"/>
      <c r="DG7" s="242"/>
      <c r="DH7" s="242"/>
      <c r="DI7" s="242"/>
      <c r="DJ7" s="242"/>
      <c r="DK7" s="242"/>
      <c r="DL7" s="242"/>
      <c r="DM7" s="242"/>
      <c r="DN7" s="242"/>
      <c r="DO7" s="242"/>
      <c r="DP7" s="242"/>
      <c r="DQ7" s="242"/>
      <c r="DR7" s="242"/>
      <c r="DS7" s="242"/>
      <c r="DT7" s="242"/>
      <c r="DU7" s="242"/>
      <c r="DV7" s="242"/>
      <c r="DW7" s="242"/>
    </row>
    <row r="8" spans="1:143" s="241" customFormat="1" ht="13.2" x14ac:dyDescent="0.2">
      <c r="A8" s="1155"/>
      <c r="B8" s="1155"/>
      <c r="C8" s="1155"/>
      <c r="D8" s="1155"/>
      <c r="E8" s="1155"/>
      <c r="F8" s="1155"/>
      <c r="G8" s="1155"/>
      <c r="H8" s="1155"/>
      <c r="I8" s="1155"/>
      <c r="J8" s="1155"/>
      <c r="K8" s="1155"/>
      <c r="L8" s="1155"/>
      <c r="M8" s="1155"/>
      <c r="N8" s="1155"/>
      <c r="O8" s="1155"/>
      <c r="P8" s="1155"/>
      <c r="Q8" s="1155"/>
      <c r="R8" s="1155"/>
      <c r="S8" s="1155"/>
      <c r="T8" s="1155"/>
      <c r="U8" s="1155"/>
      <c r="V8" s="1155"/>
      <c r="W8" s="1155"/>
      <c r="X8" s="1155"/>
      <c r="Y8" s="1155"/>
      <c r="Z8" s="1155"/>
      <c r="AA8" s="1155"/>
      <c r="AB8" s="1155"/>
      <c r="AC8" s="1155"/>
      <c r="AD8" s="1155"/>
      <c r="AE8" s="1155"/>
      <c r="AF8" s="1155"/>
      <c r="AG8" s="1155"/>
      <c r="AH8" s="1155"/>
      <c r="AI8" s="1155"/>
      <c r="AJ8" s="1155"/>
      <c r="AK8" s="1155"/>
      <c r="AL8" s="1155"/>
      <c r="AM8" s="1155"/>
      <c r="AN8" s="1155"/>
      <c r="AO8" s="1155"/>
      <c r="AP8" s="1155"/>
      <c r="AQ8" s="1155"/>
      <c r="AR8" s="1155"/>
      <c r="AS8" s="1155"/>
      <c r="AT8" s="1155"/>
      <c r="AU8" s="1155"/>
      <c r="AV8" s="1155"/>
      <c r="AW8" s="1155"/>
      <c r="AX8" s="1155"/>
      <c r="AY8" s="1155"/>
      <c r="AZ8" s="1155"/>
      <c r="BA8" s="1155"/>
      <c r="BB8" s="1155"/>
      <c r="BC8" s="1155"/>
      <c r="BD8" s="1155"/>
      <c r="BE8" s="1155"/>
      <c r="BF8" s="1155"/>
      <c r="BG8" s="1155"/>
      <c r="BH8" s="1155"/>
      <c r="BI8" s="1155"/>
      <c r="BJ8" s="1155"/>
      <c r="BK8" s="1155"/>
      <c r="BL8" s="1155"/>
      <c r="BM8" s="1155"/>
      <c r="BN8" s="1155"/>
      <c r="BO8" s="1155"/>
      <c r="BP8" s="1155"/>
      <c r="BQ8" s="1155"/>
      <c r="BR8" s="1155"/>
      <c r="BS8" s="1155"/>
      <c r="BT8" s="1155"/>
      <c r="BU8" s="1155"/>
      <c r="BV8" s="1155"/>
      <c r="BW8" s="1155"/>
      <c r="BX8" s="1155"/>
      <c r="BY8" s="1155"/>
      <c r="BZ8" s="1155"/>
      <c r="CA8" s="1155"/>
      <c r="CB8" s="1155"/>
      <c r="CC8" s="1155"/>
      <c r="CD8" s="1155"/>
      <c r="CE8" s="1155"/>
      <c r="CF8" s="1155"/>
      <c r="CG8" s="1155"/>
      <c r="CH8" s="1155"/>
      <c r="CI8" s="1155"/>
      <c r="CJ8" s="1155"/>
      <c r="CK8" s="1155"/>
      <c r="CL8" s="1155"/>
      <c r="CM8" s="1155"/>
      <c r="CN8" s="1155"/>
      <c r="CO8" s="1155"/>
      <c r="CP8" s="1155"/>
      <c r="CQ8" s="1155"/>
      <c r="CR8" s="1155"/>
      <c r="CS8" s="1155"/>
      <c r="CT8" s="1155"/>
      <c r="CU8" s="1155"/>
      <c r="CV8" s="1155"/>
      <c r="CW8" s="1155"/>
      <c r="CX8" s="1155"/>
      <c r="CY8" s="1155"/>
      <c r="CZ8" s="1155"/>
      <c r="DA8" s="1155"/>
      <c r="DB8" s="1155"/>
      <c r="DC8" s="1155"/>
      <c r="DD8" s="1155"/>
      <c r="DE8" s="1155"/>
      <c r="DF8" s="242"/>
      <c r="DG8" s="242"/>
      <c r="DH8" s="242"/>
      <c r="DI8" s="242"/>
      <c r="DJ8" s="242"/>
      <c r="DK8" s="242"/>
      <c r="DL8" s="242"/>
      <c r="DM8" s="242"/>
      <c r="DN8" s="242"/>
      <c r="DO8" s="242"/>
      <c r="DP8" s="242"/>
      <c r="DQ8" s="242"/>
      <c r="DR8" s="242"/>
      <c r="DS8" s="242"/>
      <c r="DT8" s="242"/>
      <c r="DU8" s="242"/>
      <c r="DV8" s="242"/>
      <c r="DW8" s="242"/>
    </row>
    <row r="9" spans="1:143" s="241" customFormat="1" ht="13.2" x14ac:dyDescent="0.2">
      <c r="A9" s="1155"/>
      <c r="B9" s="1155"/>
      <c r="C9" s="1155"/>
      <c r="D9" s="1155"/>
      <c r="E9" s="1155"/>
      <c r="F9" s="1155"/>
      <c r="G9" s="1155"/>
      <c r="H9" s="1155"/>
      <c r="I9" s="1155"/>
      <c r="J9" s="1155"/>
      <c r="K9" s="1155"/>
      <c r="L9" s="1155"/>
      <c r="M9" s="1155"/>
      <c r="N9" s="1155"/>
      <c r="O9" s="1155"/>
      <c r="P9" s="1155"/>
      <c r="Q9" s="1155"/>
      <c r="R9" s="1155"/>
      <c r="S9" s="1155"/>
      <c r="T9" s="1155"/>
      <c r="U9" s="1155"/>
      <c r="V9" s="1155"/>
      <c r="W9" s="1155"/>
      <c r="X9" s="1155"/>
      <c r="Y9" s="1155"/>
      <c r="Z9" s="1155"/>
      <c r="AA9" s="1155"/>
      <c r="AB9" s="1155"/>
      <c r="AC9" s="1155"/>
      <c r="AD9" s="1155"/>
      <c r="AE9" s="1155"/>
      <c r="AF9" s="1155"/>
      <c r="AG9" s="1155"/>
      <c r="AH9" s="1155"/>
      <c r="AI9" s="1155"/>
      <c r="AJ9" s="1155"/>
      <c r="AK9" s="1155"/>
      <c r="AL9" s="1155"/>
      <c r="AM9" s="1155"/>
      <c r="AN9" s="1155"/>
      <c r="AO9" s="1155"/>
      <c r="AP9" s="1155"/>
      <c r="AQ9" s="1155"/>
      <c r="AR9" s="1155"/>
      <c r="AS9" s="1155"/>
      <c r="AT9" s="1155"/>
      <c r="AU9" s="1155"/>
      <c r="AV9" s="1155"/>
      <c r="AW9" s="1155"/>
      <c r="AX9" s="1155"/>
      <c r="AY9" s="1155"/>
      <c r="AZ9" s="1155"/>
      <c r="BA9" s="1155"/>
      <c r="BB9" s="1155"/>
      <c r="BC9" s="1155"/>
      <c r="BD9" s="1155"/>
      <c r="BE9" s="1155"/>
      <c r="BF9" s="1155"/>
      <c r="BG9" s="1155"/>
      <c r="BH9" s="1155"/>
      <c r="BI9" s="1155"/>
      <c r="BJ9" s="1155"/>
      <c r="BK9" s="1155"/>
      <c r="BL9" s="1155"/>
      <c r="BM9" s="1155"/>
      <c r="BN9" s="1155"/>
      <c r="BO9" s="1155"/>
      <c r="BP9" s="1155"/>
      <c r="BQ9" s="1155"/>
      <c r="BR9" s="1155"/>
      <c r="BS9" s="1155"/>
      <c r="BT9" s="1155"/>
      <c r="BU9" s="1155"/>
      <c r="BV9" s="1155"/>
      <c r="BW9" s="1155"/>
      <c r="BX9" s="1155"/>
      <c r="BY9" s="1155"/>
      <c r="BZ9" s="1155"/>
      <c r="CA9" s="1155"/>
      <c r="CB9" s="1155"/>
      <c r="CC9" s="1155"/>
      <c r="CD9" s="1155"/>
      <c r="CE9" s="1155"/>
      <c r="CF9" s="1155"/>
      <c r="CG9" s="1155"/>
      <c r="CH9" s="1155"/>
      <c r="CI9" s="1155"/>
      <c r="CJ9" s="1155"/>
      <c r="CK9" s="1155"/>
      <c r="CL9" s="1155"/>
      <c r="CM9" s="1155"/>
      <c r="CN9" s="1155"/>
      <c r="CO9" s="1155"/>
      <c r="CP9" s="1155"/>
      <c r="CQ9" s="1155"/>
      <c r="CR9" s="1155"/>
      <c r="CS9" s="1155"/>
      <c r="CT9" s="1155"/>
      <c r="CU9" s="1155"/>
      <c r="CV9" s="1155"/>
      <c r="CW9" s="1155"/>
      <c r="CX9" s="1155"/>
      <c r="CY9" s="1155"/>
      <c r="CZ9" s="1155"/>
      <c r="DA9" s="1155"/>
      <c r="DB9" s="1155"/>
      <c r="DC9" s="1155"/>
      <c r="DD9" s="1155"/>
      <c r="DE9" s="1155"/>
      <c r="DF9" s="242"/>
      <c r="DG9" s="242"/>
      <c r="DH9" s="242"/>
      <c r="DI9" s="242"/>
      <c r="DJ9" s="242"/>
      <c r="DK9" s="242"/>
      <c r="DL9" s="242"/>
      <c r="DM9" s="242"/>
      <c r="DN9" s="242"/>
      <c r="DO9" s="242"/>
      <c r="DP9" s="242"/>
      <c r="DQ9" s="242"/>
      <c r="DR9" s="242"/>
      <c r="DS9" s="242"/>
      <c r="DT9" s="242"/>
      <c r="DU9" s="242"/>
      <c r="DV9" s="242"/>
      <c r="DW9" s="242"/>
    </row>
    <row r="10" spans="1:143" s="241" customFormat="1" ht="13.2" x14ac:dyDescent="0.2">
      <c r="A10" s="1155"/>
      <c r="B10" s="1155"/>
      <c r="C10" s="1155"/>
      <c r="D10" s="1155"/>
      <c r="E10" s="1155"/>
      <c r="F10" s="1155"/>
      <c r="G10" s="1155"/>
      <c r="H10" s="1155"/>
      <c r="I10" s="1155"/>
      <c r="J10" s="1155"/>
      <c r="K10" s="1155"/>
      <c r="L10" s="1155"/>
      <c r="M10" s="1155"/>
      <c r="N10" s="1155"/>
      <c r="O10" s="1155"/>
      <c r="P10" s="1155"/>
      <c r="Q10" s="1155"/>
      <c r="R10" s="1155"/>
      <c r="S10" s="1155"/>
      <c r="T10" s="1155"/>
      <c r="U10" s="1155"/>
      <c r="V10" s="1155"/>
      <c r="W10" s="1155"/>
      <c r="X10" s="1155"/>
      <c r="Y10" s="1155"/>
      <c r="Z10" s="1155"/>
      <c r="AA10" s="1155"/>
      <c r="AB10" s="1155"/>
      <c r="AC10" s="1155"/>
      <c r="AD10" s="1155"/>
      <c r="AE10" s="1155"/>
      <c r="AF10" s="1155"/>
      <c r="AG10" s="1155"/>
      <c r="AH10" s="1155"/>
      <c r="AI10" s="1155"/>
      <c r="AJ10" s="1155"/>
      <c r="AK10" s="1155"/>
      <c r="AL10" s="1155"/>
      <c r="AM10" s="1155"/>
      <c r="AN10" s="1155"/>
      <c r="AO10" s="1155"/>
      <c r="AP10" s="1155"/>
      <c r="AQ10" s="1155"/>
      <c r="AR10" s="1155"/>
      <c r="AS10" s="1155"/>
      <c r="AT10" s="1155"/>
      <c r="AU10" s="1155"/>
      <c r="AV10" s="1155"/>
      <c r="AW10" s="1155"/>
      <c r="AX10" s="1155"/>
      <c r="AY10" s="1155"/>
      <c r="AZ10" s="1155"/>
      <c r="BA10" s="1155"/>
      <c r="BB10" s="1155"/>
      <c r="BC10" s="1155"/>
      <c r="BD10" s="1155"/>
      <c r="BE10" s="1155"/>
      <c r="BF10" s="1155"/>
      <c r="BG10" s="1155"/>
      <c r="BH10" s="1155"/>
      <c r="BI10" s="1155"/>
      <c r="BJ10" s="1155"/>
      <c r="BK10" s="1155"/>
      <c r="BL10" s="1155"/>
      <c r="BM10" s="1155"/>
      <c r="BN10" s="1155"/>
      <c r="BO10" s="1155"/>
      <c r="BP10" s="1155"/>
      <c r="BQ10" s="1155"/>
      <c r="BR10" s="1155"/>
      <c r="BS10" s="1155"/>
      <c r="BT10" s="1155"/>
      <c r="BU10" s="1155"/>
      <c r="BV10" s="1155"/>
      <c r="BW10" s="1155"/>
      <c r="BX10" s="1155"/>
      <c r="BY10" s="1155"/>
      <c r="BZ10" s="1155"/>
      <c r="CA10" s="1155"/>
      <c r="CB10" s="1155"/>
      <c r="CC10" s="1155"/>
      <c r="CD10" s="1155"/>
      <c r="CE10" s="1155"/>
      <c r="CF10" s="1155"/>
      <c r="CG10" s="1155"/>
      <c r="CH10" s="1155"/>
      <c r="CI10" s="1155"/>
      <c r="CJ10" s="1155"/>
      <c r="CK10" s="1155"/>
      <c r="CL10" s="1155"/>
      <c r="CM10" s="1155"/>
      <c r="CN10" s="1155"/>
      <c r="CO10" s="1155"/>
      <c r="CP10" s="1155"/>
      <c r="CQ10" s="1155"/>
      <c r="CR10" s="1155"/>
      <c r="CS10" s="1155"/>
      <c r="CT10" s="1155"/>
      <c r="CU10" s="1155"/>
      <c r="CV10" s="1155"/>
      <c r="CW10" s="1155"/>
      <c r="CX10" s="1155"/>
      <c r="CY10" s="1155"/>
      <c r="CZ10" s="1155"/>
      <c r="DA10" s="1155"/>
      <c r="DB10" s="1155"/>
      <c r="DC10" s="1155"/>
      <c r="DD10" s="1155"/>
      <c r="DE10" s="1155"/>
      <c r="DF10" s="242"/>
      <c r="DG10" s="242"/>
      <c r="DH10" s="242"/>
      <c r="DI10" s="242"/>
      <c r="DJ10" s="242"/>
      <c r="DK10" s="242"/>
      <c r="DL10" s="242"/>
      <c r="DM10" s="242"/>
      <c r="DN10" s="242"/>
      <c r="DO10" s="242"/>
      <c r="DP10" s="242"/>
      <c r="DQ10" s="242"/>
      <c r="DR10" s="242"/>
      <c r="DS10" s="242"/>
      <c r="DT10" s="242"/>
      <c r="DU10" s="242"/>
      <c r="DV10" s="242"/>
      <c r="DW10" s="242"/>
      <c r="EM10" s="241" t="s">
        <v>593</v>
      </c>
    </row>
    <row r="11" spans="1:143" s="241" customFormat="1" ht="13.2" x14ac:dyDescent="0.2">
      <c r="A11" s="1155"/>
      <c r="B11" s="1155"/>
      <c r="C11" s="1155"/>
      <c r="D11" s="1155"/>
      <c r="E11" s="1155"/>
      <c r="F11" s="1155"/>
      <c r="G11" s="1155"/>
      <c r="H11" s="1155"/>
      <c r="I11" s="1155"/>
      <c r="J11" s="1155"/>
      <c r="K11" s="1155"/>
      <c r="L11" s="1155"/>
      <c r="M11" s="1155"/>
      <c r="N11" s="1155"/>
      <c r="O11" s="1155"/>
      <c r="P11" s="1155"/>
      <c r="Q11" s="1155"/>
      <c r="R11" s="1155"/>
      <c r="S11" s="1155"/>
      <c r="T11" s="1155"/>
      <c r="U11" s="1155"/>
      <c r="V11" s="1155"/>
      <c r="W11" s="1155"/>
      <c r="X11" s="1155"/>
      <c r="Y11" s="1155"/>
      <c r="Z11" s="1155"/>
      <c r="AA11" s="1155"/>
      <c r="AB11" s="1155"/>
      <c r="AC11" s="1155"/>
      <c r="AD11" s="1155"/>
      <c r="AE11" s="1155"/>
      <c r="AF11" s="1155"/>
      <c r="AG11" s="1155"/>
      <c r="AH11" s="1155"/>
      <c r="AI11" s="1155"/>
      <c r="AJ11" s="1155"/>
      <c r="AK11" s="1155"/>
      <c r="AL11" s="1155"/>
      <c r="AM11" s="1155"/>
      <c r="AN11" s="1155"/>
      <c r="AO11" s="1155"/>
      <c r="AP11" s="1155"/>
      <c r="AQ11" s="1155"/>
      <c r="AR11" s="1155"/>
      <c r="AS11" s="1155"/>
      <c r="AT11" s="1155"/>
      <c r="AU11" s="1155"/>
      <c r="AV11" s="1155"/>
      <c r="AW11" s="1155"/>
      <c r="AX11" s="1155"/>
      <c r="AY11" s="1155"/>
      <c r="AZ11" s="1155"/>
      <c r="BA11" s="1155"/>
      <c r="BB11" s="1155"/>
      <c r="BC11" s="1155"/>
      <c r="BD11" s="1155"/>
      <c r="BE11" s="1155"/>
      <c r="BF11" s="1155"/>
      <c r="BG11" s="1155"/>
      <c r="BH11" s="1155"/>
      <c r="BI11" s="1155"/>
      <c r="BJ11" s="1155"/>
      <c r="BK11" s="1155"/>
      <c r="BL11" s="1155"/>
      <c r="BM11" s="1155"/>
      <c r="BN11" s="1155"/>
      <c r="BO11" s="1155"/>
      <c r="BP11" s="1155"/>
      <c r="BQ11" s="1155"/>
      <c r="BR11" s="1155"/>
      <c r="BS11" s="1155"/>
      <c r="BT11" s="1155"/>
      <c r="BU11" s="1155"/>
      <c r="BV11" s="1155"/>
      <c r="BW11" s="1155"/>
      <c r="BX11" s="1155"/>
      <c r="BY11" s="1155"/>
      <c r="BZ11" s="1155"/>
      <c r="CA11" s="1155"/>
      <c r="CB11" s="1155"/>
      <c r="CC11" s="1155"/>
      <c r="CD11" s="1155"/>
      <c r="CE11" s="1155"/>
      <c r="CF11" s="1155"/>
      <c r="CG11" s="1155"/>
      <c r="CH11" s="1155"/>
      <c r="CI11" s="1155"/>
      <c r="CJ11" s="1155"/>
      <c r="CK11" s="1155"/>
      <c r="CL11" s="1155"/>
      <c r="CM11" s="1155"/>
      <c r="CN11" s="1155"/>
      <c r="CO11" s="1155"/>
      <c r="CP11" s="1155"/>
      <c r="CQ11" s="1155"/>
      <c r="CR11" s="1155"/>
      <c r="CS11" s="1155"/>
      <c r="CT11" s="1155"/>
      <c r="CU11" s="1155"/>
      <c r="CV11" s="1155"/>
      <c r="CW11" s="1155"/>
      <c r="CX11" s="1155"/>
      <c r="CY11" s="1155"/>
      <c r="CZ11" s="1155"/>
      <c r="DA11" s="1155"/>
      <c r="DB11" s="1155"/>
      <c r="DC11" s="1155"/>
      <c r="DD11" s="1155"/>
      <c r="DE11" s="1155"/>
      <c r="DF11" s="242"/>
      <c r="DG11" s="242"/>
      <c r="DH11" s="242"/>
      <c r="DI11" s="242"/>
      <c r="DJ11" s="242"/>
      <c r="DK11" s="242"/>
      <c r="DL11" s="242"/>
      <c r="DM11" s="242"/>
      <c r="DN11" s="242"/>
      <c r="DO11" s="242"/>
      <c r="DP11" s="242"/>
      <c r="DQ11" s="242"/>
      <c r="DR11" s="242"/>
      <c r="DS11" s="242"/>
      <c r="DT11" s="242"/>
      <c r="DU11" s="242"/>
      <c r="DV11" s="242"/>
      <c r="DW11" s="242"/>
    </row>
    <row r="12" spans="1:143" s="241" customFormat="1" ht="13.2" x14ac:dyDescent="0.2">
      <c r="A12" s="1155"/>
      <c r="B12" s="1155"/>
      <c r="C12" s="1155"/>
      <c r="D12" s="1155"/>
      <c r="E12" s="1155"/>
      <c r="F12" s="1155"/>
      <c r="G12" s="1155"/>
      <c r="H12" s="1155"/>
      <c r="I12" s="1155"/>
      <c r="J12" s="1155"/>
      <c r="K12" s="1155"/>
      <c r="L12" s="1155"/>
      <c r="M12" s="1155"/>
      <c r="N12" s="1155"/>
      <c r="O12" s="1155"/>
      <c r="P12" s="1155"/>
      <c r="Q12" s="1155"/>
      <c r="R12" s="1155"/>
      <c r="S12" s="1155"/>
      <c r="T12" s="1155"/>
      <c r="U12" s="1155"/>
      <c r="V12" s="1155"/>
      <c r="W12" s="1155"/>
      <c r="X12" s="1155"/>
      <c r="Y12" s="1155"/>
      <c r="Z12" s="1155"/>
      <c r="AA12" s="1155"/>
      <c r="AB12" s="1155"/>
      <c r="AC12" s="1155"/>
      <c r="AD12" s="1155"/>
      <c r="AE12" s="1155"/>
      <c r="AF12" s="1155"/>
      <c r="AG12" s="1155"/>
      <c r="AH12" s="1155"/>
      <c r="AI12" s="1155"/>
      <c r="AJ12" s="1155"/>
      <c r="AK12" s="1155"/>
      <c r="AL12" s="1155"/>
      <c r="AM12" s="1155"/>
      <c r="AN12" s="1155"/>
      <c r="AO12" s="1155"/>
      <c r="AP12" s="1155"/>
      <c r="AQ12" s="1155"/>
      <c r="AR12" s="1155"/>
      <c r="AS12" s="1155"/>
      <c r="AT12" s="1155"/>
      <c r="AU12" s="1155"/>
      <c r="AV12" s="1155"/>
      <c r="AW12" s="1155"/>
      <c r="AX12" s="1155"/>
      <c r="AY12" s="1155"/>
      <c r="AZ12" s="1155"/>
      <c r="BA12" s="1155"/>
      <c r="BB12" s="1155"/>
      <c r="BC12" s="1155"/>
      <c r="BD12" s="1155"/>
      <c r="BE12" s="1155"/>
      <c r="BF12" s="1155"/>
      <c r="BG12" s="1155"/>
      <c r="BH12" s="1155"/>
      <c r="BI12" s="1155"/>
      <c r="BJ12" s="1155"/>
      <c r="BK12" s="1155"/>
      <c r="BL12" s="1155"/>
      <c r="BM12" s="1155"/>
      <c r="BN12" s="1155"/>
      <c r="BO12" s="1155"/>
      <c r="BP12" s="1155"/>
      <c r="BQ12" s="1155"/>
      <c r="BR12" s="1155"/>
      <c r="BS12" s="1155"/>
      <c r="BT12" s="1155"/>
      <c r="BU12" s="1155"/>
      <c r="BV12" s="1155"/>
      <c r="BW12" s="1155"/>
      <c r="BX12" s="1155"/>
      <c r="BY12" s="1155"/>
      <c r="BZ12" s="1155"/>
      <c r="CA12" s="1155"/>
      <c r="CB12" s="1155"/>
      <c r="CC12" s="1155"/>
      <c r="CD12" s="1155"/>
      <c r="CE12" s="1155"/>
      <c r="CF12" s="1155"/>
      <c r="CG12" s="1155"/>
      <c r="CH12" s="1155"/>
      <c r="CI12" s="1155"/>
      <c r="CJ12" s="1155"/>
      <c r="CK12" s="1155"/>
      <c r="CL12" s="1155"/>
      <c r="CM12" s="1155"/>
      <c r="CN12" s="1155"/>
      <c r="CO12" s="1155"/>
      <c r="CP12" s="1155"/>
      <c r="CQ12" s="1155"/>
      <c r="CR12" s="1155"/>
      <c r="CS12" s="1155"/>
      <c r="CT12" s="1155"/>
      <c r="CU12" s="1155"/>
      <c r="CV12" s="1155"/>
      <c r="CW12" s="1155"/>
      <c r="CX12" s="1155"/>
      <c r="CY12" s="1155"/>
      <c r="CZ12" s="1155"/>
      <c r="DA12" s="1155"/>
      <c r="DB12" s="1155"/>
      <c r="DC12" s="1155"/>
      <c r="DD12" s="1155"/>
      <c r="DE12" s="1155"/>
      <c r="DF12" s="242"/>
      <c r="DG12" s="242"/>
      <c r="DH12" s="242"/>
      <c r="DI12" s="242"/>
      <c r="DJ12" s="242"/>
      <c r="DK12" s="242"/>
      <c r="DL12" s="242"/>
      <c r="DM12" s="242"/>
      <c r="DN12" s="242"/>
      <c r="DO12" s="242"/>
      <c r="DP12" s="242"/>
      <c r="DQ12" s="242"/>
      <c r="DR12" s="242"/>
      <c r="DS12" s="242"/>
      <c r="DT12" s="242"/>
      <c r="DU12" s="242"/>
      <c r="DV12" s="242"/>
      <c r="DW12" s="242"/>
      <c r="EM12" s="241" t="s">
        <v>593</v>
      </c>
    </row>
    <row r="13" spans="1:143" s="241" customFormat="1" ht="13.2" x14ac:dyDescent="0.2">
      <c r="A13" s="1155"/>
      <c r="B13" s="1155"/>
      <c r="C13" s="1155"/>
      <c r="D13" s="1155"/>
      <c r="E13" s="1155"/>
      <c r="F13" s="1155"/>
      <c r="G13" s="1155"/>
      <c r="H13" s="1155"/>
      <c r="I13" s="1155"/>
      <c r="J13" s="1155"/>
      <c r="K13" s="1155"/>
      <c r="L13" s="1155"/>
      <c r="M13" s="1155"/>
      <c r="N13" s="1155"/>
      <c r="O13" s="1155"/>
      <c r="P13" s="1155"/>
      <c r="Q13" s="1155"/>
      <c r="R13" s="1155"/>
      <c r="S13" s="1155"/>
      <c r="T13" s="1155"/>
      <c r="U13" s="1155"/>
      <c r="V13" s="1155"/>
      <c r="W13" s="1155"/>
      <c r="X13" s="1155"/>
      <c r="Y13" s="1155"/>
      <c r="Z13" s="1155"/>
      <c r="AA13" s="1155"/>
      <c r="AB13" s="1155"/>
      <c r="AC13" s="1155"/>
      <c r="AD13" s="1155"/>
      <c r="AE13" s="1155"/>
      <c r="AF13" s="1155"/>
      <c r="AG13" s="1155"/>
      <c r="AH13" s="1155"/>
      <c r="AI13" s="1155"/>
      <c r="AJ13" s="1155"/>
      <c r="AK13" s="1155"/>
      <c r="AL13" s="1155"/>
      <c r="AM13" s="1155"/>
      <c r="AN13" s="1155"/>
      <c r="AO13" s="1155"/>
      <c r="AP13" s="1155"/>
      <c r="AQ13" s="1155"/>
      <c r="AR13" s="1155"/>
      <c r="AS13" s="1155"/>
      <c r="AT13" s="1155"/>
      <c r="AU13" s="1155"/>
      <c r="AV13" s="1155"/>
      <c r="AW13" s="1155"/>
      <c r="AX13" s="1155"/>
      <c r="AY13" s="1155"/>
      <c r="AZ13" s="1155"/>
      <c r="BA13" s="1155"/>
      <c r="BB13" s="1155"/>
      <c r="BC13" s="1155"/>
      <c r="BD13" s="1155"/>
      <c r="BE13" s="1155"/>
      <c r="BF13" s="1155"/>
      <c r="BG13" s="1155"/>
      <c r="BH13" s="1155"/>
      <c r="BI13" s="1155"/>
      <c r="BJ13" s="1155"/>
      <c r="BK13" s="1155"/>
      <c r="BL13" s="1155"/>
      <c r="BM13" s="1155"/>
      <c r="BN13" s="1155"/>
      <c r="BO13" s="1155"/>
      <c r="BP13" s="1155"/>
      <c r="BQ13" s="1155"/>
      <c r="BR13" s="1155"/>
      <c r="BS13" s="1155"/>
      <c r="BT13" s="1155"/>
      <c r="BU13" s="1155"/>
      <c r="BV13" s="1155"/>
      <c r="BW13" s="1155"/>
      <c r="BX13" s="1155"/>
      <c r="BY13" s="1155"/>
      <c r="BZ13" s="1155"/>
      <c r="CA13" s="1155"/>
      <c r="CB13" s="1155"/>
      <c r="CC13" s="1155"/>
      <c r="CD13" s="1155"/>
      <c r="CE13" s="1155"/>
      <c r="CF13" s="1155"/>
      <c r="CG13" s="1155"/>
      <c r="CH13" s="1155"/>
      <c r="CI13" s="1155"/>
      <c r="CJ13" s="1155"/>
      <c r="CK13" s="1155"/>
      <c r="CL13" s="1155"/>
      <c r="CM13" s="1155"/>
      <c r="CN13" s="1155"/>
      <c r="CO13" s="1155"/>
      <c r="CP13" s="1155"/>
      <c r="CQ13" s="1155"/>
      <c r="CR13" s="1155"/>
      <c r="CS13" s="1155"/>
      <c r="CT13" s="1155"/>
      <c r="CU13" s="1155"/>
      <c r="CV13" s="1155"/>
      <c r="CW13" s="1155"/>
      <c r="CX13" s="1155"/>
      <c r="CY13" s="1155"/>
      <c r="CZ13" s="1155"/>
      <c r="DA13" s="1155"/>
      <c r="DB13" s="1155"/>
      <c r="DC13" s="1155"/>
      <c r="DD13" s="1155"/>
      <c r="DE13" s="1155"/>
      <c r="DF13" s="242"/>
      <c r="DG13" s="242"/>
      <c r="DH13" s="242"/>
      <c r="DI13" s="242"/>
      <c r="DJ13" s="242"/>
      <c r="DK13" s="242"/>
      <c r="DL13" s="242"/>
      <c r="DM13" s="242"/>
      <c r="DN13" s="242"/>
      <c r="DO13" s="242"/>
      <c r="DP13" s="242"/>
      <c r="DQ13" s="242"/>
      <c r="DR13" s="242"/>
      <c r="DS13" s="242"/>
      <c r="DT13" s="242"/>
      <c r="DU13" s="242"/>
      <c r="DV13" s="242"/>
      <c r="DW13" s="242"/>
    </row>
    <row r="14" spans="1:143" s="241" customFormat="1" ht="13.2" x14ac:dyDescent="0.2">
      <c r="A14" s="1155"/>
      <c r="B14" s="1155"/>
      <c r="C14" s="1155"/>
      <c r="D14" s="1155"/>
      <c r="E14" s="1155"/>
      <c r="F14" s="1155"/>
      <c r="G14" s="1155"/>
      <c r="H14" s="1155"/>
      <c r="I14" s="1155"/>
      <c r="J14" s="1155"/>
      <c r="K14" s="1155"/>
      <c r="L14" s="1155"/>
      <c r="M14" s="1155"/>
      <c r="N14" s="1155"/>
      <c r="O14" s="1155"/>
      <c r="P14" s="1155"/>
      <c r="Q14" s="1155"/>
      <c r="R14" s="1155"/>
      <c r="S14" s="1155"/>
      <c r="T14" s="1155"/>
      <c r="U14" s="1155"/>
      <c r="V14" s="1155"/>
      <c r="W14" s="1155"/>
      <c r="X14" s="1155"/>
      <c r="Y14" s="1155"/>
      <c r="Z14" s="1155"/>
      <c r="AA14" s="1155"/>
      <c r="AB14" s="1155"/>
      <c r="AC14" s="1155"/>
      <c r="AD14" s="1155"/>
      <c r="AE14" s="1155"/>
      <c r="AF14" s="1155"/>
      <c r="AG14" s="1155"/>
      <c r="AH14" s="1155"/>
      <c r="AI14" s="1155"/>
      <c r="AJ14" s="1155"/>
      <c r="AK14" s="1155"/>
      <c r="AL14" s="1155"/>
      <c r="AM14" s="1155"/>
      <c r="AN14" s="1155"/>
      <c r="AO14" s="1155"/>
      <c r="AP14" s="1155"/>
      <c r="AQ14" s="1155"/>
      <c r="AR14" s="1155"/>
      <c r="AS14" s="1155"/>
      <c r="AT14" s="1155"/>
      <c r="AU14" s="1155"/>
      <c r="AV14" s="1155"/>
      <c r="AW14" s="1155"/>
      <c r="AX14" s="1155"/>
      <c r="AY14" s="1155"/>
      <c r="AZ14" s="1155"/>
      <c r="BA14" s="1155"/>
      <c r="BB14" s="1155"/>
      <c r="BC14" s="1155"/>
      <c r="BD14" s="1155"/>
      <c r="BE14" s="1155"/>
      <c r="BF14" s="1155"/>
      <c r="BG14" s="1155"/>
      <c r="BH14" s="1155"/>
      <c r="BI14" s="1155"/>
      <c r="BJ14" s="1155"/>
      <c r="BK14" s="1155"/>
      <c r="BL14" s="1155"/>
      <c r="BM14" s="1155"/>
      <c r="BN14" s="1155"/>
      <c r="BO14" s="1155"/>
      <c r="BP14" s="1155"/>
      <c r="BQ14" s="1155"/>
      <c r="BR14" s="1155"/>
      <c r="BS14" s="1155"/>
      <c r="BT14" s="1155"/>
      <c r="BU14" s="1155"/>
      <c r="BV14" s="1155"/>
      <c r="BW14" s="1155"/>
      <c r="BX14" s="1155"/>
      <c r="BY14" s="1155"/>
      <c r="BZ14" s="1155"/>
      <c r="CA14" s="1155"/>
      <c r="CB14" s="1155"/>
      <c r="CC14" s="1155"/>
      <c r="CD14" s="1155"/>
      <c r="CE14" s="1155"/>
      <c r="CF14" s="1155"/>
      <c r="CG14" s="1155"/>
      <c r="CH14" s="1155"/>
      <c r="CI14" s="1155"/>
      <c r="CJ14" s="1155"/>
      <c r="CK14" s="1155"/>
      <c r="CL14" s="1155"/>
      <c r="CM14" s="1155"/>
      <c r="CN14" s="1155"/>
      <c r="CO14" s="1155"/>
      <c r="CP14" s="1155"/>
      <c r="CQ14" s="1155"/>
      <c r="CR14" s="1155"/>
      <c r="CS14" s="1155"/>
      <c r="CT14" s="1155"/>
      <c r="CU14" s="1155"/>
      <c r="CV14" s="1155"/>
      <c r="CW14" s="1155"/>
      <c r="CX14" s="1155"/>
      <c r="CY14" s="1155"/>
      <c r="CZ14" s="1155"/>
      <c r="DA14" s="1155"/>
      <c r="DB14" s="1155"/>
      <c r="DC14" s="1155"/>
      <c r="DD14" s="1155"/>
      <c r="DE14" s="1155"/>
      <c r="DF14" s="242"/>
      <c r="DG14" s="242"/>
      <c r="DH14" s="242"/>
      <c r="DI14" s="242"/>
      <c r="DJ14" s="242"/>
      <c r="DK14" s="242"/>
      <c r="DL14" s="242"/>
      <c r="DM14" s="242"/>
      <c r="DN14" s="242"/>
      <c r="DO14" s="242"/>
      <c r="DP14" s="242"/>
      <c r="DQ14" s="242"/>
      <c r="DR14" s="242"/>
      <c r="DS14" s="242"/>
      <c r="DT14" s="242"/>
      <c r="DU14" s="242"/>
      <c r="DV14" s="242"/>
      <c r="DW14" s="242"/>
    </row>
    <row r="15" spans="1:143" s="241" customFormat="1" ht="13.2" x14ac:dyDescent="0.2">
      <c r="A15" s="243"/>
      <c r="B15" s="1155"/>
      <c r="C15" s="1155"/>
      <c r="D15" s="1155"/>
      <c r="E15" s="1155"/>
      <c r="F15" s="1155"/>
      <c r="G15" s="1155"/>
      <c r="H15" s="1155"/>
      <c r="I15" s="1155"/>
      <c r="J15" s="1155"/>
      <c r="K15" s="1155"/>
      <c r="L15" s="1155"/>
      <c r="M15" s="1155"/>
      <c r="N15" s="1155"/>
      <c r="O15" s="1155"/>
      <c r="P15" s="1155"/>
      <c r="Q15" s="1155"/>
      <c r="R15" s="1155"/>
      <c r="S15" s="1155"/>
      <c r="T15" s="1155"/>
      <c r="U15" s="1155"/>
      <c r="V15" s="1155"/>
      <c r="W15" s="1155"/>
      <c r="X15" s="1155"/>
      <c r="Y15" s="1155"/>
      <c r="Z15" s="1155"/>
      <c r="AA15" s="1155"/>
      <c r="AB15" s="1155"/>
      <c r="AC15" s="1155"/>
      <c r="AD15" s="1155"/>
      <c r="AE15" s="1155"/>
      <c r="AF15" s="1155"/>
      <c r="AG15" s="1155"/>
      <c r="AH15" s="1155"/>
      <c r="AI15" s="1155"/>
      <c r="AJ15" s="1155"/>
      <c r="AK15" s="1155"/>
      <c r="AL15" s="1155"/>
      <c r="AM15" s="1155"/>
      <c r="AN15" s="1155"/>
      <c r="AO15" s="1155"/>
      <c r="AP15" s="1155"/>
      <c r="AQ15" s="1155"/>
      <c r="AR15" s="1155"/>
      <c r="AS15" s="1155"/>
      <c r="AT15" s="1155"/>
      <c r="AU15" s="1155"/>
      <c r="AV15" s="1155"/>
      <c r="AW15" s="1155"/>
      <c r="AX15" s="1155"/>
      <c r="AY15" s="1155"/>
      <c r="AZ15" s="1155"/>
      <c r="BA15" s="1155"/>
      <c r="BB15" s="1155"/>
      <c r="BC15" s="1155"/>
      <c r="BD15" s="1155"/>
      <c r="BE15" s="1155"/>
      <c r="BF15" s="1155"/>
      <c r="BG15" s="1155"/>
      <c r="BH15" s="1155"/>
      <c r="BI15" s="1155"/>
      <c r="BJ15" s="1155"/>
      <c r="BK15" s="1155"/>
      <c r="BL15" s="1155"/>
      <c r="BM15" s="1155"/>
      <c r="BN15" s="1155"/>
      <c r="BO15" s="1155"/>
      <c r="BP15" s="1155"/>
      <c r="BQ15" s="1155"/>
      <c r="BR15" s="1155"/>
      <c r="BS15" s="1155"/>
      <c r="BT15" s="1155"/>
      <c r="BU15" s="1155"/>
      <c r="BV15" s="1155"/>
      <c r="BW15" s="1155"/>
      <c r="BX15" s="1155"/>
      <c r="BY15" s="1155"/>
      <c r="BZ15" s="1155"/>
      <c r="CA15" s="1155"/>
      <c r="CB15" s="1155"/>
      <c r="CC15" s="1155"/>
      <c r="CD15" s="1155"/>
      <c r="CE15" s="1155"/>
      <c r="CF15" s="1155"/>
      <c r="CG15" s="1155"/>
      <c r="CH15" s="1155"/>
      <c r="CI15" s="1155"/>
      <c r="CJ15" s="1155"/>
      <c r="CK15" s="1155"/>
      <c r="CL15" s="1155"/>
      <c r="CM15" s="1155"/>
      <c r="CN15" s="1155"/>
      <c r="CO15" s="1155"/>
      <c r="CP15" s="1155"/>
      <c r="CQ15" s="1155"/>
      <c r="CR15" s="1155"/>
      <c r="CS15" s="1155"/>
      <c r="CT15" s="1155"/>
      <c r="CU15" s="1155"/>
      <c r="CV15" s="1155"/>
      <c r="CW15" s="1155"/>
      <c r="CX15" s="1155"/>
      <c r="CY15" s="1155"/>
      <c r="CZ15" s="1155"/>
      <c r="DA15" s="1155"/>
      <c r="DB15" s="1155"/>
      <c r="DC15" s="1155"/>
      <c r="DD15" s="1155"/>
      <c r="DE15" s="1155"/>
      <c r="DF15" s="242"/>
      <c r="DG15" s="242"/>
      <c r="DH15" s="242"/>
      <c r="DI15" s="242"/>
      <c r="DJ15" s="242"/>
      <c r="DK15" s="242"/>
      <c r="DL15" s="242"/>
      <c r="DM15" s="242"/>
      <c r="DN15" s="242"/>
      <c r="DO15" s="242"/>
      <c r="DP15" s="242"/>
      <c r="DQ15" s="242"/>
      <c r="DR15" s="242"/>
      <c r="DS15" s="242"/>
      <c r="DT15" s="242"/>
      <c r="DU15" s="242"/>
      <c r="DV15" s="242"/>
      <c r="DW15" s="242"/>
    </row>
    <row r="16" spans="1:143" s="241" customFormat="1" ht="13.2" x14ac:dyDescent="0.2">
      <c r="A16" s="243"/>
      <c r="B16" s="1155"/>
      <c r="C16" s="1155"/>
      <c r="D16" s="1155"/>
      <c r="E16" s="1155"/>
      <c r="F16" s="1155"/>
      <c r="G16" s="1155"/>
      <c r="H16" s="1155"/>
      <c r="I16" s="1155"/>
      <c r="J16" s="1155"/>
      <c r="K16" s="1155"/>
      <c r="L16" s="1155"/>
      <c r="M16" s="1155"/>
      <c r="N16" s="1155"/>
      <c r="O16" s="1155"/>
      <c r="P16" s="1155"/>
      <c r="Q16" s="1155"/>
      <c r="R16" s="1155"/>
      <c r="S16" s="1155"/>
      <c r="T16" s="1155"/>
      <c r="U16" s="1155"/>
      <c r="V16" s="1155"/>
      <c r="W16" s="1155"/>
      <c r="X16" s="1155"/>
      <c r="Y16" s="1155"/>
      <c r="Z16" s="1155"/>
      <c r="AA16" s="1155"/>
      <c r="AB16" s="1155"/>
      <c r="AC16" s="1155"/>
      <c r="AD16" s="1155"/>
      <c r="AE16" s="1155"/>
      <c r="AF16" s="1155"/>
      <c r="AG16" s="1155"/>
      <c r="AH16" s="1155"/>
      <c r="AI16" s="1155"/>
      <c r="AJ16" s="1155"/>
      <c r="AK16" s="1155"/>
      <c r="AL16" s="1155"/>
      <c r="AM16" s="1155"/>
      <c r="AN16" s="1155"/>
      <c r="AO16" s="1155"/>
      <c r="AP16" s="1155"/>
      <c r="AQ16" s="1155"/>
      <c r="AR16" s="1155"/>
      <c r="AS16" s="1155"/>
      <c r="AT16" s="1155"/>
      <c r="AU16" s="1155"/>
      <c r="AV16" s="1155"/>
      <c r="AW16" s="1155"/>
      <c r="AX16" s="1155"/>
      <c r="AY16" s="1155"/>
      <c r="AZ16" s="1155"/>
      <c r="BA16" s="1155"/>
      <c r="BB16" s="1155"/>
      <c r="BC16" s="1155"/>
      <c r="BD16" s="1155"/>
      <c r="BE16" s="1155"/>
      <c r="BF16" s="1155"/>
      <c r="BG16" s="1155"/>
      <c r="BH16" s="1155"/>
      <c r="BI16" s="1155"/>
      <c r="BJ16" s="1155"/>
      <c r="BK16" s="1155"/>
      <c r="BL16" s="1155"/>
      <c r="BM16" s="1155"/>
      <c r="BN16" s="1155"/>
      <c r="BO16" s="1155"/>
      <c r="BP16" s="1155"/>
      <c r="BQ16" s="1155"/>
      <c r="BR16" s="1155"/>
      <c r="BS16" s="1155"/>
      <c r="BT16" s="1155"/>
      <c r="BU16" s="1155"/>
      <c r="BV16" s="1155"/>
      <c r="BW16" s="1155"/>
      <c r="BX16" s="1155"/>
      <c r="BY16" s="1155"/>
      <c r="BZ16" s="1155"/>
      <c r="CA16" s="1155"/>
      <c r="CB16" s="1155"/>
      <c r="CC16" s="1155"/>
      <c r="CD16" s="1155"/>
      <c r="CE16" s="1155"/>
      <c r="CF16" s="1155"/>
      <c r="CG16" s="1155"/>
      <c r="CH16" s="1155"/>
      <c r="CI16" s="1155"/>
      <c r="CJ16" s="1155"/>
      <c r="CK16" s="1155"/>
      <c r="CL16" s="1155"/>
      <c r="CM16" s="1155"/>
      <c r="CN16" s="1155"/>
      <c r="CO16" s="1155"/>
      <c r="CP16" s="1155"/>
      <c r="CQ16" s="1155"/>
      <c r="CR16" s="1155"/>
      <c r="CS16" s="1155"/>
      <c r="CT16" s="1155"/>
      <c r="CU16" s="1155"/>
      <c r="CV16" s="1155"/>
      <c r="CW16" s="1155"/>
      <c r="CX16" s="1155"/>
      <c r="CY16" s="1155"/>
      <c r="CZ16" s="1155"/>
      <c r="DA16" s="1155"/>
      <c r="DB16" s="1155"/>
      <c r="DC16" s="1155"/>
      <c r="DD16" s="1155"/>
      <c r="DE16" s="1155"/>
      <c r="DF16" s="242"/>
      <c r="DG16" s="242"/>
      <c r="DH16" s="242"/>
      <c r="DI16" s="242"/>
      <c r="DJ16" s="242"/>
      <c r="DK16" s="242"/>
      <c r="DL16" s="242"/>
      <c r="DM16" s="242"/>
      <c r="DN16" s="242"/>
      <c r="DO16" s="242"/>
      <c r="DP16" s="242"/>
      <c r="DQ16" s="242"/>
      <c r="DR16" s="242"/>
      <c r="DS16" s="242"/>
      <c r="DT16" s="242"/>
      <c r="DU16" s="242"/>
      <c r="DV16" s="242"/>
      <c r="DW16" s="242"/>
    </row>
    <row r="17" spans="1:351" s="241" customFormat="1" ht="13.2" x14ac:dyDescent="0.2">
      <c r="A17" s="243"/>
      <c r="B17" s="1155"/>
      <c r="C17" s="1155"/>
      <c r="D17" s="1155"/>
      <c r="E17" s="1155"/>
      <c r="F17" s="1155"/>
      <c r="G17" s="1155"/>
      <c r="H17" s="1155"/>
      <c r="I17" s="1155"/>
      <c r="J17" s="1155"/>
      <c r="K17" s="1155"/>
      <c r="L17" s="1155"/>
      <c r="M17" s="1155"/>
      <c r="N17" s="1155"/>
      <c r="O17" s="1155"/>
      <c r="P17" s="1155"/>
      <c r="Q17" s="1155"/>
      <c r="R17" s="1155"/>
      <c r="S17" s="1155"/>
      <c r="T17" s="1155"/>
      <c r="U17" s="1155"/>
      <c r="V17" s="1155"/>
      <c r="W17" s="1155"/>
      <c r="X17" s="1155"/>
      <c r="Y17" s="1155"/>
      <c r="Z17" s="1155"/>
      <c r="AA17" s="1155"/>
      <c r="AB17" s="1155"/>
      <c r="AC17" s="1155"/>
      <c r="AD17" s="1155"/>
      <c r="AE17" s="1155"/>
      <c r="AF17" s="1155"/>
      <c r="AG17" s="1155"/>
      <c r="AH17" s="1155"/>
      <c r="AI17" s="1155"/>
      <c r="AJ17" s="1155"/>
      <c r="AK17" s="1155"/>
      <c r="AL17" s="1155"/>
      <c r="AM17" s="1155"/>
      <c r="AN17" s="1155"/>
      <c r="AO17" s="1155"/>
      <c r="AP17" s="1155"/>
      <c r="AQ17" s="1155"/>
      <c r="AR17" s="1155"/>
      <c r="AS17" s="1155"/>
      <c r="AT17" s="1155"/>
      <c r="AU17" s="1155"/>
      <c r="AV17" s="1155"/>
      <c r="AW17" s="1155"/>
      <c r="AX17" s="1155"/>
      <c r="AY17" s="1155"/>
      <c r="AZ17" s="1155"/>
      <c r="BA17" s="1155"/>
      <c r="BB17" s="1155"/>
      <c r="BC17" s="1155"/>
      <c r="BD17" s="1155"/>
      <c r="BE17" s="1155"/>
      <c r="BF17" s="1155"/>
      <c r="BG17" s="1155"/>
      <c r="BH17" s="1155"/>
      <c r="BI17" s="1155"/>
      <c r="BJ17" s="1155"/>
      <c r="BK17" s="1155"/>
      <c r="BL17" s="1155"/>
      <c r="BM17" s="1155"/>
      <c r="BN17" s="1155"/>
      <c r="BO17" s="1155"/>
      <c r="BP17" s="1155"/>
      <c r="BQ17" s="1155"/>
      <c r="BR17" s="1155"/>
      <c r="BS17" s="1155"/>
      <c r="BT17" s="1155"/>
      <c r="BU17" s="1155"/>
      <c r="BV17" s="1155"/>
      <c r="BW17" s="1155"/>
      <c r="BX17" s="1155"/>
      <c r="BY17" s="1155"/>
      <c r="BZ17" s="1155"/>
      <c r="CA17" s="1155"/>
      <c r="CB17" s="1155"/>
      <c r="CC17" s="1155"/>
      <c r="CD17" s="1155"/>
      <c r="CE17" s="1155"/>
      <c r="CF17" s="1155"/>
      <c r="CG17" s="1155"/>
      <c r="CH17" s="1155"/>
      <c r="CI17" s="1155"/>
      <c r="CJ17" s="1155"/>
      <c r="CK17" s="1155"/>
      <c r="CL17" s="1155"/>
      <c r="CM17" s="1155"/>
      <c r="CN17" s="1155"/>
      <c r="CO17" s="1155"/>
      <c r="CP17" s="1155"/>
      <c r="CQ17" s="1155"/>
      <c r="CR17" s="1155"/>
      <c r="CS17" s="1155"/>
      <c r="CT17" s="1155"/>
      <c r="CU17" s="1155"/>
      <c r="CV17" s="1155"/>
      <c r="CW17" s="1155"/>
      <c r="CX17" s="1155"/>
      <c r="CY17" s="1155"/>
      <c r="CZ17" s="1155"/>
      <c r="DA17" s="1155"/>
      <c r="DB17" s="1155"/>
      <c r="DC17" s="1155"/>
      <c r="DD17" s="1155"/>
      <c r="DE17" s="1155"/>
      <c r="DF17" s="242"/>
      <c r="DG17" s="242"/>
      <c r="DH17" s="242"/>
      <c r="DI17" s="242"/>
      <c r="DJ17" s="242"/>
      <c r="DK17" s="242"/>
      <c r="DL17" s="242"/>
      <c r="DM17" s="242"/>
      <c r="DN17" s="242"/>
      <c r="DO17" s="242"/>
      <c r="DP17" s="242"/>
      <c r="DQ17" s="242"/>
      <c r="DR17" s="242"/>
      <c r="DS17" s="242"/>
      <c r="DT17" s="242"/>
      <c r="DU17" s="242"/>
      <c r="DV17" s="242"/>
      <c r="DW17" s="242"/>
    </row>
    <row r="18" spans="1:351" s="241" customFormat="1" ht="13.2" x14ac:dyDescent="0.2">
      <c r="A18" s="243"/>
      <c r="B18" s="1155"/>
      <c r="C18" s="1155"/>
      <c r="D18" s="1155"/>
      <c r="E18" s="1155"/>
      <c r="F18" s="1155"/>
      <c r="G18" s="1155"/>
      <c r="H18" s="1155"/>
      <c r="I18" s="1155"/>
      <c r="J18" s="1155"/>
      <c r="K18" s="1155"/>
      <c r="L18" s="1155"/>
      <c r="M18" s="1155"/>
      <c r="N18" s="1155"/>
      <c r="O18" s="1155"/>
      <c r="P18" s="1155"/>
      <c r="Q18" s="1155"/>
      <c r="R18" s="1155"/>
      <c r="S18" s="1155"/>
      <c r="T18" s="1155"/>
      <c r="U18" s="1155"/>
      <c r="V18" s="1155"/>
      <c r="W18" s="1155"/>
      <c r="X18" s="1155"/>
      <c r="Y18" s="1155"/>
      <c r="Z18" s="1155"/>
      <c r="AA18" s="1155"/>
      <c r="AB18" s="1155"/>
      <c r="AC18" s="1155"/>
      <c r="AD18" s="1155"/>
      <c r="AE18" s="1155"/>
      <c r="AF18" s="1155"/>
      <c r="AG18" s="1155"/>
      <c r="AH18" s="1155"/>
      <c r="AI18" s="1155"/>
      <c r="AJ18" s="1155"/>
      <c r="AK18" s="1155"/>
      <c r="AL18" s="1155"/>
      <c r="AM18" s="1155"/>
      <c r="AN18" s="1155"/>
      <c r="AO18" s="1155"/>
      <c r="AP18" s="1155"/>
      <c r="AQ18" s="1155"/>
      <c r="AR18" s="1155"/>
      <c r="AS18" s="1155"/>
      <c r="AT18" s="1155"/>
      <c r="AU18" s="1155"/>
      <c r="AV18" s="1155"/>
      <c r="AW18" s="1155"/>
      <c r="AX18" s="1155"/>
      <c r="AY18" s="1155"/>
      <c r="AZ18" s="1155"/>
      <c r="BA18" s="1155"/>
      <c r="BB18" s="1155"/>
      <c r="BC18" s="1155"/>
      <c r="BD18" s="1155"/>
      <c r="BE18" s="1155"/>
      <c r="BF18" s="1155"/>
      <c r="BG18" s="1155"/>
      <c r="BH18" s="1155"/>
      <c r="BI18" s="1155"/>
      <c r="BJ18" s="1155"/>
      <c r="BK18" s="1155"/>
      <c r="BL18" s="1155"/>
      <c r="BM18" s="1155"/>
      <c r="BN18" s="1155"/>
      <c r="BO18" s="1155"/>
      <c r="BP18" s="1155"/>
      <c r="BQ18" s="1155"/>
      <c r="BR18" s="1155"/>
      <c r="BS18" s="1155"/>
      <c r="BT18" s="1155"/>
      <c r="BU18" s="1155"/>
      <c r="BV18" s="1155"/>
      <c r="BW18" s="1155"/>
      <c r="BX18" s="1155"/>
      <c r="BY18" s="1155"/>
      <c r="BZ18" s="1155"/>
      <c r="CA18" s="1155"/>
      <c r="CB18" s="1155"/>
      <c r="CC18" s="1155"/>
      <c r="CD18" s="1155"/>
      <c r="CE18" s="1155"/>
      <c r="CF18" s="1155"/>
      <c r="CG18" s="1155"/>
      <c r="CH18" s="1155"/>
      <c r="CI18" s="1155"/>
      <c r="CJ18" s="1155"/>
      <c r="CK18" s="1155"/>
      <c r="CL18" s="1155"/>
      <c r="CM18" s="1155"/>
      <c r="CN18" s="1155"/>
      <c r="CO18" s="1155"/>
      <c r="CP18" s="1155"/>
      <c r="CQ18" s="1155"/>
      <c r="CR18" s="1155"/>
      <c r="CS18" s="1155"/>
      <c r="CT18" s="1155"/>
      <c r="CU18" s="1155"/>
      <c r="CV18" s="1155"/>
      <c r="CW18" s="1155"/>
      <c r="CX18" s="1155"/>
      <c r="CY18" s="1155"/>
      <c r="CZ18" s="1155"/>
      <c r="DA18" s="1155"/>
      <c r="DB18" s="1155"/>
      <c r="DC18" s="1155"/>
      <c r="DD18" s="1155"/>
      <c r="DE18" s="1155"/>
      <c r="DF18" s="242"/>
      <c r="DG18" s="242"/>
      <c r="DH18" s="242"/>
      <c r="DI18" s="242"/>
      <c r="DJ18" s="242"/>
      <c r="DK18" s="242"/>
      <c r="DL18" s="242"/>
      <c r="DM18" s="242"/>
      <c r="DN18" s="242"/>
      <c r="DO18" s="242"/>
      <c r="DP18" s="242"/>
      <c r="DQ18" s="242"/>
      <c r="DR18" s="242"/>
      <c r="DS18" s="242"/>
      <c r="DT18" s="242"/>
      <c r="DU18" s="242"/>
      <c r="DV18" s="242"/>
      <c r="DW18" s="242"/>
    </row>
    <row r="19" spans="1:351" ht="13.2" x14ac:dyDescent="0.2">
      <c r="DD19" s="243"/>
      <c r="DE19" s="243"/>
    </row>
    <row r="20" spans="1:351" ht="13.2" x14ac:dyDescent="0.2">
      <c r="DD20" s="243"/>
      <c r="DE20" s="243"/>
    </row>
    <row r="21" spans="1:351" ht="16.2" x14ac:dyDescent="0.2">
      <c r="B21" s="1156"/>
      <c r="C21" s="245"/>
      <c r="D21" s="245"/>
      <c r="E21" s="245"/>
      <c r="F21" s="245"/>
      <c r="G21" s="245"/>
      <c r="H21" s="245"/>
      <c r="I21" s="245"/>
      <c r="J21" s="245"/>
      <c r="K21" s="245"/>
      <c r="L21" s="245"/>
      <c r="M21" s="245"/>
      <c r="N21" s="1157"/>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5"/>
      <c r="AL21" s="245"/>
      <c r="AM21" s="245"/>
      <c r="AN21" s="245"/>
      <c r="AO21" s="245"/>
      <c r="AP21" s="245"/>
      <c r="AQ21" s="245"/>
      <c r="AR21" s="245"/>
      <c r="AS21" s="245"/>
      <c r="AT21" s="1157"/>
      <c r="AU21" s="245"/>
      <c r="AV21" s="245"/>
      <c r="AW21" s="245"/>
      <c r="AX21" s="245"/>
      <c r="AY21" s="245"/>
      <c r="AZ21" s="245"/>
      <c r="BA21" s="245"/>
      <c r="BB21" s="245"/>
      <c r="BC21" s="245"/>
      <c r="BD21" s="245"/>
      <c r="BE21" s="245"/>
      <c r="BF21" s="1157"/>
      <c r="BG21" s="245"/>
      <c r="BH21" s="245"/>
      <c r="BI21" s="245"/>
      <c r="BJ21" s="245"/>
      <c r="BK21" s="245"/>
      <c r="BL21" s="245"/>
      <c r="BM21" s="245"/>
      <c r="BN21" s="245"/>
      <c r="BO21" s="245"/>
      <c r="BP21" s="245"/>
      <c r="BQ21" s="245"/>
      <c r="BR21" s="1157"/>
      <c r="BS21" s="245"/>
      <c r="BT21" s="245"/>
      <c r="BU21" s="245"/>
      <c r="BV21" s="245"/>
      <c r="BW21" s="245"/>
      <c r="BX21" s="245"/>
      <c r="BY21" s="245"/>
      <c r="BZ21" s="245"/>
      <c r="CA21" s="245"/>
      <c r="CB21" s="245"/>
      <c r="CC21" s="245"/>
      <c r="CD21" s="1157"/>
      <c r="CE21" s="245"/>
      <c r="CF21" s="245"/>
      <c r="CG21" s="245"/>
      <c r="CH21" s="245"/>
      <c r="CI21" s="245"/>
      <c r="CJ21" s="245"/>
      <c r="CK21" s="245"/>
      <c r="CL21" s="245"/>
      <c r="CM21" s="245"/>
      <c r="CN21" s="245"/>
      <c r="CO21" s="245"/>
      <c r="CP21" s="1157"/>
      <c r="CQ21" s="245"/>
      <c r="CR21" s="245"/>
      <c r="CS21" s="245"/>
      <c r="CT21" s="245"/>
      <c r="CU21" s="245"/>
      <c r="CV21" s="245"/>
      <c r="CW21" s="245"/>
      <c r="CX21" s="245"/>
      <c r="CY21" s="245"/>
      <c r="CZ21" s="245"/>
      <c r="DA21" s="245"/>
      <c r="DB21" s="1157"/>
      <c r="DC21" s="245"/>
      <c r="DD21" s="246"/>
      <c r="DE21" s="243"/>
      <c r="MM21" s="1158"/>
    </row>
    <row r="22" spans="1:351" ht="16.2" x14ac:dyDescent="0.2">
      <c r="B22" s="247"/>
      <c r="MM22" s="1158"/>
    </row>
    <row r="23" spans="1:351" ht="13.2" x14ac:dyDescent="0.2">
      <c r="B23" s="247"/>
    </row>
    <row r="24" spans="1:351" ht="13.2" x14ac:dyDescent="0.2">
      <c r="B24" s="247"/>
    </row>
    <row r="25" spans="1:351" ht="13.2" x14ac:dyDescent="0.2">
      <c r="B25" s="247"/>
    </row>
    <row r="26" spans="1:351" ht="13.2" x14ac:dyDescent="0.2">
      <c r="B26" s="247"/>
    </row>
    <row r="27" spans="1:351" ht="13.2" x14ac:dyDescent="0.2">
      <c r="B27" s="247"/>
    </row>
    <row r="28" spans="1:351" ht="13.2" x14ac:dyDescent="0.2">
      <c r="B28" s="247"/>
    </row>
    <row r="29" spans="1:351" ht="13.2" x14ac:dyDescent="0.2">
      <c r="B29" s="247"/>
    </row>
    <row r="30" spans="1:351" ht="13.2" x14ac:dyDescent="0.2">
      <c r="B30" s="247"/>
    </row>
    <row r="31" spans="1:351" ht="13.2" x14ac:dyDescent="0.2">
      <c r="B31" s="247"/>
    </row>
    <row r="32" spans="1:351" ht="13.2" x14ac:dyDescent="0.2">
      <c r="B32" s="247"/>
    </row>
    <row r="33" spans="2:109" ht="13.2" x14ac:dyDescent="0.2">
      <c r="B33" s="247"/>
    </row>
    <row r="34" spans="2:109" ht="13.2" x14ac:dyDescent="0.2">
      <c r="B34" s="247"/>
    </row>
    <row r="35" spans="2:109" ht="13.2" x14ac:dyDescent="0.2">
      <c r="B35" s="247"/>
    </row>
    <row r="36" spans="2:109" ht="13.2" x14ac:dyDescent="0.2">
      <c r="B36" s="247"/>
    </row>
    <row r="37" spans="2:109" ht="13.2" x14ac:dyDescent="0.2">
      <c r="B37" s="247"/>
    </row>
    <row r="38" spans="2:109" ht="13.2" x14ac:dyDescent="0.2">
      <c r="B38" s="247"/>
    </row>
    <row r="39" spans="2:109" ht="13.2" x14ac:dyDescent="0.2">
      <c r="B39" s="328"/>
      <c r="C39" s="299"/>
      <c r="D39" s="299"/>
      <c r="E39" s="299"/>
      <c r="F39" s="299"/>
      <c r="G39" s="299"/>
      <c r="H39" s="299"/>
      <c r="I39" s="299"/>
      <c r="J39" s="299"/>
      <c r="K39" s="299"/>
      <c r="L39" s="299"/>
      <c r="M39" s="299"/>
      <c r="N39" s="299"/>
      <c r="O39" s="299"/>
      <c r="P39" s="299"/>
      <c r="Q39" s="299"/>
      <c r="R39" s="299"/>
      <c r="S39" s="299"/>
      <c r="T39" s="299"/>
      <c r="U39" s="299"/>
      <c r="V39" s="299"/>
      <c r="W39" s="299"/>
      <c r="X39" s="299"/>
      <c r="Y39" s="299"/>
      <c r="Z39" s="299"/>
      <c r="AA39" s="299"/>
      <c r="AB39" s="299"/>
      <c r="AC39" s="299"/>
      <c r="AD39" s="299"/>
      <c r="AE39" s="299"/>
      <c r="AF39" s="299"/>
      <c r="AG39" s="299"/>
      <c r="AH39" s="299"/>
      <c r="AI39" s="299"/>
      <c r="AJ39" s="299"/>
      <c r="AK39" s="299"/>
      <c r="AL39" s="299"/>
      <c r="AM39" s="299"/>
      <c r="AN39" s="299"/>
      <c r="AO39" s="299"/>
      <c r="AP39" s="299"/>
      <c r="AQ39" s="299"/>
      <c r="AR39" s="299"/>
      <c r="AS39" s="299"/>
      <c r="AT39" s="299"/>
      <c r="AU39" s="299"/>
      <c r="AV39" s="299"/>
      <c r="AW39" s="299"/>
      <c r="AX39" s="299"/>
      <c r="AY39" s="299"/>
      <c r="AZ39" s="299"/>
      <c r="BA39" s="299"/>
      <c r="BB39" s="299"/>
      <c r="BC39" s="299"/>
      <c r="BD39" s="299"/>
      <c r="BE39" s="299"/>
      <c r="BF39" s="299"/>
      <c r="BG39" s="299"/>
      <c r="BH39" s="299"/>
      <c r="BI39" s="299"/>
      <c r="BJ39" s="299"/>
      <c r="BK39" s="299"/>
      <c r="BL39" s="299"/>
      <c r="BM39" s="299"/>
      <c r="BN39" s="299"/>
      <c r="BO39" s="299"/>
      <c r="BP39" s="299"/>
      <c r="BQ39" s="299"/>
      <c r="BR39" s="299"/>
      <c r="BS39" s="299"/>
      <c r="BT39" s="299"/>
      <c r="BU39" s="299"/>
      <c r="BV39" s="299"/>
      <c r="BW39" s="299"/>
      <c r="BX39" s="299"/>
      <c r="BY39" s="299"/>
      <c r="BZ39" s="299"/>
      <c r="CA39" s="299"/>
      <c r="CB39" s="299"/>
      <c r="CC39" s="299"/>
      <c r="CD39" s="299"/>
      <c r="CE39" s="299"/>
      <c r="CF39" s="299"/>
      <c r="CG39" s="299"/>
      <c r="CH39" s="299"/>
      <c r="CI39" s="299"/>
      <c r="CJ39" s="299"/>
      <c r="CK39" s="299"/>
      <c r="CL39" s="299"/>
      <c r="CM39" s="299"/>
      <c r="CN39" s="299"/>
      <c r="CO39" s="299"/>
      <c r="CP39" s="299"/>
      <c r="CQ39" s="299"/>
      <c r="CR39" s="299"/>
      <c r="CS39" s="299"/>
      <c r="CT39" s="299"/>
      <c r="CU39" s="299"/>
      <c r="CV39" s="299"/>
      <c r="CW39" s="299"/>
      <c r="CX39" s="299"/>
      <c r="CY39" s="299"/>
      <c r="CZ39" s="299"/>
      <c r="DA39" s="299"/>
      <c r="DB39" s="299"/>
      <c r="DC39" s="299"/>
      <c r="DD39" s="329"/>
    </row>
    <row r="40" spans="2:109" ht="13.2" x14ac:dyDescent="0.2">
      <c r="B40" s="1159"/>
      <c r="DD40" s="1159"/>
      <c r="DE40" s="243"/>
    </row>
    <row r="41" spans="2:109" ht="16.2" x14ac:dyDescent="0.2">
      <c r="B41" s="244" t="s">
        <v>594</v>
      </c>
      <c r="C41" s="245"/>
      <c r="D41" s="245"/>
      <c r="E41" s="245"/>
      <c r="F41" s="245"/>
      <c r="G41" s="245"/>
      <c r="H41" s="245"/>
      <c r="I41" s="245"/>
      <c r="J41" s="245"/>
      <c r="K41" s="245"/>
      <c r="L41" s="245"/>
      <c r="M41" s="245"/>
      <c r="N41" s="245"/>
      <c r="O41" s="245"/>
      <c r="P41" s="245"/>
      <c r="Q41" s="245"/>
      <c r="R41" s="245"/>
      <c r="S41" s="245"/>
      <c r="T41" s="245"/>
      <c r="U41" s="245"/>
      <c r="V41" s="245"/>
      <c r="W41" s="245"/>
      <c r="X41" s="245"/>
      <c r="Y41" s="245"/>
      <c r="Z41" s="245"/>
      <c r="AA41" s="245"/>
      <c r="AB41" s="245"/>
      <c r="AC41" s="245"/>
      <c r="AD41" s="245"/>
      <c r="AE41" s="245"/>
      <c r="AF41" s="245"/>
      <c r="AG41" s="245"/>
      <c r="AH41" s="245"/>
      <c r="AI41" s="245"/>
      <c r="AJ41" s="245"/>
      <c r="AK41" s="245"/>
      <c r="AL41" s="245"/>
      <c r="AM41" s="245"/>
      <c r="AN41" s="245"/>
      <c r="AO41" s="245"/>
      <c r="AP41" s="245"/>
      <c r="AQ41" s="245"/>
      <c r="AR41" s="245"/>
      <c r="AS41" s="245"/>
      <c r="AT41" s="245"/>
      <c r="AU41" s="245"/>
      <c r="AV41" s="245"/>
      <c r="AW41" s="245"/>
      <c r="AX41" s="245"/>
      <c r="AY41" s="245"/>
      <c r="AZ41" s="245"/>
      <c r="BA41" s="245"/>
      <c r="BB41" s="245"/>
      <c r="BC41" s="245"/>
      <c r="BD41" s="245"/>
      <c r="BE41" s="245"/>
      <c r="BF41" s="245"/>
      <c r="BG41" s="245"/>
      <c r="BH41" s="245"/>
      <c r="BI41" s="245"/>
      <c r="BJ41" s="245"/>
      <c r="BK41" s="245"/>
      <c r="BL41" s="245"/>
      <c r="BM41" s="245"/>
      <c r="BN41" s="245"/>
      <c r="BO41" s="245"/>
      <c r="BP41" s="245"/>
      <c r="BQ41" s="245"/>
      <c r="BR41" s="245"/>
      <c r="BS41" s="245"/>
      <c r="BT41" s="245"/>
      <c r="BU41" s="245"/>
      <c r="BV41" s="245"/>
      <c r="BW41" s="245"/>
      <c r="BX41" s="245"/>
      <c r="BY41" s="245"/>
      <c r="BZ41" s="245"/>
      <c r="CA41" s="245"/>
      <c r="CB41" s="245"/>
      <c r="CC41" s="245"/>
      <c r="CD41" s="245"/>
      <c r="CE41" s="245"/>
      <c r="CF41" s="245"/>
      <c r="CG41" s="245"/>
      <c r="CH41" s="245"/>
      <c r="CI41" s="245"/>
      <c r="CJ41" s="245"/>
      <c r="CK41" s="245"/>
      <c r="CL41" s="245"/>
      <c r="CM41" s="245"/>
      <c r="CN41" s="245"/>
      <c r="CO41" s="245"/>
      <c r="CP41" s="245"/>
      <c r="CQ41" s="245"/>
      <c r="CR41" s="245"/>
      <c r="CS41" s="245"/>
      <c r="CT41" s="245"/>
      <c r="CU41" s="245"/>
      <c r="CV41" s="245"/>
      <c r="CW41" s="245"/>
      <c r="CX41" s="245"/>
      <c r="CY41" s="245"/>
      <c r="CZ41" s="245"/>
      <c r="DA41" s="245"/>
      <c r="DB41" s="245"/>
      <c r="DC41" s="245"/>
      <c r="DD41" s="246"/>
    </row>
    <row r="42" spans="2:109" ht="13.2" x14ac:dyDescent="0.2">
      <c r="B42" s="247"/>
      <c r="G42" s="1160"/>
      <c r="I42" s="1161"/>
      <c r="J42" s="1161"/>
      <c r="K42" s="1161"/>
      <c r="AM42" s="1160"/>
      <c r="AN42" s="1160" t="s">
        <v>595</v>
      </c>
      <c r="AP42" s="1161"/>
      <c r="AQ42" s="1161"/>
      <c r="AR42" s="1161"/>
      <c r="AY42" s="1160"/>
      <c r="BA42" s="1161"/>
      <c r="BB42" s="1161"/>
      <c r="BC42" s="1161"/>
      <c r="BK42" s="1160"/>
      <c r="BM42" s="1161"/>
      <c r="BN42" s="1161"/>
      <c r="BO42" s="1161"/>
      <c r="BW42" s="1160"/>
      <c r="BY42" s="1161"/>
      <c r="BZ42" s="1161"/>
      <c r="CA42" s="1161"/>
      <c r="CI42" s="1160"/>
      <c r="CK42" s="1161"/>
      <c r="CL42" s="1161"/>
      <c r="CM42" s="1161"/>
      <c r="CU42" s="1160"/>
      <c r="CW42" s="1161"/>
      <c r="CX42" s="1161"/>
      <c r="CY42" s="1161"/>
    </row>
    <row r="43" spans="2:109" ht="13.5" customHeight="1" x14ac:dyDescent="0.2">
      <c r="B43" s="247"/>
      <c r="AN43" s="1162" t="s">
        <v>596</v>
      </c>
      <c r="AO43" s="1163"/>
      <c r="AP43" s="1163"/>
      <c r="AQ43" s="1163"/>
      <c r="AR43" s="1163"/>
      <c r="AS43" s="1163"/>
      <c r="AT43" s="1163"/>
      <c r="AU43" s="1163"/>
      <c r="AV43" s="1163"/>
      <c r="AW43" s="1163"/>
      <c r="AX43" s="1163"/>
      <c r="AY43" s="1163"/>
      <c r="AZ43" s="1163"/>
      <c r="BA43" s="1163"/>
      <c r="BB43" s="1163"/>
      <c r="BC43" s="1163"/>
      <c r="BD43" s="1163"/>
      <c r="BE43" s="1163"/>
      <c r="BF43" s="1163"/>
      <c r="BG43" s="1163"/>
      <c r="BH43" s="1163"/>
      <c r="BI43" s="1163"/>
      <c r="BJ43" s="1163"/>
      <c r="BK43" s="1163"/>
      <c r="BL43" s="1163"/>
      <c r="BM43" s="1163"/>
      <c r="BN43" s="1163"/>
      <c r="BO43" s="1163"/>
      <c r="BP43" s="1163"/>
      <c r="BQ43" s="1163"/>
      <c r="BR43" s="1163"/>
      <c r="BS43" s="1163"/>
      <c r="BT43" s="1163"/>
      <c r="BU43" s="1163"/>
      <c r="BV43" s="1163"/>
      <c r="BW43" s="1163"/>
      <c r="BX43" s="1163"/>
      <c r="BY43" s="1163"/>
      <c r="BZ43" s="1163"/>
      <c r="CA43" s="1163"/>
      <c r="CB43" s="1163"/>
      <c r="CC43" s="1163"/>
      <c r="CD43" s="1163"/>
      <c r="CE43" s="1163"/>
      <c r="CF43" s="1163"/>
      <c r="CG43" s="1163"/>
      <c r="CH43" s="1163"/>
      <c r="CI43" s="1163"/>
      <c r="CJ43" s="1163"/>
      <c r="CK43" s="1163"/>
      <c r="CL43" s="1163"/>
      <c r="CM43" s="1163"/>
      <c r="CN43" s="1163"/>
      <c r="CO43" s="1163"/>
      <c r="CP43" s="1163"/>
      <c r="CQ43" s="1163"/>
      <c r="CR43" s="1163"/>
      <c r="CS43" s="1163"/>
      <c r="CT43" s="1163"/>
      <c r="CU43" s="1163"/>
      <c r="CV43" s="1163"/>
      <c r="CW43" s="1163"/>
      <c r="CX43" s="1163"/>
      <c r="CY43" s="1163"/>
      <c r="CZ43" s="1163"/>
      <c r="DA43" s="1163"/>
      <c r="DB43" s="1163"/>
      <c r="DC43" s="1164"/>
    </row>
    <row r="44" spans="2:109" ht="13.2" x14ac:dyDescent="0.2">
      <c r="B44" s="247"/>
      <c r="AN44" s="1165"/>
      <c r="AO44" s="1166"/>
      <c r="AP44" s="1166"/>
      <c r="AQ44" s="1166"/>
      <c r="AR44" s="1166"/>
      <c r="AS44" s="1166"/>
      <c r="AT44" s="1166"/>
      <c r="AU44" s="1166"/>
      <c r="AV44" s="1166"/>
      <c r="AW44" s="1166"/>
      <c r="AX44" s="1166"/>
      <c r="AY44" s="1166"/>
      <c r="AZ44" s="1166"/>
      <c r="BA44" s="1166"/>
      <c r="BB44" s="1166"/>
      <c r="BC44" s="1166"/>
      <c r="BD44" s="1166"/>
      <c r="BE44" s="1166"/>
      <c r="BF44" s="1166"/>
      <c r="BG44" s="1166"/>
      <c r="BH44" s="1166"/>
      <c r="BI44" s="1166"/>
      <c r="BJ44" s="1166"/>
      <c r="BK44" s="1166"/>
      <c r="BL44" s="1166"/>
      <c r="BM44" s="1166"/>
      <c r="BN44" s="1166"/>
      <c r="BO44" s="1166"/>
      <c r="BP44" s="1166"/>
      <c r="BQ44" s="1166"/>
      <c r="BR44" s="1166"/>
      <c r="BS44" s="1166"/>
      <c r="BT44" s="1166"/>
      <c r="BU44" s="1166"/>
      <c r="BV44" s="1166"/>
      <c r="BW44" s="1166"/>
      <c r="BX44" s="1166"/>
      <c r="BY44" s="1166"/>
      <c r="BZ44" s="1166"/>
      <c r="CA44" s="1166"/>
      <c r="CB44" s="1166"/>
      <c r="CC44" s="1166"/>
      <c r="CD44" s="1166"/>
      <c r="CE44" s="1166"/>
      <c r="CF44" s="1166"/>
      <c r="CG44" s="1166"/>
      <c r="CH44" s="1166"/>
      <c r="CI44" s="1166"/>
      <c r="CJ44" s="1166"/>
      <c r="CK44" s="1166"/>
      <c r="CL44" s="1166"/>
      <c r="CM44" s="1166"/>
      <c r="CN44" s="1166"/>
      <c r="CO44" s="1166"/>
      <c r="CP44" s="1166"/>
      <c r="CQ44" s="1166"/>
      <c r="CR44" s="1166"/>
      <c r="CS44" s="1166"/>
      <c r="CT44" s="1166"/>
      <c r="CU44" s="1166"/>
      <c r="CV44" s="1166"/>
      <c r="CW44" s="1166"/>
      <c r="CX44" s="1166"/>
      <c r="CY44" s="1166"/>
      <c r="CZ44" s="1166"/>
      <c r="DA44" s="1166"/>
      <c r="DB44" s="1166"/>
      <c r="DC44" s="1167"/>
    </row>
    <row r="45" spans="2:109" ht="13.2" x14ac:dyDescent="0.2">
      <c r="B45" s="247"/>
      <c r="AN45" s="1165"/>
      <c r="AO45" s="1166"/>
      <c r="AP45" s="1166"/>
      <c r="AQ45" s="1166"/>
      <c r="AR45" s="1166"/>
      <c r="AS45" s="1166"/>
      <c r="AT45" s="1166"/>
      <c r="AU45" s="1166"/>
      <c r="AV45" s="1166"/>
      <c r="AW45" s="1166"/>
      <c r="AX45" s="1166"/>
      <c r="AY45" s="1166"/>
      <c r="AZ45" s="1166"/>
      <c r="BA45" s="1166"/>
      <c r="BB45" s="1166"/>
      <c r="BC45" s="1166"/>
      <c r="BD45" s="1166"/>
      <c r="BE45" s="1166"/>
      <c r="BF45" s="1166"/>
      <c r="BG45" s="1166"/>
      <c r="BH45" s="1166"/>
      <c r="BI45" s="1166"/>
      <c r="BJ45" s="1166"/>
      <c r="BK45" s="1166"/>
      <c r="BL45" s="1166"/>
      <c r="BM45" s="1166"/>
      <c r="BN45" s="1166"/>
      <c r="BO45" s="1166"/>
      <c r="BP45" s="1166"/>
      <c r="BQ45" s="1166"/>
      <c r="BR45" s="1166"/>
      <c r="BS45" s="1166"/>
      <c r="BT45" s="1166"/>
      <c r="BU45" s="1166"/>
      <c r="BV45" s="1166"/>
      <c r="BW45" s="1166"/>
      <c r="BX45" s="1166"/>
      <c r="BY45" s="1166"/>
      <c r="BZ45" s="1166"/>
      <c r="CA45" s="1166"/>
      <c r="CB45" s="1166"/>
      <c r="CC45" s="1166"/>
      <c r="CD45" s="1166"/>
      <c r="CE45" s="1166"/>
      <c r="CF45" s="1166"/>
      <c r="CG45" s="1166"/>
      <c r="CH45" s="1166"/>
      <c r="CI45" s="1166"/>
      <c r="CJ45" s="1166"/>
      <c r="CK45" s="1166"/>
      <c r="CL45" s="1166"/>
      <c r="CM45" s="1166"/>
      <c r="CN45" s="1166"/>
      <c r="CO45" s="1166"/>
      <c r="CP45" s="1166"/>
      <c r="CQ45" s="1166"/>
      <c r="CR45" s="1166"/>
      <c r="CS45" s="1166"/>
      <c r="CT45" s="1166"/>
      <c r="CU45" s="1166"/>
      <c r="CV45" s="1166"/>
      <c r="CW45" s="1166"/>
      <c r="CX45" s="1166"/>
      <c r="CY45" s="1166"/>
      <c r="CZ45" s="1166"/>
      <c r="DA45" s="1166"/>
      <c r="DB45" s="1166"/>
      <c r="DC45" s="1167"/>
    </row>
    <row r="46" spans="2:109" ht="13.2" x14ac:dyDescent="0.2">
      <c r="B46" s="247"/>
      <c r="AN46" s="1165"/>
      <c r="AO46" s="1166"/>
      <c r="AP46" s="1166"/>
      <c r="AQ46" s="1166"/>
      <c r="AR46" s="1166"/>
      <c r="AS46" s="1166"/>
      <c r="AT46" s="1166"/>
      <c r="AU46" s="1166"/>
      <c r="AV46" s="1166"/>
      <c r="AW46" s="1166"/>
      <c r="AX46" s="1166"/>
      <c r="AY46" s="1166"/>
      <c r="AZ46" s="1166"/>
      <c r="BA46" s="1166"/>
      <c r="BB46" s="1166"/>
      <c r="BC46" s="1166"/>
      <c r="BD46" s="1166"/>
      <c r="BE46" s="1166"/>
      <c r="BF46" s="1166"/>
      <c r="BG46" s="1166"/>
      <c r="BH46" s="1166"/>
      <c r="BI46" s="1166"/>
      <c r="BJ46" s="1166"/>
      <c r="BK46" s="1166"/>
      <c r="BL46" s="1166"/>
      <c r="BM46" s="1166"/>
      <c r="BN46" s="1166"/>
      <c r="BO46" s="1166"/>
      <c r="BP46" s="1166"/>
      <c r="BQ46" s="1166"/>
      <c r="BR46" s="1166"/>
      <c r="BS46" s="1166"/>
      <c r="BT46" s="1166"/>
      <c r="BU46" s="1166"/>
      <c r="BV46" s="1166"/>
      <c r="BW46" s="1166"/>
      <c r="BX46" s="1166"/>
      <c r="BY46" s="1166"/>
      <c r="BZ46" s="1166"/>
      <c r="CA46" s="1166"/>
      <c r="CB46" s="1166"/>
      <c r="CC46" s="1166"/>
      <c r="CD46" s="1166"/>
      <c r="CE46" s="1166"/>
      <c r="CF46" s="1166"/>
      <c r="CG46" s="1166"/>
      <c r="CH46" s="1166"/>
      <c r="CI46" s="1166"/>
      <c r="CJ46" s="1166"/>
      <c r="CK46" s="1166"/>
      <c r="CL46" s="1166"/>
      <c r="CM46" s="1166"/>
      <c r="CN46" s="1166"/>
      <c r="CO46" s="1166"/>
      <c r="CP46" s="1166"/>
      <c r="CQ46" s="1166"/>
      <c r="CR46" s="1166"/>
      <c r="CS46" s="1166"/>
      <c r="CT46" s="1166"/>
      <c r="CU46" s="1166"/>
      <c r="CV46" s="1166"/>
      <c r="CW46" s="1166"/>
      <c r="CX46" s="1166"/>
      <c r="CY46" s="1166"/>
      <c r="CZ46" s="1166"/>
      <c r="DA46" s="1166"/>
      <c r="DB46" s="1166"/>
      <c r="DC46" s="1167"/>
    </row>
    <row r="47" spans="2:109" ht="13.2" x14ac:dyDescent="0.2">
      <c r="B47" s="247"/>
      <c r="AN47" s="1168"/>
      <c r="AO47" s="1169"/>
      <c r="AP47" s="1169"/>
      <c r="AQ47" s="1169"/>
      <c r="AR47" s="1169"/>
      <c r="AS47" s="1169"/>
      <c r="AT47" s="1169"/>
      <c r="AU47" s="1169"/>
      <c r="AV47" s="1169"/>
      <c r="AW47" s="1169"/>
      <c r="AX47" s="1169"/>
      <c r="AY47" s="1169"/>
      <c r="AZ47" s="1169"/>
      <c r="BA47" s="1169"/>
      <c r="BB47" s="1169"/>
      <c r="BC47" s="1169"/>
      <c r="BD47" s="1169"/>
      <c r="BE47" s="1169"/>
      <c r="BF47" s="1169"/>
      <c r="BG47" s="1169"/>
      <c r="BH47" s="1169"/>
      <c r="BI47" s="1169"/>
      <c r="BJ47" s="1169"/>
      <c r="BK47" s="1169"/>
      <c r="BL47" s="1169"/>
      <c r="BM47" s="1169"/>
      <c r="BN47" s="1169"/>
      <c r="BO47" s="1169"/>
      <c r="BP47" s="1169"/>
      <c r="BQ47" s="1169"/>
      <c r="BR47" s="1169"/>
      <c r="BS47" s="1169"/>
      <c r="BT47" s="1169"/>
      <c r="BU47" s="1169"/>
      <c r="BV47" s="1169"/>
      <c r="BW47" s="1169"/>
      <c r="BX47" s="1169"/>
      <c r="BY47" s="1169"/>
      <c r="BZ47" s="1169"/>
      <c r="CA47" s="1169"/>
      <c r="CB47" s="1169"/>
      <c r="CC47" s="1169"/>
      <c r="CD47" s="1169"/>
      <c r="CE47" s="1169"/>
      <c r="CF47" s="1169"/>
      <c r="CG47" s="1169"/>
      <c r="CH47" s="1169"/>
      <c r="CI47" s="1169"/>
      <c r="CJ47" s="1169"/>
      <c r="CK47" s="1169"/>
      <c r="CL47" s="1169"/>
      <c r="CM47" s="1169"/>
      <c r="CN47" s="1169"/>
      <c r="CO47" s="1169"/>
      <c r="CP47" s="1169"/>
      <c r="CQ47" s="1169"/>
      <c r="CR47" s="1169"/>
      <c r="CS47" s="1169"/>
      <c r="CT47" s="1169"/>
      <c r="CU47" s="1169"/>
      <c r="CV47" s="1169"/>
      <c r="CW47" s="1169"/>
      <c r="CX47" s="1169"/>
      <c r="CY47" s="1169"/>
      <c r="CZ47" s="1169"/>
      <c r="DA47" s="1169"/>
      <c r="DB47" s="1169"/>
      <c r="DC47" s="1170"/>
    </row>
    <row r="48" spans="2:109" ht="13.2" x14ac:dyDescent="0.2">
      <c r="B48" s="247"/>
      <c r="H48" s="1171"/>
      <c r="I48" s="1171"/>
      <c r="J48" s="1171"/>
      <c r="AN48" s="1171"/>
      <c r="AO48" s="1171"/>
      <c r="AP48" s="1171"/>
      <c r="AZ48" s="1171"/>
      <c r="BA48" s="1171"/>
      <c r="BB48" s="1171"/>
      <c r="BL48" s="1171"/>
      <c r="BM48" s="1171"/>
      <c r="BN48" s="1171"/>
      <c r="BX48" s="1171"/>
      <c r="BY48" s="1171"/>
      <c r="BZ48" s="1171"/>
      <c r="CJ48" s="1171"/>
      <c r="CK48" s="1171"/>
      <c r="CL48" s="1171"/>
      <c r="CV48" s="1171"/>
      <c r="CW48" s="1171"/>
      <c r="CX48" s="1171"/>
    </row>
    <row r="49" spans="1:109" ht="13.2" x14ac:dyDescent="0.2">
      <c r="B49" s="247"/>
      <c r="AN49" s="243" t="s">
        <v>597</v>
      </c>
    </row>
    <row r="50" spans="1:109" ht="13.2" x14ac:dyDescent="0.2">
      <c r="B50" s="247"/>
      <c r="G50" s="1172"/>
      <c r="H50" s="1172"/>
      <c r="I50" s="1172"/>
      <c r="J50" s="1172"/>
      <c r="K50" s="1173"/>
      <c r="L50" s="1173"/>
      <c r="M50" s="1174"/>
      <c r="N50" s="1174"/>
      <c r="AN50" s="1175"/>
      <c r="AO50" s="1176"/>
      <c r="AP50" s="1176"/>
      <c r="AQ50" s="1176"/>
      <c r="AR50" s="1176"/>
      <c r="AS50" s="1176"/>
      <c r="AT50" s="1176"/>
      <c r="AU50" s="1176"/>
      <c r="AV50" s="1176"/>
      <c r="AW50" s="1176"/>
      <c r="AX50" s="1176"/>
      <c r="AY50" s="1176"/>
      <c r="AZ50" s="1176"/>
      <c r="BA50" s="1176"/>
      <c r="BB50" s="1176"/>
      <c r="BC50" s="1176"/>
      <c r="BD50" s="1176"/>
      <c r="BE50" s="1176"/>
      <c r="BF50" s="1176"/>
      <c r="BG50" s="1176"/>
      <c r="BH50" s="1176"/>
      <c r="BI50" s="1176"/>
      <c r="BJ50" s="1176"/>
      <c r="BK50" s="1176"/>
      <c r="BL50" s="1176"/>
      <c r="BM50" s="1176"/>
      <c r="BN50" s="1176"/>
      <c r="BO50" s="1177"/>
      <c r="BP50" s="1178" t="s">
        <v>560</v>
      </c>
      <c r="BQ50" s="1178"/>
      <c r="BR50" s="1178"/>
      <c r="BS50" s="1178"/>
      <c r="BT50" s="1178"/>
      <c r="BU50" s="1178"/>
      <c r="BV50" s="1178"/>
      <c r="BW50" s="1178"/>
      <c r="BX50" s="1178" t="s">
        <v>561</v>
      </c>
      <c r="BY50" s="1178"/>
      <c r="BZ50" s="1178"/>
      <c r="CA50" s="1178"/>
      <c r="CB50" s="1178"/>
      <c r="CC50" s="1178"/>
      <c r="CD50" s="1178"/>
      <c r="CE50" s="1178"/>
      <c r="CF50" s="1178" t="s">
        <v>562</v>
      </c>
      <c r="CG50" s="1178"/>
      <c r="CH50" s="1178"/>
      <c r="CI50" s="1178"/>
      <c r="CJ50" s="1178"/>
      <c r="CK50" s="1178"/>
      <c r="CL50" s="1178"/>
      <c r="CM50" s="1178"/>
      <c r="CN50" s="1178" t="s">
        <v>563</v>
      </c>
      <c r="CO50" s="1178"/>
      <c r="CP50" s="1178"/>
      <c r="CQ50" s="1178"/>
      <c r="CR50" s="1178"/>
      <c r="CS50" s="1178"/>
      <c r="CT50" s="1178"/>
      <c r="CU50" s="1178"/>
      <c r="CV50" s="1178" t="s">
        <v>564</v>
      </c>
      <c r="CW50" s="1178"/>
      <c r="CX50" s="1178"/>
      <c r="CY50" s="1178"/>
      <c r="CZ50" s="1178"/>
      <c r="DA50" s="1178"/>
      <c r="DB50" s="1178"/>
      <c r="DC50" s="1178"/>
    </row>
    <row r="51" spans="1:109" ht="13.5" customHeight="1" x14ac:dyDescent="0.2">
      <c r="B51" s="247"/>
      <c r="G51" s="1179"/>
      <c r="H51" s="1179"/>
      <c r="I51" s="1180"/>
      <c r="J51" s="1180"/>
      <c r="K51" s="1181"/>
      <c r="L51" s="1181"/>
      <c r="M51" s="1181"/>
      <c r="N51" s="1181"/>
      <c r="AM51" s="1171"/>
      <c r="AN51" s="1182" t="s">
        <v>598</v>
      </c>
      <c r="AO51" s="1182"/>
      <c r="AP51" s="1182"/>
      <c r="AQ51" s="1182"/>
      <c r="AR51" s="1182"/>
      <c r="AS51" s="1182"/>
      <c r="AT51" s="1182"/>
      <c r="AU51" s="1182"/>
      <c r="AV51" s="1182"/>
      <c r="AW51" s="1182"/>
      <c r="AX51" s="1182"/>
      <c r="AY51" s="1182"/>
      <c r="AZ51" s="1182"/>
      <c r="BA51" s="1182"/>
      <c r="BB51" s="1182" t="s">
        <v>599</v>
      </c>
      <c r="BC51" s="1182"/>
      <c r="BD51" s="1182"/>
      <c r="BE51" s="1182"/>
      <c r="BF51" s="1182"/>
      <c r="BG51" s="1182"/>
      <c r="BH51" s="1182"/>
      <c r="BI51" s="1182"/>
      <c r="BJ51" s="1182"/>
      <c r="BK51" s="1182"/>
      <c r="BL51" s="1182"/>
      <c r="BM51" s="1182"/>
      <c r="BN51" s="1182"/>
      <c r="BO51" s="1182"/>
      <c r="BP51" s="1183"/>
      <c r="BQ51" s="1184"/>
      <c r="BR51" s="1184"/>
      <c r="BS51" s="1184"/>
      <c r="BT51" s="1184"/>
      <c r="BU51" s="1184"/>
      <c r="BV51" s="1184"/>
      <c r="BW51" s="1184"/>
      <c r="BX51" s="1183"/>
      <c r="BY51" s="1184"/>
      <c r="BZ51" s="1184"/>
      <c r="CA51" s="1184"/>
      <c r="CB51" s="1184"/>
      <c r="CC51" s="1184"/>
      <c r="CD51" s="1184"/>
      <c r="CE51" s="1184"/>
      <c r="CF51" s="1183"/>
      <c r="CG51" s="1184"/>
      <c r="CH51" s="1184"/>
      <c r="CI51" s="1184"/>
      <c r="CJ51" s="1184"/>
      <c r="CK51" s="1184"/>
      <c r="CL51" s="1184"/>
      <c r="CM51" s="1184"/>
      <c r="CN51" s="1184">
        <v>15.1</v>
      </c>
      <c r="CO51" s="1184"/>
      <c r="CP51" s="1184"/>
      <c r="CQ51" s="1184"/>
      <c r="CR51" s="1184"/>
      <c r="CS51" s="1184"/>
      <c r="CT51" s="1184"/>
      <c r="CU51" s="1184"/>
      <c r="CV51" s="1183"/>
      <c r="CW51" s="1184"/>
      <c r="CX51" s="1184"/>
      <c r="CY51" s="1184"/>
      <c r="CZ51" s="1184"/>
      <c r="DA51" s="1184"/>
      <c r="DB51" s="1184"/>
      <c r="DC51" s="1184"/>
    </row>
    <row r="52" spans="1:109" ht="13.2" x14ac:dyDescent="0.2">
      <c r="B52" s="247"/>
      <c r="G52" s="1179"/>
      <c r="H52" s="1179"/>
      <c r="I52" s="1180"/>
      <c r="J52" s="1180"/>
      <c r="K52" s="1181"/>
      <c r="L52" s="1181"/>
      <c r="M52" s="1181"/>
      <c r="N52" s="1181"/>
      <c r="AM52" s="1171"/>
      <c r="AN52" s="1182"/>
      <c r="AO52" s="1182"/>
      <c r="AP52" s="1182"/>
      <c r="AQ52" s="1182"/>
      <c r="AR52" s="1182"/>
      <c r="AS52" s="1182"/>
      <c r="AT52" s="1182"/>
      <c r="AU52" s="1182"/>
      <c r="AV52" s="1182"/>
      <c r="AW52" s="1182"/>
      <c r="AX52" s="1182"/>
      <c r="AY52" s="1182"/>
      <c r="AZ52" s="1182"/>
      <c r="BA52" s="1182"/>
      <c r="BB52" s="1182"/>
      <c r="BC52" s="1182"/>
      <c r="BD52" s="1182"/>
      <c r="BE52" s="1182"/>
      <c r="BF52" s="1182"/>
      <c r="BG52" s="1182"/>
      <c r="BH52" s="1182"/>
      <c r="BI52" s="1182"/>
      <c r="BJ52" s="1182"/>
      <c r="BK52" s="1182"/>
      <c r="BL52" s="1182"/>
      <c r="BM52" s="1182"/>
      <c r="BN52" s="1182"/>
      <c r="BO52" s="1182"/>
      <c r="BP52" s="1184"/>
      <c r="BQ52" s="1184"/>
      <c r="BR52" s="1184"/>
      <c r="BS52" s="1184"/>
      <c r="BT52" s="1184"/>
      <c r="BU52" s="1184"/>
      <c r="BV52" s="1184"/>
      <c r="BW52" s="1184"/>
      <c r="BX52" s="1184"/>
      <c r="BY52" s="1184"/>
      <c r="BZ52" s="1184"/>
      <c r="CA52" s="1184"/>
      <c r="CB52" s="1184"/>
      <c r="CC52" s="1184"/>
      <c r="CD52" s="1184"/>
      <c r="CE52" s="1184"/>
      <c r="CF52" s="1184"/>
      <c r="CG52" s="1184"/>
      <c r="CH52" s="1184"/>
      <c r="CI52" s="1184"/>
      <c r="CJ52" s="1184"/>
      <c r="CK52" s="1184"/>
      <c r="CL52" s="1184"/>
      <c r="CM52" s="1184"/>
      <c r="CN52" s="1184"/>
      <c r="CO52" s="1184"/>
      <c r="CP52" s="1184"/>
      <c r="CQ52" s="1184"/>
      <c r="CR52" s="1184"/>
      <c r="CS52" s="1184"/>
      <c r="CT52" s="1184"/>
      <c r="CU52" s="1184"/>
      <c r="CV52" s="1184"/>
      <c r="CW52" s="1184"/>
      <c r="CX52" s="1184"/>
      <c r="CY52" s="1184"/>
      <c r="CZ52" s="1184"/>
      <c r="DA52" s="1184"/>
      <c r="DB52" s="1184"/>
      <c r="DC52" s="1184"/>
    </row>
    <row r="53" spans="1:109" ht="13.2" x14ac:dyDescent="0.2">
      <c r="A53" s="1161"/>
      <c r="B53" s="247"/>
      <c r="G53" s="1179"/>
      <c r="H53" s="1179"/>
      <c r="I53" s="1172"/>
      <c r="J53" s="1172"/>
      <c r="K53" s="1181"/>
      <c r="L53" s="1181"/>
      <c r="M53" s="1181"/>
      <c r="N53" s="1181"/>
      <c r="AM53" s="1171"/>
      <c r="AN53" s="1182"/>
      <c r="AO53" s="1182"/>
      <c r="AP53" s="1182"/>
      <c r="AQ53" s="1182"/>
      <c r="AR53" s="1182"/>
      <c r="AS53" s="1182"/>
      <c r="AT53" s="1182"/>
      <c r="AU53" s="1182"/>
      <c r="AV53" s="1182"/>
      <c r="AW53" s="1182"/>
      <c r="AX53" s="1182"/>
      <c r="AY53" s="1182"/>
      <c r="AZ53" s="1182"/>
      <c r="BA53" s="1182"/>
      <c r="BB53" s="1182" t="s">
        <v>600</v>
      </c>
      <c r="BC53" s="1182"/>
      <c r="BD53" s="1182"/>
      <c r="BE53" s="1182"/>
      <c r="BF53" s="1182"/>
      <c r="BG53" s="1182"/>
      <c r="BH53" s="1182"/>
      <c r="BI53" s="1182"/>
      <c r="BJ53" s="1182"/>
      <c r="BK53" s="1182"/>
      <c r="BL53" s="1182"/>
      <c r="BM53" s="1182"/>
      <c r="BN53" s="1182"/>
      <c r="BO53" s="1182"/>
      <c r="BP53" s="1183"/>
      <c r="BQ53" s="1184"/>
      <c r="BR53" s="1184"/>
      <c r="BS53" s="1184"/>
      <c r="BT53" s="1184"/>
      <c r="BU53" s="1184"/>
      <c r="BV53" s="1184"/>
      <c r="BW53" s="1184"/>
      <c r="BX53" s="1183"/>
      <c r="BY53" s="1184"/>
      <c r="BZ53" s="1184"/>
      <c r="CA53" s="1184"/>
      <c r="CB53" s="1184"/>
      <c r="CC53" s="1184"/>
      <c r="CD53" s="1184"/>
      <c r="CE53" s="1184"/>
      <c r="CF53" s="1183"/>
      <c r="CG53" s="1184"/>
      <c r="CH53" s="1184"/>
      <c r="CI53" s="1184"/>
      <c r="CJ53" s="1184"/>
      <c r="CK53" s="1184"/>
      <c r="CL53" s="1184"/>
      <c r="CM53" s="1184"/>
      <c r="CN53" s="1184">
        <v>76.2</v>
      </c>
      <c r="CO53" s="1184"/>
      <c r="CP53" s="1184"/>
      <c r="CQ53" s="1184"/>
      <c r="CR53" s="1184"/>
      <c r="CS53" s="1184"/>
      <c r="CT53" s="1184"/>
      <c r="CU53" s="1184"/>
      <c r="CV53" s="1183"/>
      <c r="CW53" s="1184"/>
      <c r="CX53" s="1184"/>
      <c r="CY53" s="1184"/>
      <c r="CZ53" s="1184"/>
      <c r="DA53" s="1184"/>
      <c r="DB53" s="1184"/>
      <c r="DC53" s="1184"/>
    </row>
    <row r="54" spans="1:109" ht="13.2" x14ac:dyDescent="0.2">
      <c r="A54" s="1161"/>
      <c r="B54" s="247"/>
      <c r="G54" s="1179"/>
      <c r="H54" s="1179"/>
      <c r="I54" s="1172"/>
      <c r="J54" s="1172"/>
      <c r="K54" s="1181"/>
      <c r="L54" s="1181"/>
      <c r="M54" s="1181"/>
      <c r="N54" s="1181"/>
      <c r="AM54" s="1171"/>
      <c r="AN54" s="1182"/>
      <c r="AO54" s="1182"/>
      <c r="AP54" s="1182"/>
      <c r="AQ54" s="1182"/>
      <c r="AR54" s="1182"/>
      <c r="AS54" s="1182"/>
      <c r="AT54" s="1182"/>
      <c r="AU54" s="1182"/>
      <c r="AV54" s="1182"/>
      <c r="AW54" s="1182"/>
      <c r="AX54" s="1182"/>
      <c r="AY54" s="1182"/>
      <c r="AZ54" s="1182"/>
      <c r="BA54" s="1182"/>
      <c r="BB54" s="1182"/>
      <c r="BC54" s="1182"/>
      <c r="BD54" s="1182"/>
      <c r="BE54" s="1182"/>
      <c r="BF54" s="1182"/>
      <c r="BG54" s="1182"/>
      <c r="BH54" s="1182"/>
      <c r="BI54" s="1182"/>
      <c r="BJ54" s="1182"/>
      <c r="BK54" s="1182"/>
      <c r="BL54" s="1182"/>
      <c r="BM54" s="1182"/>
      <c r="BN54" s="1182"/>
      <c r="BO54" s="1182"/>
      <c r="BP54" s="1184"/>
      <c r="BQ54" s="1184"/>
      <c r="BR54" s="1184"/>
      <c r="BS54" s="1184"/>
      <c r="BT54" s="1184"/>
      <c r="BU54" s="1184"/>
      <c r="BV54" s="1184"/>
      <c r="BW54" s="1184"/>
      <c r="BX54" s="1184"/>
      <c r="BY54" s="1184"/>
      <c r="BZ54" s="1184"/>
      <c r="CA54" s="1184"/>
      <c r="CB54" s="1184"/>
      <c r="CC54" s="1184"/>
      <c r="CD54" s="1184"/>
      <c r="CE54" s="1184"/>
      <c r="CF54" s="1184"/>
      <c r="CG54" s="1184"/>
      <c r="CH54" s="1184"/>
      <c r="CI54" s="1184"/>
      <c r="CJ54" s="1184"/>
      <c r="CK54" s="1184"/>
      <c r="CL54" s="1184"/>
      <c r="CM54" s="1184"/>
      <c r="CN54" s="1184"/>
      <c r="CO54" s="1184"/>
      <c r="CP54" s="1184"/>
      <c r="CQ54" s="1184"/>
      <c r="CR54" s="1184"/>
      <c r="CS54" s="1184"/>
      <c r="CT54" s="1184"/>
      <c r="CU54" s="1184"/>
      <c r="CV54" s="1184"/>
      <c r="CW54" s="1184"/>
      <c r="CX54" s="1184"/>
      <c r="CY54" s="1184"/>
      <c r="CZ54" s="1184"/>
      <c r="DA54" s="1184"/>
      <c r="DB54" s="1184"/>
      <c r="DC54" s="1184"/>
    </row>
    <row r="55" spans="1:109" ht="13.2" x14ac:dyDescent="0.2">
      <c r="A55" s="1161"/>
      <c r="B55" s="247"/>
      <c r="G55" s="1172"/>
      <c r="H55" s="1172"/>
      <c r="I55" s="1172"/>
      <c r="J55" s="1172"/>
      <c r="K55" s="1181"/>
      <c r="L55" s="1181"/>
      <c r="M55" s="1181"/>
      <c r="N55" s="1181"/>
      <c r="AN55" s="1178" t="s">
        <v>601</v>
      </c>
      <c r="AO55" s="1178"/>
      <c r="AP55" s="1178"/>
      <c r="AQ55" s="1178"/>
      <c r="AR55" s="1178"/>
      <c r="AS55" s="1178"/>
      <c r="AT55" s="1178"/>
      <c r="AU55" s="1178"/>
      <c r="AV55" s="1178"/>
      <c r="AW55" s="1178"/>
      <c r="AX55" s="1178"/>
      <c r="AY55" s="1178"/>
      <c r="AZ55" s="1178"/>
      <c r="BA55" s="1178"/>
      <c r="BB55" s="1182" t="s">
        <v>599</v>
      </c>
      <c r="BC55" s="1182"/>
      <c r="BD55" s="1182"/>
      <c r="BE55" s="1182"/>
      <c r="BF55" s="1182"/>
      <c r="BG55" s="1182"/>
      <c r="BH55" s="1182"/>
      <c r="BI55" s="1182"/>
      <c r="BJ55" s="1182"/>
      <c r="BK55" s="1182"/>
      <c r="BL55" s="1182"/>
      <c r="BM55" s="1182"/>
      <c r="BN55" s="1182"/>
      <c r="BO55" s="1182"/>
      <c r="BP55" s="1183"/>
      <c r="BQ55" s="1184"/>
      <c r="BR55" s="1184"/>
      <c r="BS55" s="1184"/>
      <c r="BT55" s="1184"/>
      <c r="BU55" s="1184"/>
      <c r="BV55" s="1184"/>
      <c r="BW55" s="1184"/>
      <c r="BX55" s="1183"/>
      <c r="BY55" s="1184"/>
      <c r="BZ55" s="1184"/>
      <c r="CA55" s="1184"/>
      <c r="CB55" s="1184"/>
      <c r="CC55" s="1184"/>
      <c r="CD55" s="1184"/>
      <c r="CE55" s="1184"/>
      <c r="CF55" s="1183"/>
      <c r="CG55" s="1184"/>
      <c r="CH55" s="1184"/>
      <c r="CI55" s="1184"/>
      <c r="CJ55" s="1184"/>
      <c r="CK55" s="1184"/>
      <c r="CL55" s="1184"/>
      <c r="CM55" s="1184"/>
      <c r="CN55" s="1184">
        <v>0</v>
      </c>
      <c r="CO55" s="1184"/>
      <c r="CP55" s="1184"/>
      <c r="CQ55" s="1184"/>
      <c r="CR55" s="1184"/>
      <c r="CS55" s="1184"/>
      <c r="CT55" s="1184"/>
      <c r="CU55" s="1184"/>
      <c r="CV55" s="1183"/>
      <c r="CW55" s="1184"/>
      <c r="CX55" s="1184"/>
      <c r="CY55" s="1184"/>
      <c r="CZ55" s="1184"/>
      <c r="DA55" s="1184"/>
      <c r="DB55" s="1184"/>
      <c r="DC55" s="1184"/>
    </row>
    <row r="56" spans="1:109" ht="13.2" x14ac:dyDescent="0.2">
      <c r="A56" s="1161"/>
      <c r="B56" s="247"/>
      <c r="G56" s="1172"/>
      <c r="H56" s="1172"/>
      <c r="I56" s="1172"/>
      <c r="J56" s="1172"/>
      <c r="K56" s="1181"/>
      <c r="L56" s="1181"/>
      <c r="M56" s="1181"/>
      <c r="N56" s="1181"/>
      <c r="AN56" s="1178"/>
      <c r="AO56" s="1178"/>
      <c r="AP56" s="1178"/>
      <c r="AQ56" s="1178"/>
      <c r="AR56" s="1178"/>
      <c r="AS56" s="1178"/>
      <c r="AT56" s="1178"/>
      <c r="AU56" s="1178"/>
      <c r="AV56" s="1178"/>
      <c r="AW56" s="1178"/>
      <c r="AX56" s="1178"/>
      <c r="AY56" s="1178"/>
      <c r="AZ56" s="1178"/>
      <c r="BA56" s="1178"/>
      <c r="BB56" s="1182"/>
      <c r="BC56" s="1182"/>
      <c r="BD56" s="1182"/>
      <c r="BE56" s="1182"/>
      <c r="BF56" s="1182"/>
      <c r="BG56" s="1182"/>
      <c r="BH56" s="1182"/>
      <c r="BI56" s="1182"/>
      <c r="BJ56" s="1182"/>
      <c r="BK56" s="1182"/>
      <c r="BL56" s="1182"/>
      <c r="BM56" s="1182"/>
      <c r="BN56" s="1182"/>
      <c r="BO56" s="1182"/>
      <c r="BP56" s="1184"/>
      <c r="BQ56" s="1184"/>
      <c r="BR56" s="1184"/>
      <c r="BS56" s="1184"/>
      <c r="BT56" s="1184"/>
      <c r="BU56" s="1184"/>
      <c r="BV56" s="1184"/>
      <c r="BW56" s="1184"/>
      <c r="BX56" s="1184"/>
      <c r="BY56" s="1184"/>
      <c r="BZ56" s="1184"/>
      <c r="CA56" s="1184"/>
      <c r="CB56" s="1184"/>
      <c r="CC56" s="1184"/>
      <c r="CD56" s="1184"/>
      <c r="CE56" s="1184"/>
      <c r="CF56" s="1184"/>
      <c r="CG56" s="1184"/>
      <c r="CH56" s="1184"/>
      <c r="CI56" s="1184"/>
      <c r="CJ56" s="1184"/>
      <c r="CK56" s="1184"/>
      <c r="CL56" s="1184"/>
      <c r="CM56" s="1184"/>
      <c r="CN56" s="1184"/>
      <c r="CO56" s="1184"/>
      <c r="CP56" s="1184"/>
      <c r="CQ56" s="1184"/>
      <c r="CR56" s="1184"/>
      <c r="CS56" s="1184"/>
      <c r="CT56" s="1184"/>
      <c r="CU56" s="1184"/>
      <c r="CV56" s="1184"/>
      <c r="CW56" s="1184"/>
      <c r="CX56" s="1184"/>
      <c r="CY56" s="1184"/>
      <c r="CZ56" s="1184"/>
      <c r="DA56" s="1184"/>
      <c r="DB56" s="1184"/>
      <c r="DC56" s="1184"/>
    </row>
    <row r="57" spans="1:109" s="1161" customFormat="1" ht="13.2" x14ac:dyDescent="0.2">
      <c r="B57" s="1185"/>
      <c r="G57" s="1172"/>
      <c r="H57" s="1172"/>
      <c r="I57" s="1186"/>
      <c r="J57" s="1186"/>
      <c r="K57" s="1181"/>
      <c r="L57" s="1181"/>
      <c r="M57" s="1181"/>
      <c r="N57" s="1181"/>
      <c r="AM57" s="243"/>
      <c r="AN57" s="1178"/>
      <c r="AO57" s="1178"/>
      <c r="AP57" s="1178"/>
      <c r="AQ57" s="1178"/>
      <c r="AR57" s="1178"/>
      <c r="AS57" s="1178"/>
      <c r="AT57" s="1178"/>
      <c r="AU57" s="1178"/>
      <c r="AV57" s="1178"/>
      <c r="AW57" s="1178"/>
      <c r="AX57" s="1178"/>
      <c r="AY57" s="1178"/>
      <c r="AZ57" s="1178"/>
      <c r="BA57" s="1178"/>
      <c r="BB57" s="1182" t="s">
        <v>600</v>
      </c>
      <c r="BC57" s="1182"/>
      <c r="BD57" s="1182"/>
      <c r="BE57" s="1182"/>
      <c r="BF57" s="1182"/>
      <c r="BG57" s="1182"/>
      <c r="BH57" s="1182"/>
      <c r="BI57" s="1182"/>
      <c r="BJ57" s="1182"/>
      <c r="BK57" s="1182"/>
      <c r="BL57" s="1182"/>
      <c r="BM57" s="1182"/>
      <c r="BN57" s="1182"/>
      <c r="BO57" s="1182"/>
      <c r="BP57" s="1183"/>
      <c r="BQ57" s="1184"/>
      <c r="BR57" s="1184"/>
      <c r="BS57" s="1184"/>
      <c r="BT57" s="1184"/>
      <c r="BU57" s="1184"/>
      <c r="BV57" s="1184"/>
      <c r="BW57" s="1184"/>
      <c r="BX57" s="1183"/>
      <c r="BY57" s="1184"/>
      <c r="BZ57" s="1184"/>
      <c r="CA57" s="1184"/>
      <c r="CB57" s="1184"/>
      <c r="CC57" s="1184"/>
      <c r="CD57" s="1184"/>
      <c r="CE57" s="1184"/>
      <c r="CF57" s="1183"/>
      <c r="CG57" s="1184"/>
      <c r="CH57" s="1184"/>
      <c r="CI57" s="1184"/>
      <c r="CJ57" s="1184"/>
      <c r="CK57" s="1184"/>
      <c r="CL57" s="1184"/>
      <c r="CM57" s="1184"/>
      <c r="CN57" s="1184">
        <v>58.6</v>
      </c>
      <c r="CO57" s="1184"/>
      <c r="CP57" s="1184"/>
      <c r="CQ57" s="1184"/>
      <c r="CR57" s="1184"/>
      <c r="CS57" s="1184"/>
      <c r="CT57" s="1184"/>
      <c r="CU57" s="1184"/>
      <c r="CV57" s="1183"/>
      <c r="CW57" s="1184"/>
      <c r="CX57" s="1184"/>
      <c r="CY57" s="1184"/>
      <c r="CZ57" s="1184"/>
      <c r="DA57" s="1184"/>
      <c r="DB57" s="1184"/>
      <c r="DC57" s="1184"/>
      <c r="DD57" s="1187"/>
      <c r="DE57" s="1185"/>
    </row>
    <row r="58" spans="1:109" s="1161" customFormat="1" ht="13.2" x14ac:dyDescent="0.2">
      <c r="A58" s="243"/>
      <c r="B58" s="1185"/>
      <c r="G58" s="1172"/>
      <c r="H58" s="1172"/>
      <c r="I58" s="1186"/>
      <c r="J58" s="1186"/>
      <c r="K58" s="1181"/>
      <c r="L58" s="1181"/>
      <c r="M58" s="1181"/>
      <c r="N58" s="1181"/>
      <c r="AM58" s="243"/>
      <c r="AN58" s="1178"/>
      <c r="AO58" s="1178"/>
      <c r="AP58" s="1178"/>
      <c r="AQ58" s="1178"/>
      <c r="AR58" s="1178"/>
      <c r="AS58" s="1178"/>
      <c r="AT58" s="1178"/>
      <c r="AU58" s="1178"/>
      <c r="AV58" s="1178"/>
      <c r="AW58" s="1178"/>
      <c r="AX58" s="1178"/>
      <c r="AY58" s="1178"/>
      <c r="AZ58" s="1178"/>
      <c r="BA58" s="1178"/>
      <c r="BB58" s="1182"/>
      <c r="BC58" s="1182"/>
      <c r="BD58" s="1182"/>
      <c r="BE58" s="1182"/>
      <c r="BF58" s="1182"/>
      <c r="BG58" s="1182"/>
      <c r="BH58" s="1182"/>
      <c r="BI58" s="1182"/>
      <c r="BJ58" s="1182"/>
      <c r="BK58" s="1182"/>
      <c r="BL58" s="1182"/>
      <c r="BM58" s="1182"/>
      <c r="BN58" s="1182"/>
      <c r="BO58" s="1182"/>
      <c r="BP58" s="1184"/>
      <c r="BQ58" s="1184"/>
      <c r="BR58" s="1184"/>
      <c r="BS58" s="1184"/>
      <c r="BT58" s="1184"/>
      <c r="BU58" s="1184"/>
      <c r="BV58" s="1184"/>
      <c r="BW58" s="1184"/>
      <c r="BX58" s="1184"/>
      <c r="BY58" s="1184"/>
      <c r="BZ58" s="1184"/>
      <c r="CA58" s="1184"/>
      <c r="CB58" s="1184"/>
      <c r="CC58" s="1184"/>
      <c r="CD58" s="1184"/>
      <c r="CE58" s="1184"/>
      <c r="CF58" s="1184"/>
      <c r="CG58" s="1184"/>
      <c r="CH58" s="1184"/>
      <c r="CI58" s="1184"/>
      <c r="CJ58" s="1184"/>
      <c r="CK58" s="1184"/>
      <c r="CL58" s="1184"/>
      <c r="CM58" s="1184"/>
      <c r="CN58" s="1184"/>
      <c r="CO58" s="1184"/>
      <c r="CP58" s="1184"/>
      <c r="CQ58" s="1184"/>
      <c r="CR58" s="1184"/>
      <c r="CS58" s="1184"/>
      <c r="CT58" s="1184"/>
      <c r="CU58" s="1184"/>
      <c r="CV58" s="1184"/>
      <c r="CW58" s="1184"/>
      <c r="CX58" s="1184"/>
      <c r="CY58" s="1184"/>
      <c r="CZ58" s="1184"/>
      <c r="DA58" s="1184"/>
      <c r="DB58" s="1184"/>
      <c r="DC58" s="1184"/>
      <c r="DD58" s="1187"/>
      <c r="DE58" s="1185"/>
    </row>
    <row r="59" spans="1:109" s="1161" customFormat="1" ht="13.2" x14ac:dyDescent="0.2">
      <c r="A59" s="243"/>
      <c r="B59" s="1185"/>
      <c r="K59" s="1188"/>
      <c r="L59" s="1188"/>
      <c r="M59" s="1188"/>
      <c r="N59" s="1188"/>
      <c r="AQ59" s="1188"/>
      <c r="AR59" s="1188"/>
      <c r="AS59" s="1188"/>
      <c r="AT59" s="1188"/>
      <c r="BC59" s="1188"/>
      <c r="BD59" s="1188"/>
      <c r="BE59" s="1188"/>
      <c r="BF59" s="1188"/>
      <c r="BO59" s="1188"/>
      <c r="BP59" s="1188"/>
      <c r="BQ59" s="1188"/>
      <c r="BR59" s="1188"/>
      <c r="CA59" s="1188"/>
      <c r="CB59" s="1188"/>
      <c r="CC59" s="1188"/>
      <c r="CD59" s="1188"/>
      <c r="CM59" s="1188"/>
      <c r="CN59" s="1188"/>
      <c r="CO59" s="1188"/>
      <c r="CP59" s="1188"/>
      <c r="CY59" s="1188"/>
      <c r="CZ59" s="1188"/>
      <c r="DA59" s="1188"/>
      <c r="DB59" s="1188"/>
      <c r="DC59" s="1188"/>
      <c r="DD59" s="1187"/>
      <c r="DE59" s="1185"/>
    </row>
    <row r="60" spans="1:109" s="1161" customFormat="1" ht="13.2" x14ac:dyDescent="0.2">
      <c r="A60" s="243"/>
      <c r="B60" s="1185"/>
      <c r="K60" s="1188"/>
      <c r="L60" s="1188"/>
      <c r="M60" s="1188"/>
      <c r="N60" s="1188"/>
      <c r="AQ60" s="1188"/>
      <c r="AR60" s="1188"/>
      <c r="AS60" s="1188"/>
      <c r="AT60" s="1188"/>
      <c r="BC60" s="1188"/>
      <c r="BD60" s="1188"/>
      <c r="BE60" s="1188"/>
      <c r="BF60" s="1188"/>
      <c r="BO60" s="1188"/>
      <c r="BP60" s="1188"/>
      <c r="BQ60" s="1188"/>
      <c r="BR60" s="1188"/>
      <c r="CA60" s="1188"/>
      <c r="CB60" s="1188"/>
      <c r="CC60" s="1188"/>
      <c r="CD60" s="1188"/>
      <c r="CM60" s="1188"/>
      <c r="CN60" s="1188"/>
      <c r="CO60" s="1188"/>
      <c r="CP60" s="1188"/>
      <c r="CY60" s="1188"/>
      <c r="CZ60" s="1188"/>
      <c r="DA60" s="1188"/>
      <c r="DB60" s="1188"/>
      <c r="DC60" s="1188"/>
      <c r="DD60" s="1187"/>
      <c r="DE60" s="1185"/>
    </row>
    <row r="61" spans="1:109" s="1161" customFormat="1" ht="13.2" x14ac:dyDescent="0.2">
      <c r="A61" s="243"/>
      <c r="B61" s="1189"/>
      <c r="C61" s="1190"/>
      <c r="D61" s="1190"/>
      <c r="E61" s="1190"/>
      <c r="F61" s="1190"/>
      <c r="G61" s="1190"/>
      <c r="H61" s="1190"/>
      <c r="I61" s="1190"/>
      <c r="J61" s="1190"/>
      <c r="K61" s="1190"/>
      <c r="L61" s="1190"/>
      <c r="M61" s="1191"/>
      <c r="N61" s="1191"/>
      <c r="O61" s="1190"/>
      <c r="P61" s="1190"/>
      <c r="Q61" s="1190"/>
      <c r="R61" s="1190"/>
      <c r="S61" s="1190"/>
      <c r="T61" s="1190"/>
      <c r="U61" s="1190"/>
      <c r="V61" s="1190"/>
      <c r="W61" s="1190"/>
      <c r="X61" s="1190"/>
      <c r="Y61" s="1190"/>
      <c r="Z61" s="1190"/>
      <c r="AA61" s="1190"/>
      <c r="AB61" s="1190"/>
      <c r="AC61" s="1190"/>
      <c r="AD61" s="1190"/>
      <c r="AE61" s="1190"/>
      <c r="AF61" s="1190"/>
      <c r="AG61" s="1190"/>
      <c r="AH61" s="1190"/>
      <c r="AI61" s="1190"/>
      <c r="AJ61" s="1190"/>
      <c r="AK61" s="1190"/>
      <c r="AL61" s="1190"/>
      <c r="AM61" s="1190"/>
      <c r="AN61" s="1190"/>
      <c r="AO61" s="1190"/>
      <c r="AP61" s="1190"/>
      <c r="AQ61" s="1190"/>
      <c r="AR61" s="1190"/>
      <c r="AS61" s="1191"/>
      <c r="AT61" s="1191"/>
      <c r="AU61" s="1190"/>
      <c r="AV61" s="1190"/>
      <c r="AW61" s="1190"/>
      <c r="AX61" s="1190"/>
      <c r="AY61" s="1190"/>
      <c r="AZ61" s="1190"/>
      <c r="BA61" s="1190"/>
      <c r="BB61" s="1190"/>
      <c r="BC61" s="1190"/>
      <c r="BD61" s="1190"/>
      <c r="BE61" s="1191"/>
      <c r="BF61" s="1191"/>
      <c r="BG61" s="1190"/>
      <c r="BH61" s="1190"/>
      <c r="BI61" s="1190"/>
      <c r="BJ61" s="1190"/>
      <c r="BK61" s="1190"/>
      <c r="BL61" s="1190"/>
      <c r="BM61" s="1190"/>
      <c r="BN61" s="1190"/>
      <c r="BO61" s="1190"/>
      <c r="BP61" s="1190"/>
      <c r="BQ61" s="1191"/>
      <c r="BR61" s="1191"/>
      <c r="BS61" s="1190"/>
      <c r="BT61" s="1190"/>
      <c r="BU61" s="1190"/>
      <c r="BV61" s="1190"/>
      <c r="BW61" s="1190"/>
      <c r="BX61" s="1190"/>
      <c r="BY61" s="1190"/>
      <c r="BZ61" s="1190"/>
      <c r="CA61" s="1190"/>
      <c r="CB61" s="1190"/>
      <c r="CC61" s="1191"/>
      <c r="CD61" s="1191"/>
      <c r="CE61" s="1190"/>
      <c r="CF61" s="1190"/>
      <c r="CG61" s="1190"/>
      <c r="CH61" s="1190"/>
      <c r="CI61" s="1190"/>
      <c r="CJ61" s="1190"/>
      <c r="CK61" s="1190"/>
      <c r="CL61" s="1190"/>
      <c r="CM61" s="1190"/>
      <c r="CN61" s="1190"/>
      <c r="CO61" s="1191"/>
      <c r="CP61" s="1191"/>
      <c r="CQ61" s="1190"/>
      <c r="CR61" s="1190"/>
      <c r="CS61" s="1190"/>
      <c r="CT61" s="1190"/>
      <c r="CU61" s="1190"/>
      <c r="CV61" s="1190"/>
      <c r="CW61" s="1190"/>
      <c r="CX61" s="1190"/>
      <c r="CY61" s="1190"/>
      <c r="CZ61" s="1190"/>
      <c r="DA61" s="1191"/>
      <c r="DB61" s="1191"/>
      <c r="DC61" s="1191"/>
      <c r="DD61" s="1192"/>
      <c r="DE61" s="1185"/>
    </row>
    <row r="62" spans="1:109" ht="13.2" x14ac:dyDescent="0.2">
      <c r="B62" s="1159"/>
      <c r="C62" s="1159"/>
      <c r="D62" s="1159"/>
      <c r="E62" s="1159"/>
      <c r="F62" s="1159"/>
      <c r="G62" s="1159"/>
      <c r="H62" s="1159"/>
      <c r="I62" s="1159"/>
      <c r="J62" s="1159"/>
      <c r="K62" s="1159"/>
      <c r="L62" s="1159"/>
      <c r="M62" s="1159"/>
      <c r="N62" s="1159"/>
      <c r="O62" s="1159"/>
      <c r="P62" s="1159"/>
      <c r="Q62" s="1159"/>
      <c r="R62" s="1159"/>
      <c r="S62" s="1159"/>
      <c r="T62" s="1159"/>
      <c r="U62" s="1159"/>
      <c r="V62" s="1159"/>
      <c r="W62" s="1159"/>
      <c r="X62" s="1159"/>
      <c r="Y62" s="1159"/>
      <c r="Z62" s="1159"/>
      <c r="AA62" s="1159"/>
      <c r="AB62" s="1159"/>
      <c r="AC62" s="1159"/>
      <c r="AD62" s="1159"/>
      <c r="AE62" s="1159"/>
      <c r="AF62" s="1159"/>
      <c r="AG62" s="1159"/>
      <c r="AH62" s="1159"/>
      <c r="AI62" s="1159"/>
      <c r="AJ62" s="1159"/>
      <c r="AK62" s="1159"/>
      <c r="AL62" s="1159"/>
      <c r="AM62" s="1159"/>
      <c r="AN62" s="1159"/>
      <c r="AO62" s="1159"/>
      <c r="AP62" s="1159"/>
      <c r="AQ62" s="1159"/>
      <c r="AR62" s="1159"/>
      <c r="AS62" s="1159"/>
      <c r="AT62" s="1159"/>
      <c r="AU62" s="1159"/>
      <c r="AV62" s="1159"/>
      <c r="AW62" s="1159"/>
      <c r="AX62" s="1159"/>
      <c r="AY62" s="1159"/>
      <c r="AZ62" s="1159"/>
      <c r="BA62" s="1159"/>
      <c r="BB62" s="1159"/>
      <c r="BC62" s="1159"/>
      <c r="BD62" s="1159"/>
      <c r="BE62" s="1159"/>
      <c r="BF62" s="1159"/>
      <c r="BG62" s="1159"/>
      <c r="BH62" s="1159"/>
      <c r="BI62" s="1159"/>
      <c r="BJ62" s="1159"/>
      <c r="BK62" s="1159"/>
      <c r="BL62" s="1159"/>
      <c r="BM62" s="1159"/>
      <c r="BN62" s="1159"/>
      <c r="BO62" s="1159"/>
      <c r="BP62" s="1159"/>
      <c r="BQ62" s="1159"/>
      <c r="BR62" s="1159"/>
      <c r="BS62" s="1159"/>
      <c r="BT62" s="1159"/>
      <c r="BU62" s="1159"/>
      <c r="BV62" s="1159"/>
      <c r="BW62" s="1159"/>
      <c r="BX62" s="1159"/>
      <c r="BY62" s="1159"/>
      <c r="BZ62" s="1159"/>
      <c r="CA62" s="1159"/>
      <c r="CB62" s="1159"/>
      <c r="CC62" s="1159"/>
      <c r="CD62" s="1159"/>
      <c r="CE62" s="1159"/>
      <c r="CF62" s="1159"/>
      <c r="CG62" s="1159"/>
      <c r="CH62" s="1159"/>
      <c r="CI62" s="1159"/>
      <c r="CJ62" s="1159"/>
      <c r="CK62" s="1159"/>
      <c r="CL62" s="1159"/>
      <c r="CM62" s="1159"/>
      <c r="CN62" s="1159"/>
      <c r="CO62" s="1159"/>
      <c r="CP62" s="1159"/>
      <c r="CQ62" s="1159"/>
      <c r="CR62" s="1159"/>
      <c r="CS62" s="1159"/>
      <c r="CT62" s="1159"/>
      <c r="CU62" s="1159"/>
      <c r="CV62" s="1159"/>
      <c r="CW62" s="1159"/>
      <c r="CX62" s="1159"/>
      <c r="CY62" s="1159"/>
      <c r="CZ62" s="1159"/>
      <c r="DA62" s="1159"/>
      <c r="DB62" s="1159"/>
      <c r="DC62" s="1159"/>
      <c r="DD62" s="1159"/>
      <c r="DE62" s="243"/>
    </row>
    <row r="63" spans="1:109" ht="16.2" x14ac:dyDescent="0.2">
      <c r="B63" s="300" t="s">
        <v>602</v>
      </c>
    </row>
    <row r="64" spans="1:109" ht="13.2" x14ac:dyDescent="0.2">
      <c r="B64" s="247"/>
      <c r="G64" s="1160"/>
      <c r="I64" s="1193"/>
      <c r="J64" s="1193"/>
      <c r="K64" s="1193"/>
      <c r="L64" s="1193"/>
      <c r="M64" s="1193"/>
      <c r="N64" s="1194"/>
      <c r="AM64" s="1160"/>
      <c r="AN64" s="1160" t="s">
        <v>595</v>
      </c>
      <c r="AP64" s="1161"/>
      <c r="AQ64" s="1161"/>
      <c r="AR64" s="1161"/>
      <c r="AY64" s="1160"/>
      <c r="BA64" s="1161"/>
      <c r="BB64" s="1161"/>
      <c r="BC64" s="1161"/>
      <c r="BK64" s="1160"/>
      <c r="BM64" s="1161"/>
      <c r="BN64" s="1161"/>
      <c r="BO64" s="1161"/>
      <c r="BW64" s="1160"/>
      <c r="BY64" s="1161"/>
      <c r="BZ64" s="1161"/>
      <c r="CA64" s="1161"/>
      <c r="CI64" s="1160"/>
      <c r="CK64" s="1161"/>
      <c r="CL64" s="1161"/>
      <c r="CM64" s="1161"/>
      <c r="CU64" s="1160"/>
      <c r="CW64" s="1161"/>
      <c r="CX64" s="1161"/>
      <c r="CY64" s="1161"/>
    </row>
    <row r="65" spans="2:107" ht="13.2" x14ac:dyDescent="0.2">
      <c r="B65" s="247"/>
      <c r="AN65" s="1162" t="s">
        <v>603</v>
      </c>
      <c r="AO65" s="1163"/>
      <c r="AP65" s="1163"/>
      <c r="AQ65" s="1163"/>
      <c r="AR65" s="1163"/>
      <c r="AS65" s="1163"/>
      <c r="AT65" s="1163"/>
      <c r="AU65" s="1163"/>
      <c r="AV65" s="1163"/>
      <c r="AW65" s="1163"/>
      <c r="AX65" s="1163"/>
      <c r="AY65" s="1163"/>
      <c r="AZ65" s="1163"/>
      <c r="BA65" s="1163"/>
      <c r="BB65" s="1163"/>
      <c r="BC65" s="1163"/>
      <c r="BD65" s="1163"/>
      <c r="BE65" s="1163"/>
      <c r="BF65" s="1163"/>
      <c r="BG65" s="1163"/>
      <c r="BH65" s="1163"/>
      <c r="BI65" s="1163"/>
      <c r="BJ65" s="1163"/>
      <c r="BK65" s="1163"/>
      <c r="BL65" s="1163"/>
      <c r="BM65" s="1163"/>
      <c r="BN65" s="1163"/>
      <c r="BO65" s="1163"/>
      <c r="BP65" s="1163"/>
      <c r="BQ65" s="1163"/>
      <c r="BR65" s="1163"/>
      <c r="BS65" s="1163"/>
      <c r="BT65" s="1163"/>
      <c r="BU65" s="1163"/>
      <c r="BV65" s="1163"/>
      <c r="BW65" s="1163"/>
      <c r="BX65" s="1163"/>
      <c r="BY65" s="1163"/>
      <c r="BZ65" s="1163"/>
      <c r="CA65" s="1163"/>
      <c r="CB65" s="1163"/>
      <c r="CC65" s="1163"/>
      <c r="CD65" s="1163"/>
      <c r="CE65" s="1163"/>
      <c r="CF65" s="1163"/>
      <c r="CG65" s="1163"/>
      <c r="CH65" s="1163"/>
      <c r="CI65" s="1163"/>
      <c r="CJ65" s="1163"/>
      <c r="CK65" s="1163"/>
      <c r="CL65" s="1163"/>
      <c r="CM65" s="1163"/>
      <c r="CN65" s="1163"/>
      <c r="CO65" s="1163"/>
      <c r="CP65" s="1163"/>
      <c r="CQ65" s="1163"/>
      <c r="CR65" s="1163"/>
      <c r="CS65" s="1163"/>
      <c r="CT65" s="1163"/>
      <c r="CU65" s="1163"/>
      <c r="CV65" s="1163"/>
      <c r="CW65" s="1163"/>
      <c r="CX65" s="1163"/>
      <c r="CY65" s="1163"/>
      <c r="CZ65" s="1163"/>
      <c r="DA65" s="1163"/>
      <c r="DB65" s="1163"/>
      <c r="DC65" s="1164"/>
    </row>
    <row r="66" spans="2:107" ht="13.2" x14ac:dyDescent="0.2">
      <c r="B66" s="247"/>
      <c r="AN66" s="1165"/>
      <c r="AO66" s="1166"/>
      <c r="AP66" s="1166"/>
      <c r="AQ66" s="1166"/>
      <c r="AR66" s="1166"/>
      <c r="AS66" s="1166"/>
      <c r="AT66" s="1166"/>
      <c r="AU66" s="1166"/>
      <c r="AV66" s="1166"/>
      <c r="AW66" s="1166"/>
      <c r="AX66" s="1166"/>
      <c r="AY66" s="1166"/>
      <c r="AZ66" s="1166"/>
      <c r="BA66" s="1166"/>
      <c r="BB66" s="1166"/>
      <c r="BC66" s="1166"/>
      <c r="BD66" s="1166"/>
      <c r="BE66" s="1166"/>
      <c r="BF66" s="1166"/>
      <c r="BG66" s="1166"/>
      <c r="BH66" s="1166"/>
      <c r="BI66" s="1166"/>
      <c r="BJ66" s="1166"/>
      <c r="BK66" s="1166"/>
      <c r="BL66" s="1166"/>
      <c r="BM66" s="1166"/>
      <c r="BN66" s="1166"/>
      <c r="BO66" s="1166"/>
      <c r="BP66" s="1166"/>
      <c r="BQ66" s="1166"/>
      <c r="BR66" s="1166"/>
      <c r="BS66" s="1166"/>
      <c r="BT66" s="1166"/>
      <c r="BU66" s="1166"/>
      <c r="BV66" s="1166"/>
      <c r="BW66" s="1166"/>
      <c r="BX66" s="1166"/>
      <c r="BY66" s="1166"/>
      <c r="BZ66" s="1166"/>
      <c r="CA66" s="1166"/>
      <c r="CB66" s="1166"/>
      <c r="CC66" s="1166"/>
      <c r="CD66" s="1166"/>
      <c r="CE66" s="1166"/>
      <c r="CF66" s="1166"/>
      <c r="CG66" s="1166"/>
      <c r="CH66" s="1166"/>
      <c r="CI66" s="1166"/>
      <c r="CJ66" s="1166"/>
      <c r="CK66" s="1166"/>
      <c r="CL66" s="1166"/>
      <c r="CM66" s="1166"/>
      <c r="CN66" s="1166"/>
      <c r="CO66" s="1166"/>
      <c r="CP66" s="1166"/>
      <c r="CQ66" s="1166"/>
      <c r="CR66" s="1166"/>
      <c r="CS66" s="1166"/>
      <c r="CT66" s="1166"/>
      <c r="CU66" s="1166"/>
      <c r="CV66" s="1166"/>
      <c r="CW66" s="1166"/>
      <c r="CX66" s="1166"/>
      <c r="CY66" s="1166"/>
      <c r="CZ66" s="1166"/>
      <c r="DA66" s="1166"/>
      <c r="DB66" s="1166"/>
      <c r="DC66" s="1167"/>
    </row>
    <row r="67" spans="2:107" ht="13.2" x14ac:dyDescent="0.2">
      <c r="B67" s="247"/>
      <c r="AN67" s="1165"/>
      <c r="AO67" s="1166"/>
      <c r="AP67" s="1166"/>
      <c r="AQ67" s="1166"/>
      <c r="AR67" s="1166"/>
      <c r="AS67" s="1166"/>
      <c r="AT67" s="1166"/>
      <c r="AU67" s="1166"/>
      <c r="AV67" s="1166"/>
      <c r="AW67" s="1166"/>
      <c r="AX67" s="1166"/>
      <c r="AY67" s="1166"/>
      <c r="AZ67" s="1166"/>
      <c r="BA67" s="1166"/>
      <c r="BB67" s="1166"/>
      <c r="BC67" s="1166"/>
      <c r="BD67" s="1166"/>
      <c r="BE67" s="1166"/>
      <c r="BF67" s="1166"/>
      <c r="BG67" s="1166"/>
      <c r="BH67" s="1166"/>
      <c r="BI67" s="1166"/>
      <c r="BJ67" s="1166"/>
      <c r="BK67" s="1166"/>
      <c r="BL67" s="1166"/>
      <c r="BM67" s="1166"/>
      <c r="BN67" s="1166"/>
      <c r="BO67" s="1166"/>
      <c r="BP67" s="1166"/>
      <c r="BQ67" s="1166"/>
      <c r="BR67" s="1166"/>
      <c r="BS67" s="1166"/>
      <c r="BT67" s="1166"/>
      <c r="BU67" s="1166"/>
      <c r="BV67" s="1166"/>
      <c r="BW67" s="1166"/>
      <c r="BX67" s="1166"/>
      <c r="BY67" s="1166"/>
      <c r="BZ67" s="1166"/>
      <c r="CA67" s="1166"/>
      <c r="CB67" s="1166"/>
      <c r="CC67" s="1166"/>
      <c r="CD67" s="1166"/>
      <c r="CE67" s="1166"/>
      <c r="CF67" s="1166"/>
      <c r="CG67" s="1166"/>
      <c r="CH67" s="1166"/>
      <c r="CI67" s="1166"/>
      <c r="CJ67" s="1166"/>
      <c r="CK67" s="1166"/>
      <c r="CL67" s="1166"/>
      <c r="CM67" s="1166"/>
      <c r="CN67" s="1166"/>
      <c r="CO67" s="1166"/>
      <c r="CP67" s="1166"/>
      <c r="CQ67" s="1166"/>
      <c r="CR67" s="1166"/>
      <c r="CS67" s="1166"/>
      <c r="CT67" s="1166"/>
      <c r="CU67" s="1166"/>
      <c r="CV67" s="1166"/>
      <c r="CW67" s="1166"/>
      <c r="CX67" s="1166"/>
      <c r="CY67" s="1166"/>
      <c r="CZ67" s="1166"/>
      <c r="DA67" s="1166"/>
      <c r="DB67" s="1166"/>
      <c r="DC67" s="1167"/>
    </row>
    <row r="68" spans="2:107" ht="13.2" x14ac:dyDescent="0.2">
      <c r="B68" s="247"/>
      <c r="AN68" s="1165"/>
      <c r="AO68" s="1166"/>
      <c r="AP68" s="1166"/>
      <c r="AQ68" s="1166"/>
      <c r="AR68" s="1166"/>
      <c r="AS68" s="1166"/>
      <c r="AT68" s="1166"/>
      <c r="AU68" s="1166"/>
      <c r="AV68" s="1166"/>
      <c r="AW68" s="1166"/>
      <c r="AX68" s="1166"/>
      <c r="AY68" s="1166"/>
      <c r="AZ68" s="1166"/>
      <c r="BA68" s="1166"/>
      <c r="BB68" s="1166"/>
      <c r="BC68" s="1166"/>
      <c r="BD68" s="1166"/>
      <c r="BE68" s="1166"/>
      <c r="BF68" s="1166"/>
      <c r="BG68" s="1166"/>
      <c r="BH68" s="1166"/>
      <c r="BI68" s="1166"/>
      <c r="BJ68" s="1166"/>
      <c r="BK68" s="1166"/>
      <c r="BL68" s="1166"/>
      <c r="BM68" s="1166"/>
      <c r="BN68" s="1166"/>
      <c r="BO68" s="1166"/>
      <c r="BP68" s="1166"/>
      <c r="BQ68" s="1166"/>
      <c r="BR68" s="1166"/>
      <c r="BS68" s="1166"/>
      <c r="BT68" s="1166"/>
      <c r="BU68" s="1166"/>
      <c r="BV68" s="1166"/>
      <c r="BW68" s="1166"/>
      <c r="BX68" s="1166"/>
      <c r="BY68" s="1166"/>
      <c r="BZ68" s="1166"/>
      <c r="CA68" s="1166"/>
      <c r="CB68" s="1166"/>
      <c r="CC68" s="1166"/>
      <c r="CD68" s="1166"/>
      <c r="CE68" s="1166"/>
      <c r="CF68" s="1166"/>
      <c r="CG68" s="1166"/>
      <c r="CH68" s="1166"/>
      <c r="CI68" s="1166"/>
      <c r="CJ68" s="1166"/>
      <c r="CK68" s="1166"/>
      <c r="CL68" s="1166"/>
      <c r="CM68" s="1166"/>
      <c r="CN68" s="1166"/>
      <c r="CO68" s="1166"/>
      <c r="CP68" s="1166"/>
      <c r="CQ68" s="1166"/>
      <c r="CR68" s="1166"/>
      <c r="CS68" s="1166"/>
      <c r="CT68" s="1166"/>
      <c r="CU68" s="1166"/>
      <c r="CV68" s="1166"/>
      <c r="CW68" s="1166"/>
      <c r="CX68" s="1166"/>
      <c r="CY68" s="1166"/>
      <c r="CZ68" s="1166"/>
      <c r="DA68" s="1166"/>
      <c r="DB68" s="1166"/>
      <c r="DC68" s="1167"/>
    </row>
    <row r="69" spans="2:107" ht="13.2" x14ac:dyDescent="0.2">
      <c r="B69" s="247"/>
      <c r="AN69" s="1168"/>
      <c r="AO69" s="1169"/>
      <c r="AP69" s="1169"/>
      <c r="AQ69" s="1169"/>
      <c r="AR69" s="1169"/>
      <c r="AS69" s="1169"/>
      <c r="AT69" s="1169"/>
      <c r="AU69" s="1169"/>
      <c r="AV69" s="1169"/>
      <c r="AW69" s="1169"/>
      <c r="AX69" s="1169"/>
      <c r="AY69" s="1169"/>
      <c r="AZ69" s="1169"/>
      <c r="BA69" s="1169"/>
      <c r="BB69" s="1169"/>
      <c r="BC69" s="1169"/>
      <c r="BD69" s="1169"/>
      <c r="BE69" s="1169"/>
      <c r="BF69" s="1169"/>
      <c r="BG69" s="1169"/>
      <c r="BH69" s="1169"/>
      <c r="BI69" s="1169"/>
      <c r="BJ69" s="1169"/>
      <c r="BK69" s="1169"/>
      <c r="BL69" s="1169"/>
      <c r="BM69" s="1169"/>
      <c r="BN69" s="1169"/>
      <c r="BO69" s="1169"/>
      <c r="BP69" s="1169"/>
      <c r="BQ69" s="1169"/>
      <c r="BR69" s="1169"/>
      <c r="BS69" s="1169"/>
      <c r="BT69" s="1169"/>
      <c r="BU69" s="1169"/>
      <c r="BV69" s="1169"/>
      <c r="BW69" s="1169"/>
      <c r="BX69" s="1169"/>
      <c r="BY69" s="1169"/>
      <c r="BZ69" s="1169"/>
      <c r="CA69" s="1169"/>
      <c r="CB69" s="1169"/>
      <c r="CC69" s="1169"/>
      <c r="CD69" s="1169"/>
      <c r="CE69" s="1169"/>
      <c r="CF69" s="1169"/>
      <c r="CG69" s="1169"/>
      <c r="CH69" s="1169"/>
      <c r="CI69" s="1169"/>
      <c r="CJ69" s="1169"/>
      <c r="CK69" s="1169"/>
      <c r="CL69" s="1169"/>
      <c r="CM69" s="1169"/>
      <c r="CN69" s="1169"/>
      <c r="CO69" s="1169"/>
      <c r="CP69" s="1169"/>
      <c r="CQ69" s="1169"/>
      <c r="CR69" s="1169"/>
      <c r="CS69" s="1169"/>
      <c r="CT69" s="1169"/>
      <c r="CU69" s="1169"/>
      <c r="CV69" s="1169"/>
      <c r="CW69" s="1169"/>
      <c r="CX69" s="1169"/>
      <c r="CY69" s="1169"/>
      <c r="CZ69" s="1169"/>
      <c r="DA69" s="1169"/>
      <c r="DB69" s="1169"/>
      <c r="DC69" s="1170"/>
    </row>
    <row r="70" spans="2:107" ht="13.2" x14ac:dyDescent="0.2">
      <c r="B70" s="247"/>
      <c r="H70" s="1195"/>
      <c r="I70" s="1195"/>
      <c r="J70" s="1196"/>
      <c r="K70" s="1196"/>
      <c r="L70" s="1197"/>
      <c r="M70" s="1196"/>
      <c r="N70" s="1197"/>
      <c r="AN70" s="1171"/>
      <c r="AO70" s="1171"/>
      <c r="AP70" s="1171"/>
      <c r="AZ70" s="1171"/>
      <c r="BA70" s="1171"/>
      <c r="BB70" s="1171"/>
      <c r="BL70" s="1171"/>
      <c r="BM70" s="1171"/>
      <c r="BN70" s="1171"/>
      <c r="BX70" s="1171"/>
      <c r="BY70" s="1171"/>
      <c r="BZ70" s="1171"/>
      <c r="CJ70" s="1171"/>
      <c r="CK70" s="1171"/>
      <c r="CL70" s="1171"/>
      <c r="CV70" s="1171"/>
      <c r="CW70" s="1171"/>
      <c r="CX70" s="1171"/>
    </row>
    <row r="71" spans="2:107" ht="13.2" x14ac:dyDescent="0.2">
      <c r="B71" s="247"/>
      <c r="G71" s="1198"/>
      <c r="I71" s="1199"/>
      <c r="J71" s="1196"/>
      <c r="K71" s="1196"/>
      <c r="L71" s="1197"/>
      <c r="M71" s="1196"/>
      <c r="N71" s="1197"/>
      <c r="AM71" s="1198"/>
      <c r="AN71" s="243" t="s">
        <v>597</v>
      </c>
    </row>
    <row r="72" spans="2:107" ht="13.2" x14ac:dyDescent="0.2">
      <c r="B72" s="247"/>
      <c r="G72" s="1172"/>
      <c r="H72" s="1172"/>
      <c r="I72" s="1172"/>
      <c r="J72" s="1172"/>
      <c r="K72" s="1173"/>
      <c r="L72" s="1173"/>
      <c r="M72" s="1174"/>
      <c r="N72" s="1174"/>
      <c r="AN72" s="1175"/>
      <c r="AO72" s="1176"/>
      <c r="AP72" s="1176"/>
      <c r="AQ72" s="1176"/>
      <c r="AR72" s="1176"/>
      <c r="AS72" s="1176"/>
      <c r="AT72" s="1176"/>
      <c r="AU72" s="1176"/>
      <c r="AV72" s="1176"/>
      <c r="AW72" s="1176"/>
      <c r="AX72" s="1176"/>
      <c r="AY72" s="1176"/>
      <c r="AZ72" s="1176"/>
      <c r="BA72" s="1176"/>
      <c r="BB72" s="1176"/>
      <c r="BC72" s="1176"/>
      <c r="BD72" s="1176"/>
      <c r="BE72" s="1176"/>
      <c r="BF72" s="1176"/>
      <c r="BG72" s="1176"/>
      <c r="BH72" s="1176"/>
      <c r="BI72" s="1176"/>
      <c r="BJ72" s="1176"/>
      <c r="BK72" s="1176"/>
      <c r="BL72" s="1176"/>
      <c r="BM72" s="1176"/>
      <c r="BN72" s="1176"/>
      <c r="BO72" s="1177"/>
      <c r="BP72" s="1178" t="s">
        <v>560</v>
      </c>
      <c r="BQ72" s="1178"/>
      <c r="BR72" s="1178"/>
      <c r="BS72" s="1178"/>
      <c r="BT72" s="1178"/>
      <c r="BU72" s="1178"/>
      <c r="BV72" s="1178"/>
      <c r="BW72" s="1178"/>
      <c r="BX72" s="1178" t="s">
        <v>561</v>
      </c>
      <c r="BY72" s="1178"/>
      <c r="BZ72" s="1178"/>
      <c r="CA72" s="1178"/>
      <c r="CB72" s="1178"/>
      <c r="CC72" s="1178"/>
      <c r="CD72" s="1178"/>
      <c r="CE72" s="1178"/>
      <c r="CF72" s="1178" t="s">
        <v>562</v>
      </c>
      <c r="CG72" s="1178"/>
      <c r="CH72" s="1178"/>
      <c r="CI72" s="1178"/>
      <c r="CJ72" s="1178"/>
      <c r="CK72" s="1178"/>
      <c r="CL72" s="1178"/>
      <c r="CM72" s="1178"/>
      <c r="CN72" s="1178" t="s">
        <v>563</v>
      </c>
      <c r="CO72" s="1178"/>
      <c r="CP72" s="1178"/>
      <c r="CQ72" s="1178"/>
      <c r="CR72" s="1178"/>
      <c r="CS72" s="1178"/>
      <c r="CT72" s="1178"/>
      <c r="CU72" s="1178"/>
      <c r="CV72" s="1178" t="s">
        <v>564</v>
      </c>
      <c r="CW72" s="1178"/>
      <c r="CX72" s="1178"/>
      <c r="CY72" s="1178"/>
      <c r="CZ72" s="1178"/>
      <c r="DA72" s="1178"/>
      <c r="DB72" s="1178"/>
      <c r="DC72" s="1178"/>
    </row>
    <row r="73" spans="2:107" ht="13.2" x14ac:dyDescent="0.2">
      <c r="B73" s="247"/>
      <c r="G73" s="1179"/>
      <c r="H73" s="1179"/>
      <c r="I73" s="1179"/>
      <c r="J73" s="1179"/>
      <c r="K73" s="1200"/>
      <c r="L73" s="1200"/>
      <c r="M73" s="1200"/>
      <c r="N73" s="1200"/>
      <c r="AM73" s="1171"/>
      <c r="AN73" s="1182" t="s">
        <v>598</v>
      </c>
      <c r="AO73" s="1182"/>
      <c r="AP73" s="1182"/>
      <c r="AQ73" s="1182"/>
      <c r="AR73" s="1182"/>
      <c r="AS73" s="1182"/>
      <c r="AT73" s="1182"/>
      <c r="AU73" s="1182"/>
      <c r="AV73" s="1182"/>
      <c r="AW73" s="1182"/>
      <c r="AX73" s="1182"/>
      <c r="AY73" s="1182"/>
      <c r="AZ73" s="1182"/>
      <c r="BA73" s="1182"/>
      <c r="BB73" s="1182" t="s">
        <v>599</v>
      </c>
      <c r="BC73" s="1182"/>
      <c r="BD73" s="1182"/>
      <c r="BE73" s="1182"/>
      <c r="BF73" s="1182"/>
      <c r="BG73" s="1182"/>
      <c r="BH73" s="1182"/>
      <c r="BI73" s="1182"/>
      <c r="BJ73" s="1182"/>
      <c r="BK73" s="1182"/>
      <c r="BL73" s="1182"/>
      <c r="BM73" s="1182"/>
      <c r="BN73" s="1182"/>
      <c r="BO73" s="1182"/>
      <c r="BP73" s="1184">
        <v>64.599999999999994</v>
      </c>
      <c r="BQ73" s="1184"/>
      <c r="BR73" s="1184"/>
      <c r="BS73" s="1184"/>
      <c r="BT73" s="1184"/>
      <c r="BU73" s="1184"/>
      <c r="BV73" s="1184"/>
      <c r="BW73" s="1184"/>
      <c r="BX73" s="1184">
        <v>58.1</v>
      </c>
      <c r="BY73" s="1184"/>
      <c r="BZ73" s="1184"/>
      <c r="CA73" s="1184"/>
      <c r="CB73" s="1184"/>
      <c r="CC73" s="1184"/>
      <c r="CD73" s="1184"/>
      <c r="CE73" s="1184"/>
      <c r="CF73" s="1184">
        <v>41.8</v>
      </c>
      <c r="CG73" s="1184"/>
      <c r="CH73" s="1184"/>
      <c r="CI73" s="1184"/>
      <c r="CJ73" s="1184"/>
      <c r="CK73" s="1184"/>
      <c r="CL73" s="1184"/>
      <c r="CM73" s="1184"/>
      <c r="CN73" s="1184">
        <v>15.1</v>
      </c>
      <c r="CO73" s="1184"/>
      <c r="CP73" s="1184"/>
      <c r="CQ73" s="1184"/>
      <c r="CR73" s="1184"/>
      <c r="CS73" s="1184"/>
      <c r="CT73" s="1184"/>
      <c r="CU73" s="1184"/>
      <c r="CV73" s="1184"/>
      <c r="CW73" s="1184"/>
      <c r="CX73" s="1184"/>
      <c r="CY73" s="1184"/>
      <c r="CZ73" s="1184"/>
      <c r="DA73" s="1184"/>
      <c r="DB73" s="1184"/>
      <c r="DC73" s="1184"/>
    </row>
    <row r="74" spans="2:107" ht="13.2" x14ac:dyDescent="0.2">
      <c r="B74" s="247"/>
      <c r="G74" s="1179"/>
      <c r="H74" s="1179"/>
      <c r="I74" s="1179"/>
      <c r="J74" s="1179"/>
      <c r="K74" s="1200"/>
      <c r="L74" s="1200"/>
      <c r="M74" s="1200"/>
      <c r="N74" s="1200"/>
      <c r="AM74" s="1171"/>
      <c r="AN74" s="1182"/>
      <c r="AO74" s="1182"/>
      <c r="AP74" s="1182"/>
      <c r="AQ74" s="1182"/>
      <c r="AR74" s="1182"/>
      <c r="AS74" s="1182"/>
      <c r="AT74" s="1182"/>
      <c r="AU74" s="1182"/>
      <c r="AV74" s="1182"/>
      <c r="AW74" s="1182"/>
      <c r="AX74" s="1182"/>
      <c r="AY74" s="1182"/>
      <c r="AZ74" s="1182"/>
      <c r="BA74" s="1182"/>
      <c r="BB74" s="1182"/>
      <c r="BC74" s="1182"/>
      <c r="BD74" s="1182"/>
      <c r="BE74" s="1182"/>
      <c r="BF74" s="1182"/>
      <c r="BG74" s="1182"/>
      <c r="BH74" s="1182"/>
      <c r="BI74" s="1182"/>
      <c r="BJ74" s="1182"/>
      <c r="BK74" s="1182"/>
      <c r="BL74" s="1182"/>
      <c r="BM74" s="1182"/>
      <c r="BN74" s="1182"/>
      <c r="BO74" s="1182"/>
      <c r="BP74" s="1184"/>
      <c r="BQ74" s="1184"/>
      <c r="BR74" s="1184"/>
      <c r="BS74" s="1184"/>
      <c r="BT74" s="1184"/>
      <c r="BU74" s="1184"/>
      <c r="BV74" s="1184"/>
      <c r="BW74" s="1184"/>
      <c r="BX74" s="1184"/>
      <c r="BY74" s="1184"/>
      <c r="BZ74" s="1184"/>
      <c r="CA74" s="1184"/>
      <c r="CB74" s="1184"/>
      <c r="CC74" s="1184"/>
      <c r="CD74" s="1184"/>
      <c r="CE74" s="1184"/>
      <c r="CF74" s="1184"/>
      <c r="CG74" s="1184"/>
      <c r="CH74" s="1184"/>
      <c r="CI74" s="1184"/>
      <c r="CJ74" s="1184"/>
      <c r="CK74" s="1184"/>
      <c r="CL74" s="1184"/>
      <c r="CM74" s="1184"/>
      <c r="CN74" s="1184"/>
      <c r="CO74" s="1184"/>
      <c r="CP74" s="1184"/>
      <c r="CQ74" s="1184"/>
      <c r="CR74" s="1184"/>
      <c r="CS74" s="1184"/>
      <c r="CT74" s="1184"/>
      <c r="CU74" s="1184"/>
      <c r="CV74" s="1184"/>
      <c r="CW74" s="1184"/>
      <c r="CX74" s="1184"/>
      <c r="CY74" s="1184"/>
      <c r="CZ74" s="1184"/>
      <c r="DA74" s="1184"/>
      <c r="DB74" s="1184"/>
      <c r="DC74" s="1184"/>
    </row>
    <row r="75" spans="2:107" ht="13.2" x14ac:dyDescent="0.2">
      <c r="B75" s="247"/>
      <c r="G75" s="1179"/>
      <c r="H75" s="1179"/>
      <c r="I75" s="1172"/>
      <c r="J75" s="1172"/>
      <c r="K75" s="1181"/>
      <c r="L75" s="1181"/>
      <c r="M75" s="1181"/>
      <c r="N75" s="1181"/>
      <c r="AM75" s="1171"/>
      <c r="AN75" s="1182"/>
      <c r="AO75" s="1182"/>
      <c r="AP75" s="1182"/>
      <c r="AQ75" s="1182"/>
      <c r="AR75" s="1182"/>
      <c r="AS75" s="1182"/>
      <c r="AT75" s="1182"/>
      <c r="AU75" s="1182"/>
      <c r="AV75" s="1182"/>
      <c r="AW75" s="1182"/>
      <c r="AX75" s="1182"/>
      <c r="AY75" s="1182"/>
      <c r="AZ75" s="1182"/>
      <c r="BA75" s="1182"/>
      <c r="BB75" s="1182" t="s">
        <v>604</v>
      </c>
      <c r="BC75" s="1182"/>
      <c r="BD75" s="1182"/>
      <c r="BE75" s="1182"/>
      <c r="BF75" s="1182"/>
      <c r="BG75" s="1182"/>
      <c r="BH75" s="1182"/>
      <c r="BI75" s="1182"/>
      <c r="BJ75" s="1182"/>
      <c r="BK75" s="1182"/>
      <c r="BL75" s="1182"/>
      <c r="BM75" s="1182"/>
      <c r="BN75" s="1182"/>
      <c r="BO75" s="1182"/>
      <c r="BP75" s="1184">
        <v>9.1999999999999993</v>
      </c>
      <c r="BQ75" s="1184"/>
      <c r="BR75" s="1184"/>
      <c r="BS75" s="1184"/>
      <c r="BT75" s="1184"/>
      <c r="BU75" s="1184"/>
      <c r="BV75" s="1184"/>
      <c r="BW75" s="1184"/>
      <c r="BX75" s="1184">
        <v>9.1999999999999993</v>
      </c>
      <c r="BY75" s="1184"/>
      <c r="BZ75" s="1184"/>
      <c r="CA75" s="1184"/>
      <c r="CB75" s="1184"/>
      <c r="CC75" s="1184"/>
      <c r="CD75" s="1184"/>
      <c r="CE75" s="1184"/>
      <c r="CF75" s="1184">
        <v>8.8000000000000007</v>
      </c>
      <c r="CG75" s="1184"/>
      <c r="CH75" s="1184"/>
      <c r="CI75" s="1184"/>
      <c r="CJ75" s="1184"/>
      <c r="CK75" s="1184"/>
      <c r="CL75" s="1184"/>
      <c r="CM75" s="1184"/>
      <c r="CN75" s="1184">
        <v>8.6999999999999993</v>
      </c>
      <c r="CO75" s="1184"/>
      <c r="CP75" s="1184"/>
      <c r="CQ75" s="1184"/>
      <c r="CR75" s="1184"/>
      <c r="CS75" s="1184"/>
      <c r="CT75" s="1184"/>
      <c r="CU75" s="1184"/>
      <c r="CV75" s="1184">
        <v>8.6</v>
      </c>
      <c r="CW75" s="1184"/>
      <c r="CX75" s="1184"/>
      <c r="CY75" s="1184"/>
      <c r="CZ75" s="1184"/>
      <c r="DA75" s="1184"/>
      <c r="DB75" s="1184"/>
      <c r="DC75" s="1184"/>
    </row>
    <row r="76" spans="2:107" ht="13.2" x14ac:dyDescent="0.2">
      <c r="B76" s="247"/>
      <c r="G76" s="1179"/>
      <c r="H76" s="1179"/>
      <c r="I76" s="1172"/>
      <c r="J76" s="1172"/>
      <c r="K76" s="1181"/>
      <c r="L76" s="1181"/>
      <c r="M76" s="1181"/>
      <c r="N76" s="1181"/>
      <c r="AM76" s="1171"/>
      <c r="AN76" s="1182"/>
      <c r="AO76" s="1182"/>
      <c r="AP76" s="1182"/>
      <c r="AQ76" s="1182"/>
      <c r="AR76" s="1182"/>
      <c r="AS76" s="1182"/>
      <c r="AT76" s="1182"/>
      <c r="AU76" s="1182"/>
      <c r="AV76" s="1182"/>
      <c r="AW76" s="1182"/>
      <c r="AX76" s="1182"/>
      <c r="AY76" s="1182"/>
      <c r="AZ76" s="1182"/>
      <c r="BA76" s="1182"/>
      <c r="BB76" s="1182"/>
      <c r="BC76" s="1182"/>
      <c r="BD76" s="1182"/>
      <c r="BE76" s="1182"/>
      <c r="BF76" s="1182"/>
      <c r="BG76" s="1182"/>
      <c r="BH76" s="1182"/>
      <c r="BI76" s="1182"/>
      <c r="BJ76" s="1182"/>
      <c r="BK76" s="1182"/>
      <c r="BL76" s="1182"/>
      <c r="BM76" s="1182"/>
      <c r="BN76" s="1182"/>
      <c r="BO76" s="1182"/>
      <c r="BP76" s="1184"/>
      <c r="BQ76" s="1184"/>
      <c r="BR76" s="1184"/>
      <c r="BS76" s="1184"/>
      <c r="BT76" s="1184"/>
      <c r="BU76" s="1184"/>
      <c r="BV76" s="1184"/>
      <c r="BW76" s="1184"/>
      <c r="BX76" s="1184"/>
      <c r="BY76" s="1184"/>
      <c r="BZ76" s="1184"/>
      <c r="CA76" s="1184"/>
      <c r="CB76" s="1184"/>
      <c r="CC76" s="1184"/>
      <c r="CD76" s="1184"/>
      <c r="CE76" s="1184"/>
      <c r="CF76" s="1184"/>
      <c r="CG76" s="1184"/>
      <c r="CH76" s="1184"/>
      <c r="CI76" s="1184"/>
      <c r="CJ76" s="1184"/>
      <c r="CK76" s="1184"/>
      <c r="CL76" s="1184"/>
      <c r="CM76" s="1184"/>
      <c r="CN76" s="1184"/>
      <c r="CO76" s="1184"/>
      <c r="CP76" s="1184"/>
      <c r="CQ76" s="1184"/>
      <c r="CR76" s="1184"/>
      <c r="CS76" s="1184"/>
      <c r="CT76" s="1184"/>
      <c r="CU76" s="1184"/>
      <c r="CV76" s="1184"/>
      <c r="CW76" s="1184"/>
      <c r="CX76" s="1184"/>
      <c r="CY76" s="1184"/>
      <c r="CZ76" s="1184"/>
      <c r="DA76" s="1184"/>
      <c r="DB76" s="1184"/>
      <c r="DC76" s="1184"/>
    </row>
    <row r="77" spans="2:107" ht="13.2" x14ac:dyDescent="0.2">
      <c r="B77" s="247"/>
      <c r="G77" s="1172"/>
      <c r="H77" s="1172"/>
      <c r="I77" s="1172"/>
      <c r="J77" s="1172"/>
      <c r="K77" s="1200"/>
      <c r="L77" s="1200"/>
      <c r="M77" s="1200"/>
      <c r="N77" s="1200"/>
      <c r="AN77" s="1178" t="s">
        <v>601</v>
      </c>
      <c r="AO77" s="1178"/>
      <c r="AP77" s="1178"/>
      <c r="AQ77" s="1178"/>
      <c r="AR77" s="1178"/>
      <c r="AS77" s="1178"/>
      <c r="AT77" s="1178"/>
      <c r="AU77" s="1178"/>
      <c r="AV77" s="1178"/>
      <c r="AW77" s="1178"/>
      <c r="AX77" s="1178"/>
      <c r="AY77" s="1178"/>
      <c r="AZ77" s="1178"/>
      <c r="BA77" s="1178"/>
      <c r="BB77" s="1182" t="s">
        <v>599</v>
      </c>
      <c r="BC77" s="1182"/>
      <c r="BD77" s="1182"/>
      <c r="BE77" s="1182"/>
      <c r="BF77" s="1182"/>
      <c r="BG77" s="1182"/>
      <c r="BH77" s="1182"/>
      <c r="BI77" s="1182"/>
      <c r="BJ77" s="1182"/>
      <c r="BK77" s="1182"/>
      <c r="BL77" s="1182"/>
      <c r="BM77" s="1182"/>
      <c r="BN77" s="1182"/>
      <c r="BO77" s="1182"/>
      <c r="BP77" s="1184">
        <v>12.9</v>
      </c>
      <c r="BQ77" s="1184"/>
      <c r="BR77" s="1184"/>
      <c r="BS77" s="1184"/>
      <c r="BT77" s="1184"/>
      <c r="BU77" s="1184"/>
      <c r="BV77" s="1184"/>
      <c r="BW77" s="1184"/>
      <c r="BX77" s="1184">
        <v>22.6</v>
      </c>
      <c r="BY77" s="1184"/>
      <c r="BZ77" s="1184"/>
      <c r="CA77" s="1184"/>
      <c r="CB77" s="1184"/>
      <c r="CC77" s="1184"/>
      <c r="CD77" s="1184"/>
      <c r="CE77" s="1184"/>
      <c r="CF77" s="1184">
        <v>0.8</v>
      </c>
      <c r="CG77" s="1184"/>
      <c r="CH77" s="1184"/>
      <c r="CI77" s="1184"/>
      <c r="CJ77" s="1184"/>
      <c r="CK77" s="1184"/>
      <c r="CL77" s="1184"/>
      <c r="CM77" s="1184"/>
      <c r="CN77" s="1184">
        <v>0</v>
      </c>
      <c r="CO77" s="1184"/>
      <c r="CP77" s="1184"/>
      <c r="CQ77" s="1184"/>
      <c r="CR77" s="1184"/>
      <c r="CS77" s="1184"/>
      <c r="CT77" s="1184"/>
      <c r="CU77" s="1184"/>
      <c r="CV77" s="1184">
        <v>0</v>
      </c>
      <c r="CW77" s="1184"/>
      <c r="CX77" s="1184"/>
      <c r="CY77" s="1184"/>
      <c r="CZ77" s="1184"/>
      <c r="DA77" s="1184"/>
      <c r="DB77" s="1184"/>
      <c r="DC77" s="1184"/>
    </row>
    <row r="78" spans="2:107" ht="13.2" x14ac:dyDescent="0.2">
      <c r="B78" s="247"/>
      <c r="G78" s="1172"/>
      <c r="H78" s="1172"/>
      <c r="I78" s="1172"/>
      <c r="J78" s="1172"/>
      <c r="K78" s="1200"/>
      <c r="L78" s="1200"/>
      <c r="M78" s="1200"/>
      <c r="N78" s="1200"/>
      <c r="AN78" s="1178"/>
      <c r="AO78" s="1178"/>
      <c r="AP78" s="1178"/>
      <c r="AQ78" s="1178"/>
      <c r="AR78" s="1178"/>
      <c r="AS78" s="1178"/>
      <c r="AT78" s="1178"/>
      <c r="AU78" s="1178"/>
      <c r="AV78" s="1178"/>
      <c r="AW78" s="1178"/>
      <c r="AX78" s="1178"/>
      <c r="AY78" s="1178"/>
      <c r="AZ78" s="1178"/>
      <c r="BA78" s="1178"/>
      <c r="BB78" s="1182"/>
      <c r="BC78" s="1182"/>
      <c r="BD78" s="1182"/>
      <c r="BE78" s="1182"/>
      <c r="BF78" s="1182"/>
      <c r="BG78" s="1182"/>
      <c r="BH78" s="1182"/>
      <c r="BI78" s="1182"/>
      <c r="BJ78" s="1182"/>
      <c r="BK78" s="1182"/>
      <c r="BL78" s="1182"/>
      <c r="BM78" s="1182"/>
      <c r="BN78" s="1182"/>
      <c r="BO78" s="1182"/>
      <c r="BP78" s="1184"/>
      <c r="BQ78" s="1184"/>
      <c r="BR78" s="1184"/>
      <c r="BS78" s="1184"/>
      <c r="BT78" s="1184"/>
      <c r="BU78" s="1184"/>
      <c r="BV78" s="1184"/>
      <c r="BW78" s="1184"/>
      <c r="BX78" s="1184"/>
      <c r="BY78" s="1184"/>
      <c r="BZ78" s="1184"/>
      <c r="CA78" s="1184"/>
      <c r="CB78" s="1184"/>
      <c r="CC78" s="1184"/>
      <c r="CD78" s="1184"/>
      <c r="CE78" s="1184"/>
      <c r="CF78" s="1184"/>
      <c r="CG78" s="1184"/>
      <c r="CH78" s="1184"/>
      <c r="CI78" s="1184"/>
      <c r="CJ78" s="1184"/>
      <c r="CK78" s="1184"/>
      <c r="CL78" s="1184"/>
      <c r="CM78" s="1184"/>
      <c r="CN78" s="1184"/>
      <c r="CO78" s="1184"/>
      <c r="CP78" s="1184"/>
      <c r="CQ78" s="1184"/>
      <c r="CR78" s="1184"/>
      <c r="CS78" s="1184"/>
      <c r="CT78" s="1184"/>
      <c r="CU78" s="1184"/>
      <c r="CV78" s="1184"/>
      <c r="CW78" s="1184"/>
      <c r="CX78" s="1184"/>
      <c r="CY78" s="1184"/>
      <c r="CZ78" s="1184"/>
      <c r="DA78" s="1184"/>
      <c r="DB78" s="1184"/>
      <c r="DC78" s="1184"/>
    </row>
    <row r="79" spans="2:107" ht="13.2" x14ac:dyDescent="0.2">
      <c r="B79" s="247"/>
      <c r="G79" s="1172"/>
      <c r="H79" s="1172"/>
      <c r="I79" s="1186"/>
      <c r="J79" s="1186"/>
      <c r="K79" s="1201"/>
      <c r="L79" s="1201"/>
      <c r="M79" s="1201"/>
      <c r="N79" s="1201"/>
      <c r="AN79" s="1178"/>
      <c r="AO79" s="1178"/>
      <c r="AP79" s="1178"/>
      <c r="AQ79" s="1178"/>
      <c r="AR79" s="1178"/>
      <c r="AS79" s="1178"/>
      <c r="AT79" s="1178"/>
      <c r="AU79" s="1178"/>
      <c r="AV79" s="1178"/>
      <c r="AW79" s="1178"/>
      <c r="AX79" s="1178"/>
      <c r="AY79" s="1178"/>
      <c r="AZ79" s="1178"/>
      <c r="BA79" s="1178"/>
      <c r="BB79" s="1182" t="s">
        <v>604</v>
      </c>
      <c r="BC79" s="1182"/>
      <c r="BD79" s="1182"/>
      <c r="BE79" s="1182"/>
      <c r="BF79" s="1182"/>
      <c r="BG79" s="1182"/>
      <c r="BH79" s="1182"/>
      <c r="BI79" s="1182"/>
      <c r="BJ79" s="1182"/>
      <c r="BK79" s="1182"/>
      <c r="BL79" s="1182"/>
      <c r="BM79" s="1182"/>
      <c r="BN79" s="1182"/>
      <c r="BO79" s="1182"/>
      <c r="BP79" s="1184">
        <v>10</v>
      </c>
      <c r="BQ79" s="1184"/>
      <c r="BR79" s="1184"/>
      <c r="BS79" s="1184"/>
      <c r="BT79" s="1184"/>
      <c r="BU79" s="1184"/>
      <c r="BV79" s="1184"/>
      <c r="BW79" s="1184"/>
      <c r="BX79" s="1184">
        <v>9.5</v>
      </c>
      <c r="BY79" s="1184"/>
      <c r="BZ79" s="1184"/>
      <c r="CA79" s="1184"/>
      <c r="CB79" s="1184"/>
      <c r="CC79" s="1184"/>
      <c r="CD79" s="1184"/>
      <c r="CE79" s="1184"/>
      <c r="CF79" s="1184">
        <v>8.1</v>
      </c>
      <c r="CG79" s="1184"/>
      <c r="CH79" s="1184"/>
      <c r="CI79" s="1184"/>
      <c r="CJ79" s="1184"/>
      <c r="CK79" s="1184"/>
      <c r="CL79" s="1184"/>
      <c r="CM79" s="1184"/>
      <c r="CN79" s="1184">
        <v>7.3</v>
      </c>
      <c r="CO79" s="1184"/>
      <c r="CP79" s="1184"/>
      <c r="CQ79" s="1184"/>
      <c r="CR79" s="1184"/>
      <c r="CS79" s="1184"/>
      <c r="CT79" s="1184"/>
      <c r="CU79" s="1184"/>
      <c r="CV79" s="1184">
        <v>7.2</v>
      </c>
      <c r="CW79" s="1184"/>
      <c r="CX79" s="1184"/>
      <c r="CY79" s="1184"/>
      <c r="CZ79" s="1184"/>
      <c r="DA79" s="1184"/>
      <c r="DB79" s="1184"/>
      <c r="DC79" s="1184"/>
    </row>
    <row r="80" spans="2:107" ht="13.2" x14ac:dyDescent="0.2">
      <c r="B80" s="247"/>
      <c r="G80" s="1172"/>
      <c r="H80" s="1172"/>
      <c r="I80" s="1186"/>
      <c r="J80" s="1186"/>
      <c r="K80" s="1201"/>
      <c r="L80" s="1201"/>
      <c r="M80" s="1201"/>
      <c r="N80" s="1201"/>
      <c r="AN80" s="1178"/>
      <c r="AO80" s="1178"/>
      <c r="AP80" s="1178"/>
      <c r="AQ80" s="1178"/>
      <c r="AR80" s="1178"/>
      <c r="AS80" s="1178"/>
      <c r="AT80" s="1178"/>
      <c r="AU80" s="1178"/>
      <c r="AV80" s="1178"/>
      <c r="AW80" s="1178"/>
      <c r="AX80" s="1178"/>
      <c r="AY80" s="1178"/>
      <c r="AZ80" s="1178"/>
      <c r="BA80" s="1178"/>
      <c r="BB80" s="1182"/>
      <c r="BC80" s="1182"/>
      <c r="BD80" s="1182"/>
      <c r="BE80" s="1182"/>
      <c r="BF80" s="1182"/>
      <c r="BG80" s="1182"/>
      <c r="BH80" s="1182"/>
      <c r="BI80" s="1182"/>
      <c r="BJ80" s="1182"/>
      <c r="BK80" s="1182"/>
      <c r="BL80" s="1182"/>
      <c r="BM80" s="1182"/>
      <c r="BN80" s="1182"/>
      <c r="BO80" s="1182"/>
      <c r="BP80" s="1184"/>
      <c r="BQ80" s="1184"/>
      <c r="BR80" s="1184"/>
      <c r="BS80" s="1184"/>
      <c r="BT80" s="1184"/>
      <c r="BU80" s="1184"/>
      <c r="BV80" s="1184"/>
      <c r="BW80" s="1184"/>
      <c r="BX80" s="1184"/>
      <c r="BY80" s="1184"/>
      <c r="BZ80" s="1184"/>
      <c r="CA80" s="1184"/>
      <c r="CB80" s="1184"/>
      <c r="CC80" s="1184"/>
      <c r="CD80" s="1184"/>
      <c r="CE80" s="1184"/>
      <c r="CF80" s="1184"/>
      <c r="CG80" s="1184"/>
      <c r="CH80" s="1184"/>
      <c r="CI80" s="1184"/>
      <c r="CJ80" s="1184"/>
      <c r="CK80" s="1184"/>
      <c r="CL80" s="1184"/>
      <c r="CM80" s="1184"/>
      <c r="CN80" s="1184"/>
      <c r="CO80" s="1184"/>
      <c r="CP80" s="1184"/>
      <c r="CQ80" s="1184"/>
      <c r="CR80" s="1184"/>
      <c r="CS80" s="1184"/>
      <c r="CT80" s="1184"/>
      <c r="CU80" s="1184"/>
      <c r="CV80" s="1184"/>
      <c r="CW80" s="1184"/>
      <c r="CX80" s="1184"/>
      <c r="CY80" s="1184"/>
      <c r="CZ80" s="1184"/>
      <c r="DA80" s="1184"/>
      <c r="DB80" s="1184"/>
      <c r="DC80" s="1184"/>
    </row>
    <row r="81" spans="2:109" ht="13.2" x14ac:dyDescent="0.2">
      <c r="B81" s="247"/>
    </row>
    <row r="82" spans="2:109" ht="16.2" x14ac:dyDescent="0.2">
      <c r="B82" s="247"/>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2" x14ac:dyDescent="0.2">
      <c r="B83" s="328"/>
      <c r="C83" s="299"/>
      <c r="D83" s="299"/>
      <c r="E83" s="299"/>
      <c r="F83" s="299"/>
      <c r="G83" s="299"/>
      <c r="H83" s="299"/>
      <c r="I83" s="299"/>
      <c r="J83" s="299"/>
      <c r="K83" s="299"/>
      <c r="L83" s="299"/>
      <c r="M83" s="299"/>
      <c r="N83" s="299"/>
      <c r="O83" s="299"/>
      <c r="P83" s="299"/>
      <c r="Q83" s="299"/>
      <c r="R83" s="299"/>
      <c r="S83" s="299"/>
      <c r="T83" s="299"/>
      <c r="U83" s="299"/>
      <c r="V83" s="299"/>
      <c r="W83" s="299"/>
      <c r="X83" s="299"/>
      <c r="Y83" s="299"/>
      <c r="Z83" s="299"/>
      <c r="AA83" s="299"/>
      <c r="AB83" s="299"/>
      <c r="AC83" s="299"/>
      <c r="AD83" s="299"/>
      <c r="AE83" s="299"/>
      <c r="AF83" s="299"/>
      <c r="AG83" s="299"/>
      <c r="AH83" s="299"/>
      <c r="AI83" s="299"/>
      <c r="AJ83" s="299"/>
      <c r="AK83" s="299"/>
      <c r="AL83" s="299"/>
      <c r="AM83" s="299"/>
      <c r="AN83" s="299"/>
      <c r="AO83" s="299"/>
      <c r="AP83" s="299"/>
      <c r="AQ83" s="299"/>
      <c r="AR83" s="299"/>
      <c r="AS83" s="299"/>
      <c r="AT83" s="299"/>
      <c r="AU83" s="299"/>
      <c r="AV83" s="299"/>
      <c r="AW83" s="299"/>
      <c r="AX83" s="299"/>
      <c r="AY83" s="299"/>
      <c r="AZ83" s="299"/>
      <c r="BA83" s="299"/>
      <c r="BB83" s="299"/>
      <c r="BC83" s="299"/>
      <c r="BD83" s="299"/>
      <c r="BE83" s="299"/>
      <c r="BF83" s="299"/>
      <c r="BG83" s="299"/>
      <c r="BH83" s="299"/>
      <c r="BI83" s="299"/>
      <c r="BJ83" s="299"/>
      <c r="BK83" s="299"/>
      <c r="BL83" s="299"/>
      <c r="BM83" s="299"/>
      <c r="BN83" s="299"/>
      <c r="BO83" s="299"/>
      <c r="BP83" s="299"/>
      <c r="BQ83" s="299"/>
      <c r="BR83" s="299"/>
      <c r="BS83" s="299"/>
      <c r="BT83" s="299"/>
      <c r="BU83" s="299"/>
      <c r="BV83" s="299"/>
      <c r="BW83" s="299"/>
      <c r="BX83" s="299"/>
      <c r="BY83" s="299"/>
      <c r="BZ83" s="299"/>
      <c r="CA83" s="299"/>
      <c r="CB83" s="299"/>
      <c r="CC83" s="299"/>
      <c r="CD83" s="299"/>
      <c r="CE83" s="299"/>
      <c r="CF83" s="299"/>
      <c r="CG83" s="299"/>
      <c r="CH83" s="299"/>
      <c r="CI83" s="299"/>
      <c r="CJ83" s="299"/>
      <c r="CK83" s="299"/>
      <c r="CL83" s="299"/>
      <c r="CM83" s="299"/>
      <c r="CN83" s="299"/>
      <c r="CO83" s="299"/>
      <c r="CP83" s="299"/>
      <c r="CQ83" s="299"/>
      <c r="CR83" s="299"/>
      <c r="CS83" s="299"/>
      <c r="CT83" s="299"/>
      <c r="CU83" s="299"/>
      <c r="CV83" s="299"/>
      <c r="CW83" s="299"/>
      <c r="CX83" s="299"/>
      <c r="CY83" s="299"/>
      <c r="CZ83" s="299"/>
      <c r="DA83" s="299"/>
      <c r="DB83" s="299"/>
      <c r="DC83" s="299"/>
      <c r="DD83" s="329"/>
    </row>
    <row r="84" spans="2:109" ht="13.2" x14ac:dyDescent="0.2">
      <c r="DD84" s="243"/>
      <c r="DE84" s="243"/>
    </row>
    <row r="85" spans="2:109" ht="13.2" x14ac:dyDescent="0.2">
      <c r="DD85" s="243"/>
      <c r="DE85" s="243"/>
    </row>
    <row r="86" spans="2:109" ht="13.2" hidden="1" x14ac:dyDescent="0.2">
      <c r="DD86" s="243"/>
      <c r="DE86" s="243"/>
    </row>
    <row r="87" spans="2:109" ht="13.2" hidden="1" x14ac:dyDescent="0.2">
      <c r="K87" s="1203"/>
      <c r="AQ87" s="1203"/>
      <c r="BC87" s="1203"/>
      <c r="BO87" s="1203"/>
      <c r="CA87" s="1203"/>
      <c r="CM87" s="1203"/>
      <c r="CY87" s="1203"/>
      <c r="DD87" s="243"/>
      <c r="DE87" s="243"/>
    </row>
    <row r="88" spans="2:109" ht="13.2" hidden="1" x14ac:dyDescent="0.2">
      <c r="DD88" s="243"/>
      <c r="DE88" s="243"/>
    </row>
    <row r="89" spans="2:109" ht="13.2" hidden="1" x14ac:dyDescent="0.2">
      <c r="DD89" s="243"/>
      <c r="DE89" s="243"/>
    </row>
    <row r="90" spans="2:109" ht="13.2" hidden="1" x14ac:dyDescent="0.2">
      <c r="DD90" s="243"/>
      <c r="DE90" s="243"/>
    </row>
    <row r="91" spans="2:109" ht="13.2" hidden="1" x14ac:dyDescent="0.2">
      <c r="DD91" s="243"/>
      <c r="DE91" s="243"/>
    </row>
    <row r="92" spans="2:109" ht="13.5" hidden="1" customHeight="1" x14ac:dyDescent="0.2">
      <c r="DD92" s="243"/>
      <c r="DE92" s="243"/>
    </row>
    <row r="93" spans="2:109" ht="13.5" hidden="1" customHeight="1" x14ac:dyDescent="0.2">
      <c r="DD93" s="243"/>
      <c r="DE93" s="243"/>
    </row>
    <row r="94" spans="2:109" ht="13.5" hidden="1" customHeight="1" x14ac:dyDescent="0.2">
      <c r="DD94" s="243"/>
      <c r="DE94" s="243"/>
    </row>
    <row r="95" spans="2:109" ht="13.5" hidden="1" customHeight="1" x14ac:dyDescent="0.2">
      <c r="DD95" s="243"/>
      <c r="DE95" s="243"/>
    </row>
    <row r="96" spans="2:109" ht="13.5" hidden="1" customHeight="1" x14ac:dyDescent="0.2">
      <c r="DD96" s="243"/>
      <c r="DE96" s="243"/>
    </row>
    <row r="97" spans="108:109" ht="13.5" hidden="1" customHeight="1" x14ac:dyDescent="0.2">
      <c r="DD97" s="243"/>
      <c r="DE97" s="243"/>
    </row>
    <row r="98" spans="108:109" ht="13.5" hidden="1" customHeight="1" x14ac:dyDescent="0.2">
      <c r="DD98" s="243"/>
      <c r="DE98" s="243"/>
    </row>
    <row r="99" spans="108:109" ht="13.5" hidden="1" customHeight="1" x14ac:dyDescent="0.2">
      <c r="DD99" s="243"/>
      <c r="DE99" s="243"/>
    </row>
    <row r="100" spans="108:109" ht="13.5" hidden="1" customHeight="1" x14ac:dyDescent="0.2">
      <c r="DD100" s="243"/>
      <c r="DE100" s="243"/>
    </row>
    <row r="101" spans="108:109" ht="13.5" hidden="1" customHeight="1" x14ac:dyDescent="0.2">
      <c r="DD101" s="243"/>
      <c r="DE101" s="243"/>
    </row>
    <row r="102" spans="108:109" ht="13.5" hidden="1" customHeight="1" x14ac:dyDescent="0.2">
      <c r="DD102" s="243"/>
      <c r="DE102" s="243"/>
    </row>
    <row r="103" spans="108:109" ht="13.5" hidden="1" customHeight="1" x14ac:dyDescent="0.2">
      <c r="DD103" s="243"/>
      <c r="DE103" s="243"/>
    </row>
    <row r="104" spans="108:109" ht="13.5" hidden="1" customHeight="1" x14ac:dyDescent="0.2">
      <c r="DD104" s="243"/>
      <c r="DE104" s="243"/>
    </row>
    <row r="105" spans="108:109" ht="13.5" hidden="1" customHeight="1" x14ac:dyDescent="0.2">
      <c r="DD105" s="243"/>
      <c r="DE105" s="243"/>
    </row>
    <row r="106" spans="108:109" ht="13.5" hidden="1" customHeight="1" x14ac:dyDescent="0.2">
      <c r="DD106" s="243"/>
      <c r="DE106" s="243"/>
    </row>
    <row r="107" spans="108:109" ht="13.5" hidden="1" customHeight="1" x14ac:dyDescent="0.2">
      <c r="DD107" s="243"/>
      <c r="DE107" s="243"/>
    </row>
    <row r="108" spans="108:109" ht="13.5" hidden="1" customHeight="1" x14ac:dyDescent="0.2">
      <c r="DD108" s="243"/>
      <c r="DE108" s="243"/>
    </row>
    <row r="109" spans="108:109" ht="13.5" hidden="1" customHeight="1" x14ac:dyDescent="0.2">
      <c r="DD109" s="243"/>
      <c r="DE109" s="243"/>
    </row>
    <row r="110" spans="108:109" ht="13.5" hidden="1" customHeight="1" x14ac:dyDescent="0.2">
      <c r="DD110" s="243"/>
      <c r="DE110" s="243"/>
    </row>
    <row r="111" spans="108:109" ht="13.5" hidden="1" customHeight="1" x14ac:dyDescent="0.2">
      <c r="DD111" s="243"/>
      <c r="DE111" s="243"/>
    </row>
    <row r="112" spans="108:109" ht="13.5" hidden="1" customHeight="1" x14ac:dyDescent="0.2">
      <c r="DD112" s="243"/>
      <c r="DE112" s="243"/>
    </row>
    <row r="113" spans="108:109" ht="13.5" hidden="1" customHeight="1" x14ac:dyDescent="0.2">
      <c r="DD113" s="243"/>
      <c r="DE113" s="243"/>
    </row>
    <row r="114" spans="108:109" ht="13.5" hidden="1" customHeight="1" x14ac:dyDescent="0.2">
      <c r="DD114" s="243"/>
      <c r="DE114" s="243"/>
    </row>
    <row r="115" spans="108:109" ht="13.5" hidden="1" customHeight="1" x14ac:dyDescent="0.2">
      <c r="DD115" s="243"/>
      <c r="DE115" s="243"/>
    </row>
    <row r="116" spans="108:109" ht="13.5" hidden="1" customHeight="1" x14ac:dyDescent="0.2">
      <c r="DD116" s="243"/>
      <c r="DE116" s="243"/>
    </row>
    <row r="117" spans="108:109" ht="13.5" hidden="1" customHeight="1" x14ac:dyDescent="0.2">
      <c r="DD117" s="243"/>
      <c r="DE117" s="243"/>
    </row>
    <row r="118" spans="108:109" ht="13.5" hidden="1" customHeight="1" x14ac:dyDescent="0.2">
      <c r="DD118" s="243"/>
      <c r="DE118" s="243"/>
    </row>
    <row r="119" spans="108:109" ht="13.5" hidden="1" customHeight="1" x14ac:dyDescent="0.2">
      <c r="DD119" s="243"/>
      <c r="DE119" s="243"/>
    </row>
    <row r="120" spans="108:109" ht="13.5" hidden="1" customHeight="1" x14ac:dyDescent="0.2">
      <c r="DD120" s="243"/>
      <c r="DE120" s="243"/>
    </row>
    <row r="121" spans="108:109" ht="13.5" hidden="1" customHeight="1" x14ac:dyDescent="0.2">
      <c r="DD121" s="243"/>
      <c r="DE121" s="243"/>
    </row>
    <row r="122" spans="108:109" ht="13.5" hidden="1" customHeight="1" x14ac:dyDescent="0.2">
      <c r="DD122" s="243"/>
      <c r="DE122" s="243"/>
    </row>
    <row r="123" spans="108:109" ht="13.5" hidden="1" customHeight="1" x14ac:dyDescent="0.2">
      <c r="DD123" s="243"/>
      <c r="DE123" s="243"/>
    </row>
    <row r="124" spans="108:109" ht="13.5" hidden="1" customHeight="1" x14ac:dyDescent="0.2">
      <c r="DD124" s="243"/>
      <c r="DE124" s="243"/>
    </row>
    <row r="125" spans="108:109" ht="13.5" hidden="1" customHeight="1" x14ac:dyDescent="0.2">
      <c r="DD125" s="243"/>
      <c r="DE125" s="243"/>
    </row>
    <row r="126" spans="108:109" ht="13.5" hidden="1" customHeight="1" x14ac:dyDescent="0.2">
      <c r="DD126" s="243"/>
      <c r="DE126" s="243"/>
    </row>
    <row r="127" spans="108:109" ht="13.5" hidden="1" customHeight="1" x14ac:dyDescent="0.2">
      <c r="DD127" s="243"/>
      <c r="DE127" s="243"/>
    </row>
    <row r="128" spans="108:109" ht="13.5" hidden="1" customHeight="1" x14ac:dyDescent="0.2">
      <c r="DD128" s="243"/>
      <c r="DE128" s="243"/>
    </row>
    <row r="129" spans="108:109" ht="13.5" hidden="1" customHeight="1" x14ac:dyDescent="0.2">
      <c r="DD129" s="243"/>
      <c r="DE129" s="243"/>
    </row>
    <row r="130" spans="108:109" ht="13.5" hidden="1" customHeight="1" x14ac:dyDescent="0.2">
      <c r="DD130" s="243"/>
      <c r="DE130" s="243"/>
    </row>
    <row r="131" spans="108:109" ht="13.5" hidden="1" customHeight="1" x14ac:dyDescent="0.2">
      <c r="DD131" s="243"/>
      <c r="DE131" s="243"/>
    </row>
    <row r="132" spans="108:109" ht="13.5" hidden="1" customHeight="1" x14ac:dyDescent="0.2">
      <c r="DD132" s="243"/>
      <c r="DE132" s="243"/>
    </row>
    <row r="133" spans="108:109" ht="13.5" hidden="1" customHeight="1" x14ac:dyDescent="0.2">
      <c r="DD133" s="243"/>
      <c r="DE133" s="243"/>
    </row>
    <row r="134" spans="108:109" ht="13.5" hidden="1" customHeight="1" x14ac:dyDescent="0.2">
      <c r="DD134" s="243"/>
      <c r="DE134" s="243"/>
    </row>
    <row r="135" spans="108:109" ht="13.5" hidden="1" customHeight="1" x14ac:dyDescent="0.2">
      <c r="DD135" s="243"/>
      <c r="DE135" s="243"/>
    </row>
    <row r="136" spans="108:109" ht="13.5" hidden="1" customHeight="1" x14ac:dyDescent="0.2">
      <c r="DD136" s="243"/>
      <c r="DE136" s="243"/>
    </row>
    <row r="137" spans="108:109" ht="13.5" hidden="1" customHeight="1" x14ac:dyDescent="0.2">
      <c r="DD137" s="243"/>
      <c r="DE137" s="243"/>
    </row>
    <row r="138" spans="108:109" ht="13.5" hidden="1" customHeight="1" x14ac:dyDescent="0.2">
      <c r="DD138" s="243"/>
      <c r="DE138" s="243"/>
    </row>
    <row r="139" spans="108:109" ht="13.5" hidden="1" customHeight="1" x14ac:dyDescent="0.2">
      <c r="DD139" s="243"/>
      <c r="DE139" s="243"/>
    </row>
    <row r="140" spans="108:109" ht="13.5" hidden="1" customHeight="1" x14ac:dyDescent="0.2">
      <c r="DD140" s="243"/>
      <c r="DE140" s="243"/>
    </row>
    <row r="141" spans="108:109" ht="13.5" hidden="1" customHeight="1" x14ac:dyDescent="0.2">
      <c r="DD141" s="243"/>
      <c r="DE141" s="243"/>
    </row>
    <row r="142" spans="108:109" ht="13.5" hidden="1" customHeight="1" x14ac:dyDescent="0.2">
      <c r="DD142" s="243"/>
      <c r="DE142" s="243"/>
    </row>
    <row r="143" spans="108:109" ht="13.5" hidden="1" customHeight="1" x14ac:dyDescent="0.2">
      <c r="DD143" s="243"/>
      <c r="DE143" s="243"/>
    </row>
    <row r="144" spans="108:109" ht="13.5" hidden="1" customHeight="1" x14ac:dyDescent="0.2">
      <c r="DD144" s="243"/>
      <c r="DE144" s="243"/>
    </row>
    <row r="145" spans="108:109" ht="13.5" hidden="1" customHeight="1" x14ac:dyDescent="0.2">
      <c r="DD145" s="243"/>
      <c r="DE145" s="243"/>
    </row>
    <row r="146" spans="108:109" ht="13.5" hidden="1" customHeight="1" x14ac:dyDescent="0.2">
      <c r="DD146" s="243"/>
      <c r="DE146" s="243"/>
    </row>
    <row r="147" spans="108:109" ht="13.5" hidden="1" customHeight="1" x14ac:dyDescent="0.2">
      <c r="DD147" s="243"/>
      <c r="DE147" s="243"/>
    </row>
    <row r="148" spans="108:109" ht="13.5" hidden="1" customHeight="1" x14ac:dyDescent="0.2">
      <c r="DD148" s="243"/>
      <c r="DE148" s="243"/>
    </row>
    <row r="149" spans="108:109" ht="13.5" hidden="1" customHeight="1" x14ac:dyDescent="0.2">
      <c r="DD149" s="243"/>
      <c r="DE149" s="243"/>
    </row>
    <row r="150" spans="108:109" ht="13.5" hidden="1" customHeight="1" x14ac:dyDescent="0.2">
      <c r="DD150" s="243"/>
      <c r="DE150" s="243"/>
    </row>
    <row r="151" spans="108:109" ht="13.5" hidden="1" customHeight="1" x14ac:dyDescent="0.2">
      <c r="DD151" s="243"/>
      <c r="DE151" s="243"/>
    </row>
    <row r="152" spans="108:109" ht="13.5" hidden="1" customHeight="1" x14ac:dyDescent="0.2">
      <c r="DD152" s="243"/>
      <c r="DE152" s="243"/>
    </row>
    <row r="153" spans="108:109" ht="13.5" hidden="1" customHeight="1" x14ac:dyDescent="0.2">
      <c r="DD153" s="243"/>
      <c r="DE153" s="243"/>
    </row>
    <row r="154" spans="108:109" ht="13.5" hidden="1" customHeight="1" x14ac:dyDescent="0.2">
      <c r="DD154" s="243"/>
      <c r="DE154" s="243"/>
    </row>
    <row r="155" spans="108:109" ht="13.5" hidden="1" customHeight="1" x14ac:dyDescent="0.2">
      <c r="DD155" s="243"/>
      <c r="DE155" s="243"/>
    </row>
    <row r="156" spans="108:109" ht="13.5" hidden="1" customHeight="1" x14ac:dyDescent="0.2">
      <c r="DD156" s="243"/>
      <c r="DE156" s="243"/>
    </row>
    <row r="157" spans="108:109" ht="13.5" hidden="1" customHeight="1" x14ac:dyDescent="0.2">
      <c r="DD157" s="243"/>
      <c r="DE157" s="243"/>
    </row>
    <row r="158" spans="108:109" ht="13.5" hidden="1" customHeight="1" x14ac:dyDescent="0.2">
      <c r="DD158" s="243"/>
      <c r="DE158" s="243"/>
    </row>
    <row r="159" spans="108:109" ht="13.5" hidden="1" customHeight="1" x14ac:dyDescent="0.2">
      <c r="DD159" s="243"/>
      <c r="DE159" s="243"/>
    </row>
    <row r="160" spans="108:109" ht="13.5" hidden="1" customHeight="1" x14ac:dyDescent="0.2">
      <c r="DD160" s="243"/>
      <c r="DE160" s="243"/>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ZxOUEk7jFPi+ys0ACl/b9v9lOFvvnfbDXDY5wLLE8BLKsDHmWg+w9ye7Vbkndeo7fwhGoWlH86xBwUIXQ4uxjQ==" saltValue="ayz6aT3W1rhfLVmPu7qbI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30831-64B1-42F2-B8D7-0C9826957ED4}">
  <sheetPr>
    <pageSetUpPr fitToPage="1"/>
  </sheetPr>
  <dimension ref="A1:DR135"/>
  <sheetViews>
    <sheetView showGridLines="0" zoomScale="90" zoomScaleNormal="90" zoomScaleSheetLayoutView="70" workbookViewId="0">
      <selection activeCell="AG111" sqref="AG111"/>
    </sheetView>
  </sheetViews>
  <sheetFormatPr defaultColWidth="0" defaultRowHeight="13.5" customHeight="1" zeroHeight="1" x14ac:dyDescent="0.2"/>
  <cols>
    <col min="1" max="34" width="2.44140625" style="242" customWidth="1"/>
    <col min="35" max="122" width="2.44140625" style="241" customWidth="1"/>
    <col min="123" max="16384" width="2.44140625" style="241" hidden="1"/>
  </cols>
  <sheetData>
    <row r="1" spans="2:34"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x14ac:dyDescent="0.2">
      <c r="S2" s="241"/>
      <c r="AH2" s="241"/>
    </row>
    <row r="3" spans="2:34"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x14ac:dyDescent="0.2"/>
    <row r="5" spans="2:34" ht="13.2" x14ac:dyDescent="0.2"/>
    <row r="6" spans="2:34" ht="13.2" x14ac:dyDescent="0.2"/>
    <row r="7" spans="2:34" ht="13.2" x14ac:dyDescent="0.2"/>
    <row r="8" spans="2:34" ht="13.2" x14ac:dyDescent="0.2"/>
    <row r="9" spans="2:34" ht="13.2" x14ac:dyDescent="0.2">
      <c r="AH9" s="24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41"/>
    </row>
    <row r="18" spans="12:34" ht="13.2" x14ac:dyDescent="0.2"/>
    <row r="19" spans="12:34" ht="13.2" x14ac:dyDescent="0.2"/>
    <row r="20" spans="12:34" ht="13.2" x14ac:dyDescent="0.2">
      <c r="AH20" s="241"/>
    </row>
    <row r="21" spans="12:34" ht="13.2" x14ac:dyDescent="0.2">
      <c r="AH21" s="241"/>
    </row>
    <row r="22" spans="12:34" ht="13.2" x14ac:dyDescent="0.2"/>
    <row r="23" spans="12:34" ht="13.2" x14ac:dyDescent="0.2"/>
    <row r="24" spans="12:34" ht="13.2" x14ac:dyDescent="0.2">
      <c r="Q24" s="241"/>
    </row>
    <row r="25" spans="12:34" ht="13.2" x14ac:dyDescent="0.2"/>
    <row r="26" spans="12:34" ht="13.2" x14ac:dyDescent="0.2"/>
    <row r="27" spans="12:34" ht="13.2" x14ac:dyDescent="0.2"/>
    <row r="28" spans="12:34" ht="13.2" x14ac:dyDescent="0.2">
      <c r="O28" s="241"/>
      <c r="T28" s="241"/>
      <c r="AH28" s="241"/>
    </row>
    <row r="29" spans="12:34" ht="13.2" x14ac:dyDescent="0.2"/>
    <row r="30" spans="12:34" ht="13.2" x14ac:dyDescent="0.2"/>
    <row r="31" spans="12:34" ht="13.2" x14ac:dyDescent="0.2">
      <c r="Q31" s="241"/>
    </row>
    <row r="32" spans="12:34" ht="13.2" x14ac:dyDescent="0.2">
      <c r="L32" s="241"/>
    </row>
    <row r="33" spans="2:34" ht="13.2" x14ac:dyDescent="0.2">
      <c r="C33" s="241"/>
      <c r="E33" s="241"/>
      <c r="G33" s="241"/>
      <c r="I33" s="241"/>
      <c r="X33" s="241"/>
    </row>
    <row r="34" spans="2:34" ht="13.2" x14ac:dyDescent="0.2">
      <c r="B34" s="241"/>
      <c r="P34" s="241"/>
      <c r="R34" s="241"/>
      <c r="T34" s="241"/>
    </row>
    <row r="35" spans="2:34" ht="13.2" x14ac:dyDescent="0.2">
      <c r="D35" s="241"/>
      <c r="W35" s="241"/>
      <c r="AC35" s="241"/>
      <c r="AD35" s="241"/>
      <c r="AE35" s="241"/>
      <c r="AF35" s="241"/>
      <c r="AG35" s="241"/>
      <c r="AH35" s="241"/>
    </row>
    <row r="36" spans="2:34" ht="13.2" x14ac:dyDescent="0.2">
      <c r="H36" s="241"/>
      <c r="J36" s="241"/>
      <c r="K36" s="241"/>
      <c r="M36" s="241"/>
      <c r="Y36" s="241"/>
      <c r="Z36" s="241"/>
      <c r="AA36" s="241"/>
      <c r="AB36" s="241"/>
      <c r="AC36" s="241"/>
      <c r="AD36" s="241"/>
      <c r="AE36" s="241"/>
      <c r="AF36" s="241"/>
      <c r="AG36" s="241"/>
      <c r="AH36" s="241"/>
    </row>
    <row r="37" spans="2:34" ht="13.2" x14ac:dyDescent="0.2">
      <c r="AH37" s="241"/>
    </row>
    <row r="38" spans="2:34" ht="13.2" x14ac:dyDescent="0.2">
      <c r="AG38" s="241"/>
      <c r="AH38" s="241"/>
    </row>
    <row r="39" spans="2:34" ht="13.2" x14ac:dyDescent="0.2"/>
    <row r="40" spans="2:34" ht="13.2" x14ac:dyDescent="0.2">
      <c r="X40" s="241"/>
    </row>
    <row r="41" spans="2:34" ht="13.2" x14ac:dyDescent="0.2">
      <c r="R41" s="241"/>
    </row>
    <row r="42" spans="2:34" ht="13.2" x14ac:dyDescent="0.2">
      <c r="W42" s="241"/>
    </row>
    <row r="43" spans="2:34" ht="13.2" x14ac:dyDescent="0.2">
      <c r="Y43" s="241"/>
      <c r="Z43" s="241"/>
      <c r="AA43" s="241"/>
      <c r="AB43" s="241"/>
      <c r="AC43" s="241"/>
      <c r="AD43" s="241"/>
      <c r="AE43" s="241"/>
      <c r="AF43" s="241"/>
      <c r="AG43" s="241"/>
      <c r="AH43" s="241"/>
    </row>
    <row r="44" spans="2:34" ht="13.2" x14ac:dyDescent="0.2">
      <c r="AH44" s="241"/>
    </row>
    <row r="45" spans="2:34" ht="13.2" x14ac:dyDescent="0.2">
      <c r="X45" s="241"/>
    </row>
    <row r="46" spans="2:34" ht="13.2" x14ac:dyDescent="0.2"/>
    <row r="47" spans="2:34" ht="13.2" x14ac:dyDescent="0.2"/>
    <row r="48" spans="2:34" ht="13.2" x14ac:dyDescent="0.2">
      <c r="W48" s="241"/>
      <c r="Y48" s="241"/>
      <c r="Z48" s="241"/>
      <c r="AA48" s="241"/>
      <c r="AB48" s="241"/>
      <c r="AC48" s="241"/>
      <c r="AD48" s="241"/>
      <c r="AE48" s="241"/>
      <c r="AF48" s="241"/>
      <c r="AG48" s="241"/>
      <c r="AH48" s="241"/>
    </row>
    <row r="49" spans="28:34" ht="13.2" x14ac:dyDescent="0.2"/>
    <row r="50" spans="28:34" ht="13.2" x14ac:dyDescent="0.2">
      <c r="AE50" s="241"/>
      <c r="AF50" s="241"/>
      <c r="AG50" s="241"/>
      <c r="AH50" s="241"/>
    </row>
    <row r="51" spans="28:34" ht="13.2" x14ac:dyDescent="0.2">
      <c r="AC51" s="241"/>
      <c r="AD51" s="241"/>
      <c r="AE51" s="241"/>
      <c r="AF51" s="241"/>
      <c r="AG51" s="241"/>
      <c r="AH51" s="241"/>
    </row>
    <row r="52" spans="28:34" ht="13.2" x14ac:dyDescent="0.2"/>
    <row r="53" spans="28:34" ht="13.2" x14ac:dyDescent="0.2">
      <c r="AF53" s="241"/>
      <c r="AG53" s="241"/>
      <c r="AH53" s="241"/>
    </row>
    <row r="54" spans="28:34" ht="13.2" x14ac:dyDescent="0.2">
      <c r="AH54" s="241"/>
    </row>
    <row r="55" spans="28:34" ht="13.2" x14ac:dyDescent="0.2"/>
    <row r="56" spans="28:34" ht="13.2" x14ac:dyDescent="0.2">
      <c r="AB56" s="241"/>
      <c r="AC56" s="241"/>
      <c r="AD56" s="241"/>
      <c r="AE56" s="241"/>
      <c r="AF56" s="241"/>
      <c r="AG56" s="241"/>
      <c r="AH56" s="241"/>
    </row>
    <row r="57" spans="28:34" ht="13.2" x14ac:dyDescent="0.2">
      <c r="AH57" s="241"/>
    </row>
    <row r="58" spans="28:34" ht="13.2" x14ac:dyDescent="0.2">
      <c r="AH58" s="241"/>
    </row>
    <row r="59" spans="28:34" ht="13.2" x14ac:dyDescent="0.2"/>
    <row r="60" spans="28:34" ht="13.2" x14ac:dyDescent="0.2"/>
    <row r="61" spans="28:34" ht="13.2" x14ac:dyDescent="0.2"/>
    <row r="62" spans="28:34" ht="13.2" x14ac:dyDescent="0.2"/>
    <row r="63" spans="28:34" ht="13.2" x14ac:dyDescent="0.2">
      <c r="AH63" s="241"/>
    </row>
    <row r="64" spans="28:34" ht="13.2" x14ac:dyDescent="0.2">
      <c r="AG64" s="241"/>
      <c r="AH64" s="241"/>
    </row>
    <row r="65" spans="28:34" ht="13.2" x14ac:dyDescent="0.2"/>
    <row r="66" spans="28:34" ht="13.2" x14ac:dyDescent="0.2"/>
    <row r="67" spans="28:34" ht="13.2" x14ac:dyDescent="0.2"/>
    <row r="68" spans="28:34" ht="13.2" x14ac:dyDescent="0.2">
      <c r="AB68" s="241"/>
      <c r="AC68" s="241"/>
      <c r="AD68" s="241"/>
      <c r="AE68" s="241"/>
      <c r="AF68" s="241"/>
      <c r="AG68" s="241"/>
      <c r="AH68" s="241"/>
    </row>
    <row r="69" spans="28:34" ht="13.2" x14ac:dyDescent="0.2">
      <c r="AF69" s="241"/>
      <c r="AG69" s="241"/>
      <c r="AH69" s="241"/>
    </row>
    <row r="70" spans="28:34" ht="13.2" x14ac:dyDescent="0.2"/>
    <row r="71" spans="28:34" ht="13.2" x14ac:dyDescent="0.2"/>
    <row r="72" spans="28:34" ht="13.2" x14ac:dyDescent="0.2"/>
    <row r="73" spans="28:34" ht="13.2" x14ac:dyDescent="0.2"/>
    <row r="74" spans="28:34" ht="13.2" x14ac:dyDescent="0.2"/>
    <row r="75" spans="28:34" ht="13.2" x14ac:dyDescent="0.2">
      <c r="AH75" s="241"/>
    </row>
    <row r="76" spans="28:34" ht="13.2" x14ac:dyDescent="0.2">
      <c r="AF76" s="241"/>
      <c r="AG76" s="241"/>
      <c r="AH76" s="241"/>
    </row>
    <row r="77" spans="28:34" ht="13.2" x14ac:dyDescent="0.2">
      <c r="AG77" s="241"/>
      <c r="AH77" s="241"/>
    </row>
    <row r="78" spans="28:34" ht="13.2" x14ac:dyDescent="0.2"/>
    <row r="79" spans="28:34" ht="13.2" x14ac:dyDescent="0.2"/>
    <row r="80" spans="28:34" ht="13.2" x14ac:dyDescent="0.2"/>
    <row r="81" spans="25:34" ht="13.2" x14ac:dyDescent="0.2"/>
    <row r="82" spans="25:34" ht="13.2" x14ac:dyDescent="0.2">
      <c r="Y82" s="241"/>
    </row>
    <row r="83" spans="25:34" ht="13.2" x14ac:dyDescent="0.2">
      <c r="Y83" s="241"/>
      <c r="Z83" s="241"/>
      <c r="AA83" s="241"/>
      <c r="AB83" s="241"/>
      <c r="AC83" s="241"/>
      <c r="AD83" s="241"/>
      <c r="AE83" s="241"/>
      <c r="AF83" s="241"/>
      <c r="AG83" s="241"/>
      <c r="AH83" s="241"/>
    </row>
    <row r="84" spans="25:34" ht="13.2" x14ac:dyDescent="0.2"/>
    <row r="85" spans="25:34" ht="13.2" x14ac:dyDescent="0.2"/>
    <row r="86" spans="25:34" ht="13.2" x14ac:dyDescent="0.2"/>
    <row r="87" spans="25:34" ht="13.2" x14ac:dyDescent="0.2"/>
    <row r="88" spans="25:34" ht="13.2" x14ac:dyDescent="0.2">
      <c r="AH88" s="24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1"/>
      <c r="AG94" s="241"/>
      <c r="AH94" s="241"/>
    </row>
    <row r="95" spans="25:34" ht="13.5" customHeight="1" x14ac:dyDescent="0.2">
      <c r="AH95" s="24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1"/>
    </row>
    <row r="102" spans="33:34" ht="13.5" customHeight="1" x14ac:dyDescent="0.2"/>
    <row r="103" spans="33:34" ht="13.5" customHeight="1" x14ac:dyDescent="0.2"/>
    <row r="104" spans="33:34" ht="13.5" customHeight="1" x14ac:dyDescent="0.2">
      <c r="AG104" s="241"/>
      <c r="AH104" s="24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1"/>
    </row>
    <row r="117" spans="34:122" ht="13.5" customHeight="1" x14ac:dyDescent="0.2"/>
    <row r="118" spans="34:122" ht="13.5" customHeight="1" x14ac:dyDescent="0.2"/>
    <row r="119" spans="34:122" ht="13.5" customHeight="1" x14ac:dyDescent="0.2"/>
    <row r="120" spans="34:122" ht="13.5" customHeight="1" x14ac:dyDescent="0.2">
      <c r="AH120" s="241"/>
    </row>
    <row r="121" spans="34:122" ht="13.5" customHeight="1" x14ac:dyDescent="0.2">
      <c r="AH121" s="241"/>
    </row>
    <row r="122" spans="34:122" ht="13.5" customHeight="1" x14ac:dyDescent="0.2"/>
    <row r="123" spans="34:122" ht="13.5" customHeight="1" x14ac:dyDescent="0.2"/>
    <row r="124" spans="34:122" ht="13.5" customHeight="1" x14ac:dyDescent="0.2"/>
    <row r="125" spans="34:122" ht="13.5" customHeight="1" x14ac:dyDescent="0.2">
      <c r="DR125" s="241" t="s">
        <v>505</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cUvspN9QAwEGfDz9eSUGC64iWaFU6Ya5acjU/YkOdbT+/tVczikZkG93p6CfaNQJPKMKGawQ9PeVenFE1S2j9w==" saltValue="xOT+Q37A1zfG98FQ/oe5u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ED4EC-2093-4F4D-9A26-115621FD418C}">
  <sheetPr>
    <pageSetUpPr fitToPage="1"/>
  </sheetPr>
  <dimension ref="A1:DR135"/>
  <sheetViews>
    <sheetView showGridLines="0" zoomScale="80" zoomScaleNormal="80" zoomScaleSheetLayoutView="55" workbookViewId="0">
      <selection activeCell="BK103" sqref="BK103"/>
    </sheetView>
  </sheetViews>
  <sheetFormatPr defaultColWidth="0" defaultRowHeight="13.5" customHeight="1" zeroHeight="1" x14ac:dyDescent="0.2"/>
  <cols>
    <col min="1" max="34" width="2.44140625" style="242" customWidth="1"/>
    <col min="35" max="122" width="2.44140625" style="241" customWidth="1"/>
    <col min="123" max="16384" width="2.44140625" style="241" hidden="1"/>
  </cols>
  <sheetData>
    <row r="1" spans="2:34"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x14ac:dyDescent="0.2">
      <c r="S2" s="241"/>
      <c r="AH2" s="241"/>
    </row>
    <row r="3" spans="2:34"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x14ac:dyDescent="0.2"/>
    <row r="5" spans="2:34" ht="13.2" x14ac:dyDescent="0.2"/>
    <row r="6" spans="2:34" ht="13.2" x14ac:dyDescent="0.2"/>
    <row r="7" spans="2:34" ht="13.2" x14ac:dyDescent="0.2"/>
    <row r="8" spans="2:34" ht="13.2" x14ac:dyDescent="0.2"/>
    <row r="9" spans="2:34" ht="13.2" x14ac:dyDescent="0.2">
      <c r="AH9" s="24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41"/>
    </row>
    <row r="18" spans="12:34" ht="13.2" x14ac:dyDescent="0.2"/>
    <row r="19" spans="12:34" ht="13.2" x14ac:dyDescent="0.2"/>
    <row r="20" spans="12:34" ht="13.2" x14ac:dyDescent="0.2">
      <c r="AH20" s="241"/>
    </row>
    <row r="21" spans="12:34" ht="13.2" x14ac:dyDescent="0.2">
      <c r="AH21" s="241"/>
    </row>
    <row r="22" spans="12:34" ht="13.2" x14ac:dyDescent="0.2"/>
    <row r="23" spans="12:34" ht="13.2" x14ac:dyDescent="0.2"/>
    <row r="24" spans="12:34" ht="13.2" x14ac:dyDescent="0.2">
      <c r="Q24" s="241"/>
    </row>
    <row r="25" spans="12:34" ht="13.2" x14ac:dyDescent="0.2"/>
    <row r="26" spans="12:34" ht="13.2" x14ac:dyDescent="0.2"/>
    <row r="27" spans="12:34" ht="13.2" x14ac:dyDescent="0.2"/>
    <row r="28" spans="12:34" ht="13.2" x14ac:dyDescent="0.2">
      <c r="O28" s="241"/>
      <c r="T28" s="241"/>
      <c r="AH28" s="241"/>
    </row>
    <row r="29" spans="12:34" ht="13.2" x14ac:dyDescent="0.2"/>
    <row r="30" spans="12:34" ht="13.2" x14ac:dyDescent="0.2"/>
    <row r="31" spans="12:34" ht="13.2" x14ac:dyDescent="0.2">
      <c r="Q31" s="241"/>
    </row>
    <row r="32" spans="12:34" ht="13.2" x14ac:dyDescent="0.2">
      <c r="L32" s="241"/>
    </row>
    <row r="33" spans="2:34" ht="13.2" x14ac:dyDescent="0.2">
      <c r="C33" s="241"/>
      <c r="E33" s="241"/>
      <c r="G33" s="241"/>
      <c r="I33" s="241"/>
      <c r="X33" s="241"/>
    </row>
    <row r="34" spans="2:34" ht="13.2" x14ac:dyDescent="0.2">
      <c r="B34" s="241"/>
      <c r="P34" s="241"/>
      <c r="R34" s="241"/>
      <c r="T34" s="241"/>
    </row>
    <row r="35" spans="2:34" ht="13.2" x14ac:dyDescent="0.2">
      <c r="D35" s="241"/>
      <c r="W35" s="241"/>
      <c r="AC35" s="241"/>
      <c r="AD35" s="241"/>
      <c r="AE35" s="241"/>
      <c r="AF35" s="241"/>
      <c r="AG35" s="241"/>
      <c r="AH35" s="241"/>
    </row>
    <row r="36" spans="2:34" ht="13.2" x14ac:dyDescent="0.2">
      <c r="H36" s="241"/>
      <c r="J36" s="241"/>
      <c r="K36" s="241"/>
      <c r="M36" s="241"/>
      <c r="Y36" s="241"/>
      <c r="Z36" s="241"/>
      <c r="AA36" s="241"/>
      <c r="AB36" s="241"/>
      <c r="AC36" s="241"/>
      <c r="AD36" s="241"/>
      <c r="AE36" s="241"/>
      <c r="AF36" s="241"/>
      <c r="AG36" s="241"/>
      <c r="AH36" s="241"/>
    </row>
    <row r="37" spans="2:34" ht="13.2" x14ac:dyDescent="0.2">
      <c r="AH37" s="241"/>
    </row>
    <row r="38" spans="2:34" ht="13.2" x14ac:dyDescent="0.2">
      <c r="AG38" s="241"/>
      <c r="AH38" s="241"/>
    </row>
    <row r="39" spans="2:34" ht="13.2" x14ac:dyDescent="0.2"/>
    <row r="40" spans="2:34" ht="13.2" x14ac:dyDescent="0.2">
      <c r="X40" s="241"/>
    </row>
    <row r="41" spans="2:34" ht="13.2" x14ac:dyDescent="0.2">
      <c r="R41" s="241"/>
    </row>
    <row r="42" spans="2:34" ht="13.2" x14ac:dyDescent="0.2">
      <c r="W42" s="241"/>
    </row>
    <row r="43" spans="2:34" ht="13.2" x14ac:dyDescent="0.2">
      <c r="Y43" s="241"/>
      <c r="Z43" s="241"/>
      <c r="AA43" s="241"/>
      <c r="AB43" s="241"/>
      <c r="AC43" s="241"/>
      <c r="AD43" s="241"/>
      <c r="AE43" s="241"/>
      <c r="AF43" s="241"/>
      <c r="AG43" s="241"/>
      <c r="AH43" s="241"/>
    </row>
    <row r="44" spans="2:34" ht="13.2" x14ac:dyDescent="0.2">
      <c r="AH44" s="241"/>
    </row>
    <row r="45" spans="2:34" ht="13.2" x14ac:dyDescent="0.2">
      <c r="X45" s="241"/>
    </row>
    <row r="46" spans="2:34" ht="13.2" x14ac:dyDescent="0.2"/>
    <row r="47" spans="2:34" ht="13.2" x14ac:dyDescent="0.2"/>
    <row r="48" spans="2:34" ht="13.2" x14ac:dyDescent="0.2">
      <c r="W48" s="241"/>
      <c r="Y48" s="241"/>
      <c r="Z48" s="241"/>
      <c r="AA48" s="241"/>
      <c r="AB48" s="241"/>
      <c r="AC48" s="241"/>
      <c r="AD48" s="241"/>
      <c r="AE48" s="241"/>
      <c r="AF48" s="241"/>
      <c r="AG48" s="241"/>
      <c r="AH48" s="241"/>
    </row>
    <row r="49" spans="28:34" ht="13.2" x14ac:dyDescent="0.2"/>
    <row r="50" spans="28:34" ht="13.2" x14ac:dyDescent="0.2">
      <c r="AE50" s="241"/>
      <c r="AF50" s="241"/>
      <c r="AG50" s="241"/>
      <c r="AH50" s="241"/>
    </row>
    <row r="51" spans="28:34" ht="13.2" x14ac:dyDescent="0.2">
      <c r="AC51" s="241"/>
      <c r="AD51" s="241"/>
      <c r="AE51" s="241"/>
      <c r="AF51" s="241"/>
      <c r="AG51" s="241"/>
      <c r="AH51" s="241"/>
    </row>
    <row r="52" spans="28:34" ht="13.2" x14ac:dyDescent="0.2"/>
    <row r="53" spans="28:34" ht="13.2" x14ac:dyDescent="0.2">
      <c r="AF53" s="241"/>
      <c r="AG53" s="241"/>
      <c r="AH53" s="241"/>
    </row>
    <row r="54" spans="28:34" ht="13.2" x14ac:dyDescent="0.2">
      <c r="AH54" s="241"/>
    </row>
    <row r="55" spans="28:34" ht="13.2" x14ac:dyDescent="0.2"/>
    <row r="56" spans="28:34" ht="13.2" x14ac:dyDescent="0.2">
      <c r="AB56" s="241"/>
      <c r="AC56" s="241"/>
      <c r="AD56" s="241"/>
      <c r="AE56" s="241"/>
      <c r="AF56" s="241"/>
      <c r="AG56" s="241"/>
      <c r="AH56" s="241"/>
    </row>
    <row r="57" spans="28:34" ht="13.2" x14ac:dyDescent="0.2">
      <c r="AH57" s="241"/>
    </row>
    <row r="58" spans="28:34" ht="13.2" x14ac:dyDescent="0.2">
      <c r="AH58" s="241"/>
    </row>
    <row r="59" spans="28:34" ht="13.2" x14ac:dyDescent="0.2">
      <c r="AG59" s="241"/>
      <c r="AH59" s="241"/>
    </row>
    <row r="60" spans="28:34" ht="13.2" x14ac:dyDescent="0.2"/>
    <row r="61" spans="28:34" ht="13.2" x14ac:dyDescent="0.2"/>
    <row r="62" spans="28:34" ht="13.2" x14ac:dyDescent="0.2"/>
    <row r="63" spans="28:34" ht="13.2" x14ac:dyDescent="0.2">
      <c r="AH63" s="241"/>
    </row>
    <row r="64" spans="28:34" ht="13.2" x14ac:dyDescent="0.2">
      <c r="AG64" s="241"/>
      <c r="AH64" s="241"/>
    </row>
    <row r="65" spans="28:34" ht="13.2" x14ac:dyDescent="0.2"/>
    <row r="66" spans="28:34" ht="13.2" x14ac:dyDescent="0.2"/>
    <row r="67" spans="28:34" ht="13.2" x14ac:dyDescent="0.2"/>
    <row r="68" spans="28:34" ht="13.2" x14ac:dyDescent="0.2">
      <c r="AB68" s="241"/>
      <c r="AC68" s="241"/>
      <c r="AD68" s="241"/>
      <c r="AE68" s="241"/>
      <c r="AF68" s="241"/>
      <c r="AG68" s="241"/>
      <c r="AH68" s="241"/>
    </row>
    <row r="69" spans="28:34" ht="13.2" x14ac:dyDescent="0.2">
      <c r="AF69" s="241"/>
      <c r="AG69" s="241"/>
      <c r="AH69" s="241"/>
    </row>
    <row r="70" spans="28:34" ht="13.2" x14ac:dyDescent="0.2"/>
    <row r="71" spans="28:34" ht="13.2" x14ac:dyDescent="0.2"/>
    <row r="72" spans="28:34" ht="13.2" x14ac:dyDescent="0.2"/>
    <row r="73" spans="28:34" ht="13.2" x14ac:dyDescent="0.2"/>
    <row r="74" spans="28:34" ht="13.2" x14ac:dyDescent="0.2"/>
    <row r="75" spans="28:34" ht="13.2" x14ac:dyDescent="0.2">
      <c r="AH75" s="241"/>
    </row>
    <row r="76" spans="28:34" ht="13.2" x14ac:dyDescent="0.2">
      <c r="AF76" s="241"/>
      <c r="AG76" s="241"/>
      <c r="AH76" s="241"/>
    </row>
    <row r="77" spans="28:34" ht="13.2" x14ac:dyDescent="0.2">
      <c r="AG77" s="241"/>
      <c r="AH77" s="241"/>
    </row>
    <row r="78" spans="28:34" ht="13.2" x14ac:dyDescent="0.2"/>
    <row r="79" spans="28:34" ht="13.2" x14ac:dyDescent="0.2"/>
    <row r="80" spans="28:34" ht="13.2" x14ac:dyDescent="0.2"/>
    <row r="81" spans="25:34" ht="13.2" x14ac:dyDescent="0.2"/>
    <row r="82" spans="25:34" ht="13.2" x14ac:dyDescent="0.2">
      <c r="Y82" s="241"/>
    </row>
    <row r="83" spans="25:34" ht="13.2" x14ac:dyDescent="0.2">
      <c r="Y83" s="241"/>
      <c r="Z83" s="241"/>
      <c r="AA83" s="241"/>
      <c r="AB83" s="241"/>
      <c r="AC83" s="241"/>
      <c r="AD83" s="241"/>
      <c r="AE83" s="241"/>
      <c r="AF83" s="241"/>
      <c r="AG83" s="241"/>
      <c r="AH83" s="241"/>
    </row>
    <row r="84" spans="25:34" ht="13.2" x14ac:dyDescent="0.2"/>
    <row r="85" spans="25:34" ht="13.2" x14ac:dyDescent="0.2"/>
    <row r="86" spans="25:34" ht="13.2" x14ac:dyDescent="0.2"/>
    <row r="87" spans="25:34" ht="13.2" x14ac:dyDescent="0.2"/>
    <row r="88" spans="25:34" ht="13.2" x14ac:dyDescent="0.2">
      <c r="AH88" s="24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1"/>
      <c r="AG94" s="241"/>
      <c r="AH94" s="241"/>
    </row>
    <row r="95" spans="25:34" ht="13.5" customHeight="1" x14ac:dyDescent="0.2">
      <c r="AH95" s="24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1"/>
    </row>
    <row r="102" spans="33:34" ht="13.5" customHeight="1" x14ac:dyDescent="0.2"/>
    <row r="103" spans="33:34" ht="13.5" customHeight="1" x14ac:dyDescent="0.2"/>
    <row r="104" spans="33:34" ht="13.5" customHeight="1" x14ac:dyDescent="0.2">
      <c r="AG104" s="241"/>
      <c r="AH104" s="24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1"/>
    </row>
    <row r="117" spans="34:122" ht="13.5" customHeight="1" x14ac:dyDescent="0.2"/>
    <row r="118" spans="34:122" ht="13.5" customHeight="1" x14ac:dyDescent="0.2"/>
    <row r="119" spans="34:122" ht="13.5" customHeight="1" x14ac:dyDescent="0.2"/>
    <row r="120" spans="34:122" ht="13.5" customHeight="1" x14ac:dyDescent="0.2">
      <c r="AH120" s="241"/>
    </row>
    <row r="121" spans="34:122" ht="13.5" customHeight="1" x14ac:dyDescent="0.2">
      <c r="AH121" s="241"/>
    </row>
    <row r="122" spans="34:122" ht="13.5" customHeight="1" x14ac:dyDescent="0.2"/>
    <row r="123" spans="34:122" ht="13.5" customHeight="1" x14ac:dyDescent="0.2"/>
    <row r="124" spans="34:122" ht="13.5" customHeight="1" x14ac:dyDescent="0.2"/>
    <row r="125" spans="34:122" ht="13.5" customHeight="1" x14ac:dyDescent="0.2">
      <c r="DR125" s="241" t="s">
        <v>505</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ub7W4/NZdiL6l5Htmh4WB0wt7t3OsFc9iCj2whx4VxnIsXaOdABqbvlQFJaqrPkmBrzJaV+iHku1WUlPGncvlg==" saltValue="sais3O/pXDM8ToDc71R8j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27" customWidth="1"/>
    <col min="2" max="8" width="13.33203125" style="127" customWidth="1"/>
    <col min="9" max="16384" width="11.109375" style="127"/>
  </cols>
  <sheetData>
    <row r="1" spans="1:8" x14ac:dyDescent="0.2">
      <c r="A1" s="121"/>
      <c r="B1" s="122"/>
      <c r="C1" s="123"/>
      <c r="D1" s="124"/>
      <c r="E1" s="125"/>
      <c r="F1" s="125"/>
      <c r="G1" s="125"/>
      <c r="H1" s="126"/>
    </row>
    <row r="2" spans="1:8" x14ac:dyDescent="0.2">
      <c r="A2" s="128"/>
      <c r="B2" s="129"/>
      <c r="C2" s="130"/>
      <c r="D2" s="131" t="s">
        <v>46</v>
      </c>
      <c r="E2" s="132"/>
      <c r="F2" s="133" t="s">
        <v>557</v>
      </c>
      <c r="G2" s="134"/>
      <c r="H2" s="135"/>
    </row>
    <row r="3" spans="1:8" x14ac:dyDescent="0.2">
      <c r="A3" s="131" t="s">
        <v>550</v>
      </c>
      <c r="B3" s="136"/>
      <c r="C3" s="137"/>
      <c r="D3" s="138">
        <v>76169</v>
      </c>
      <c r="E3" s="139"/>
      <c r="F3" s="140">
        <v>118223</v>
      </c>
      <c r="G3" s="141"/>
      <c r="H3" s="142"/>
    </row>
    <row r="4" spans="1:8" x14ac:dyDescent="0.2">
      <c r="A4" s="143"/>
      <c r="B4" s="144"/>
      <c r="C4" s="145"/>
      <c r="D4" s="146">
        <v>19903</v>
      </c>
      <c r="E4" s="147"/>
      <c r="F4" s="148">
        <v>57106</v>
      </c>
      <c r="G4" s="149"/>
      <c r="H4" s="150"/>
    </row>
    <row r="5" spans="1:8" x14ac:dyDescent="0.2">
      <c r="A5" s="131" t="s">
        <v>552</v>
      </c>
      <c r="B5" s="136"/>
      <c r="C5" s="137"/>
      <c r="D5" s="138">
        <v>47602</v>
      </c>
      <c r="E5" s="139"/>
      <c r="F5" s="140">
        <v>128485</v>
      </c>
      <c r="G5" s="141"/>
      <c r="H5" s="142"/>
    </row>
    <row r="6" spans="1:8" x14ac:dyDescent="0.2">
      <c r="A6" s="143"/>
      <c r="B6" s="144"/>
      <c r="C6" s="145"/>
      <c r="D6" s="146">
        <v>39702</v>
      </c>
      <c r="E6" s="147"/>
      <c r="F6" s="148">
        <v>62765</v>
      </c>
      <c r="G6" s="149"/>
      <c r="H6" s="150"/>
    </row>
    <row r="7" spans="1:8" x14ac:dyDescent="0.2">
      <c r="A7" s="131" t="s">
        <v>553</v>
      </c>
      <c r="B7" s="136"/>
      <c r="C7" s="137"/>
      <c r="D7" s="138">
        <v>187331</v>
      </c>
      <c r="E7" s="139"/>
      <c r="F7" s="140">
        <v>128611</v>
      </c>
      <c r="G7" s="141"/>
      <c r="H7" s="142"/>
    </row>
    <row r="8" spans="1:8" x14ac:dyDescent="0.2">
      <c r="A8" s="143"/>
      <c r="B8" s="144"/>
      <c r="C8" s="145"/>
      <c r="D8" s="146">
        <v>159687</v>
      </c>
      <c r="E8" s="147"/>
      <c r="F8" s="148">
        <v>61552</v>
      </c>
      <c r="G8" s="149"/>
      <c r="H8" s="150"/>
    </row>
    <row r="9" spans="1:8" x14ac:dyDescent="0.2">
      <c r="A9" s="131" t="s">
        <v>554</v>
      </c>
      <c r="B9" s="136"/>
      <c r="C9" s="137"/>
      <c r="D9" s="138">
        <v>128945</v>
      </c>
      <c r="E9" s="139"/>
      <c r="F9" s="140">
        <v>138651</v>
      </c>
      <c r="G9" s="141"/>
      <c r="H9" s="142"/>
    </row>
    <row r="10" spans="1:8" x14ac:dyDescent="0.2">
      <c r="A10" s="143"/>
      <c r="B10" s="144"/>
      <c r="C10" s="145"/>
      <c r="D10" s="146">
        <v>104294</v>
      </c>
      <c r="E10" s="147"/>
      <c r="F10" s="148">
        <v>71211</v>
      </c>
      <c r="G10" s="149"/>
      <c r="H10" s="150"/>
    </row>
    <row r="11" spans="1:8" x14ac:dyDescent="0.2">
      <c r="A11" s="131" t="s">
        <v>555</v>
      </c>
      <c r="B11" s="136"/>
      <c r="C11" s="137"/>
      <c r="D11" s="138">
        <v>75561</v>
      </c>
      <c r="E11" s="139"/>
      <c r="F11" s="140">
        <v>122882</v>
      </c>
      <c r="G11" s="141"/>
      <c r="H11" s="142"/>
    </row>
    <row r="12" spans="1:8" x14ac:dyDescent="0.2">
      <c r="A12" s="143"/>
      <c r="B12" s="144"/>
      <c r="C12" s="151"/>
      <c r="D12" s="146">
        <v>52244</v>
      </c>
      <c r="E12" s="147"/>
      <c r="F12" s="148">
        <v>65785</v>
      </c>
      <c r="G12" s="149"/>
      <c r="H12" s="150"/>
    </row>
    <row r="13" spans="1:8" x14ac:dyDescent="0.2">
      <c r="A13" s="131"/>
      <c r="B13" s="136"/>
      <c r="C13" s="137"/>
      <c r="D13" s="138">
        <v>103122</v>
      </c>
      <c r="E13" s="139"/>
      <c r="F13" s="140">
        <v>127370</v>
      </c>
      <c r="G13" s="152"/>
      <c r="H13" s="142"/>
    </row>
    <row r="14" spans="1:8" x14ac:dyDescent="0.2">
      <c r="A14" s="143"/>
      <c r="B14" s="144"/>
      <c r="C14" s="145"/>
      <c r="D14" s="146">
        <v>75166</v>
      </c>
      <c r="E14" s="147"/>
      <c r="F14" s="148">
        <v>63684</v>
      </c>
      <c r="G14" s="149"/>
      <c r="H14" s="150"/>
    </row>
    <row r="17" spans="1:11" x14ac:dyDescent="0.2">
      <c r="A17" s="127" t="s">
        <v>47</v>
      </c>
    </row>
    <row r="18" spans="1:11" x14ac:dyDescent="0.2">
      <c r="A18" s="153"/>
      <c r="B18" s="153" t="str">
        <f>実質収支比率等に係る経年分析!F$46</f>
        <v>H25</v>
      </c>
      <c r="C18" s="153" t="str">
        <f>実質収支比率等に係る経年分析!G$46</f>
        <v>H26</v>
      </c>
      <c r="D18" s="153" t="str">
        <f>実質収支比率等に係る経年分析!H$46</f>
        <v>H27</v>
      </c>
      <c r="E18" s="153" t="str">
        <f>実質収支比率等に係る経年分析!I$46</f>
        <v>H28</v>
      </c>
      <c r="F18" s="153" t="str">
        <f>実質収支比率等に係る経年分析!J$46</f>
        <v>H29</v>
      </c>
    </row>
    <row r="19" spans="1:11" x14ac:dyDescent="0.2">
      <c r="A19" s="153" t="s">
        <v>48</v>
      </c>
      <c r="B19" s="153">
        <f>ROUND(VALUE(SUBSTITUTE(実質収支比率等に係る経年分析!F$48,"▲","-")),2)</f>
        <v>5.49</v>
      </c>
      <c r="C19" s="153">
        <f>ROUND(VALUE(SUBSTITUTE(実質収支比率等に係る経年分析!G$48,"▲","-")),2)</f>
        <v>10.23</v>
      </c>
      <c r="D19" s="153">
        <f>ROUND(VALUE(SUBSTITUTE(実質収支比率等に係る経年分析!H$48,"▲","-")),2)</f>
        <v>18.36</v>
      </c>
      <c r="E19" s="153">
        <f>ROUND(VALUE(SUBSTITUTE(実質収支比率等に係る経年分析!I$48,"▲","-")),2)</f>
        <v>14.99</v>
      </c>
      <c r="F19" s="153">
        <f>ROUND(VALUE(SUBSTITUTE(実質収支比率等に係る経年分析!J$48,"▲","-")),2)</f>
        <v>16.89</v>
      </c>
    </row>
    <row r="20" spans="1:11" x14ac:dyDescent="0.2">
      <c r="A20" s="153" t="s">
        <v>49</v>
      </c>
      <c r="B20" s="153">
        <f>ROUND(VALUE(SUBSTITUTE(実質収支比率等に係る経年分析!F$47,"▲","-")),2)</f>
        <v>11.6</v>
      </c>
      <c r="C20" s="153">
        <f>ROUND(VALUE(SUBSTITUTE(実質収支比率等に係る経年分析!G$47,"▲","-")),2)</f>
        <v>21.39</v>
      </c>
      <c r="D20" s="153">
        <f>ROUND(VALUE(SUBSTITUTE(実質収支比率等に係る経年分析!H$47,"▲","-")),2)</f>
        <v>20.66</v>
      </c>
      <c r="E20" s="153">
        <f>ROUND(VALUE(SUBSTITUTE(実質収支比率等に係る経年分析!I$47,"▲","-")),2)</f>
        <v>29.22</v>
      </c>
      <c r="F20" s="153">
        <f>ROUND(VALUE(SUBSTITUTE(実質収支比率等に係る経年分析!J$47,"▲","-")),2)</f>
        <v>29.24</v>
      </c>
    </row>
    <row r="21" spans="1:11" x14ac:dyDescent="0.2">
      <c r="A21" s="153" t="s">
        <v>50</v>
      </c>
      <c r="B21" s="153">
        <f>IF(ISNUMBER(VALUE(SUBSTITUTE(実質収支比率等に係る経年分析!F$49,"▲","-"))),ROUND(VALUE(SUBSTITUTE(実質収支比率等に係る経年分析!F$49,"▲","-")),2),NA())</f>
        <v>-1.5</v>
      </c>
      <c r="C21" s="153">
        <f>IF(ISNUMBER(VALUE(SUBSTITUTE(実質収支比率等に係る経年分析!G$49,"▲","-"))),ROUND(VALUE(SUBSTITUTE(実質収支比率等に係る経年分析!G$49,"▲","-")),2),NA())</f>
        <v>14.35</v>
      </c>
      <c r="D21" s="153">
        <f>IF(ISNUMBER(VALUE(SUBSTITUTE(実質収支比率等に係る経年分析!H$49,"▲","-"))),ROUND(VALUE(SUBSTITUTE(実質収支比率等に係る経年分析!H$49,"▲","-")),2),NA())</f>
        <v>8.4700000000000006</v>
      </c>
      <c r="E21" s="153">
        <f>IF(ISNUMBER(VALUE(SUBSTITUTE(実質収支比率等に係る経年分析!I$49,"▲","-"))),ROUND(VALUE(SUBSTITUTE(実質収支比率等に係る経年分析!I$49,"▲","-")),2),NA())</f>
        <v>3.49</v>
      </c>
      <c r="F21" s="153">
        <f>IF(ISNUMBER(VALUE(SUBSTITUTE(実質収支比率等に係る経年分析!J$49,"▲","-"))),ROUND(VALUE(SUBSTITUTE(実質収支比率等に係る経年分析!J$49,"▲","-")),2),NA())</f>
        <v>1.89</v>
      </c>
    </row>
    <row r="24" spans="1:11" x14ac:dyDescent="0.2">
      <c r="A24" s="127" t="s">
        <v>51</v>
      </c>
    </row>
    <row r="25" spans="1:11" x14ac:dyDescent="0.2">
      <c r="A25" s="154"/>
      <c r="B25" s="154" t="str">
        <f>連結実質赤字比率に係る赤字・黒字の構成分析!F$33</f>
        <v>H25</v>
      </c>
      <c r="C25" s="154"/>
      <c r="D25" s="154" t="str">
        <f>連結実質赤字比率に係る赤字・黒字の構成分析!G$33</f>
        <v>H26</v>
      </c>
      <c r="E25" s="154"/>
      <c r="F25" s="154" t="str">
        <f>連結実質赤字比率に係る赤字・黒字の構成分析!H$33</f>
        <v>H27</v>
      </c>
      <c r="G25" s="154"/>
      <c r="H25" s="154" t="str">
        <f>連結実質赤字比率に係る赤字・黒字の構成分析!I$33</f>
        <v>H28</v>
      </c>
      <c r="I25" s="154"/>
      <c r="J25" s="154" t="str">
        <f>連結実質赤字比率に係る赤字・黒字の構成分析!J$33</f>
        <v>H29</v>
      </c>
      <c r="K25" s="154"/>
    </row>
    <row r="26" spans="1:11" x14ac:dyDescent="0.2">
      <c r="A26" s="154"/>
      <c r="B26" s="154" t="s">
        <v>52</v>
      </c>
      <c r="C26" s="154" t="s">
        <v>53</v>
      </c>
      <c r="D26" s="154" t="s">
        <v>52</v>
      </c>
      <c r="E26" s="154" t="s">
        <v>53</v>
      </c>
      <c r="F26" s="154" t="s">
        <v>52</v>
      </c>
      <c r="G26" s="154" t="s">
        <v>53</v>
      </c>
      <c r="H26" s="154" t="s">
        <v>52</v>
      </c>
      <c r="I26" s="154" t="s">
        <v>53</v>
      </c>
      <c r="J26" s="154" t="s">
        <v>52</v>
      </c>
      <c r="K26" s="154" t="s">
        <v>53</v>
      </c>
    </row>
    <row r="27" spans="1:11" x14ac:dyDescent="0.2">
      <c r="A27" s="154" t="str">
        <f>IF(連結実質赤字比率に係る赤字・黒字の構成分析!C$43="",NA(),連結実質赤字比率に係る赤字・黒字の構成分析!C$43)</f>
        <v>その他会計（黒字）</v>
      </c>
      <c r="B27" s="154" t="e">
        <f>IF(ROUND(VALUE(SUBSTITUTE(連結実質赤字比率に係る赤字・黒字の構成分析!F$43,"▲", "-")), 2) &lt; 0, ABS(ROUND(VALUE(SUBSTITUTE(連結実質赤字比率に係る赤字・黒字の構成分析!F$43,"▲", "-")), 2)), NA())</f>
        <v>#N/A</v>
      </c>
      <c r="C27" s="154">
        <f>IF(ROUND(VALUE(SUBSTITUTE(連結実質赤字比率に係る赤字・黒字の構成分析!F$43,"▲", "-")), 2) &gt;= 0, ABS(ROUND(VALUE(SUBSTITUTE(連結実質赤字比率に係る赤字・黒字の構成分析!F$43,"▲", "-")), 2)), NA())</f>
        <v>14.35</v>
      </c>
      <c r="D27" s="154" t="e">
        <f>IF(ROUND(VALUE(SUBSTITUTE(連結実質赤字比率に係る赤字・黒字の構成分析!G$43,"▲", "-")), 2) &lt; 0, ABS(ROUND(VALUE(SUBSTITUTE(連結実質赤字比率に係る赤字・黒字の構成分析!G$43,"▲", "-")), 2)), NA())</f>
        <v>#N/A</v>
      </c>
      <c r="E27" s="154">
        <f>IF(ROUND(VALUE(SUBSTITUTE(連結実質赤字比率に係る赤字・黒字の構成分析!G$43,"▲", "-")), 2) &gt;= 0, ABS(ROUND(VALUE(SUBSTITUTE(連結実質赤字比率に係る赤字・黒字の構成分析!G$43,"▲", "-")), 2)), NA())</f>
        <v>0</v>
      </c>
      <c r="F27" s="154" t="e">
        <f>IF(ROUND(VALUE(SUBSTITUTE(連結実質赤字比率に係る赤字・黒字の構成分析!H$43,"▲", "-")), 2) &lt; 0, ABS(ROUND(VALUE(SUBSTITUTE(連結実質赤字比率に係る赤字・黒字の構成分析!H$43,"▲", "-")), 2)), NA())</f>
        <v>#N/A</v>
      </c>
      <c r="G27" s="154">
        <f>IF(ROUND(VALUE(SUBSTITUTE(連結実質赤字比率に係る赤字・黒字の構成分析!H$43,"▲", "-")), 2) &gt;= 0, ABS(ROUND(VALUE(SUBSTITUTE(連結実質赤字比率に係る赤字・黒字の構成分析!H$43,"▲", "-")), 2)), NA())</f>
        <v>0</v>
      </c>
      <c r="H27" s="154" t="e">
        <f>IF(ROUND(VALUE(SUBSTITUTE(連結実質赤字比率に係る赤字・黒字の構成分析!I$43,"▲", "-")), 2) &lt; 0, ABS(ROUND(VALUE(SUBSTITUTE(連結実質赤字比率に係る赤字・黒字の構成分析!I$43,"▲", "-")), 2)), NA())</f>
        <v>#N/A</v>
      </c>
      <c r="I27" s="154">
        <f>IF(ROUND(VALUE(SUBSTITUTE(連結実質赤字比率に係る赤字・黒字の構成分析!I$43,"▲", "-")), 2) &gt;= 0, ABS(ROUND(VALUE(SUBSTITUTE(連結実質赤字比率に係る赤字・黒字の構成分析!I$43,"▲", "-")), 2)), NA())</f>
        <v>0</v>
      </c>
      <c r="J27" s="154" t="e">
        <f>IF(ROUND(VALUE(SUBSTITUTE(連結実質赤字比率に係る赤字・黒字の構成分析!J$43,"▲", "-")), 2) &lt; 0, ABS(ROUND(VALUE(SUBSTITUTE(連結実質赤字比率に係る赤字・黒字の構成分析!J$43,"▲", "-")), 2)), NA())</f>
        <v>#N/A</v>
      </c>
      <c r="K27" s="154">
        <f>IF(ROUND(VALUE(SUBSTITUTE(連結実質赤字比率に係る赤字・黒字の構成分析!J$43,"▲", "-")), 2) &gt;= 0, ABS(ROUND(VALUE(SUBSTITUTE(連結実質赤字比率に係る赤字・黒字の構成分析!J$43,"▲", "-")), 2)), NA())</f>
        <v>0</v>
      </c>
    </row>
    <row r="28" spans="1:11" x14ac:dyDescent="0.2">
      <c r="A28" s="154" t="str">
        <f>IF(連結実質赤字比率に係る赤字・黒字の構成分析!C$42="",NA(),連結実質赤字比率に係る赤字・黒字の構成分析!C$42)</f>
        <v>その他会計（赤字）</v>
      </c>
      <c r="B28" s="154" t="e">
        <f>IF(ROUND(VALUE(SUBSTITUTE(連結実質赤字比率に係る赤字・黒字の構成分析!F$42,"▲", "-")), 2) &lt; 0, ABS(ROUND(VALUE(SUBSTITUTE(連結実質赤字比率に係る赤字・黒字の構成分析!F$42,"▲", "-")), 2)), NA())</f>
        <v>#VALUE!</v>
      </c>
      <c r="C28" s="154" t="e">
        <f>IF(ROUND(VALUE(SUBSTITUTE(連結実質赤字比率に係る赤字・黒字の構成分析!F$42,"▲", "-")), 2) &gt;= 0, ABS(ROUND(VALUE(SUBSTITUTE(連結実質赤字比率に係る赤字・黒字の構成分析!F$42,"▲", "-")), 2)), NA())</f>
        <v>#VALUE!</v>
      </c>
      <c r="D28" s="154" t="e">
        <f>IF(ROUND(VALUE(SUBSTITUTE(連結実質赤字比率に係る赤字・黒字の構成分析!G$42,"▲", "-")), 2) &lt; 0, ABS(ROUND(VALUE(SUBSTITUTE(連結実質赤字比率に係る赤字・黒字の構成分析!G$42,"▲", "-")), 2)), NA())</f>
        <v>#VALUE!</v>
      </c>
      <c r="E28" s="154" t="e">
        <f>IF(ROUND(VALUE(SUBSTITUTE(連結実質赤字比率に係る赤字・黒字の構成分析!G$42,"▲", "-")), 2) &gt;= 0, ABS(ROUND(VALUE(SUBSTITUTE(連結実質赤字比率に係る赤字・黒字の構成分析!G$42,"▲", "-")), 2)), NA())</f>
        <v>#VALUE!</v>
      </c>
      <c r="F28" s="154" t="e">
        <f>IF(ROUND(VALUE(SUBSTITUTE(連結実質赤字比率に係る赤字・黒字の構成分析!H$42,"▲", "-")), 2) &lt; 0, ABS(ROUND(VALUE(SUBSTITUTE(連結実質赤字比率に係る赤字・黒字の構成分析!H$42,"▲", "-")), 2)), NA())</f>
        <v>#VALUE!</v>
      </c>
      <c r="G28" s="154" t="e">
        <f>IF(ROUND(VALUE(SUBSTITUTE(連結実質赤字比率に係る赤字・黒字の構成分析!H$42,"▲", "-")), 2) &gt;= 0, ABS(ROUND(VALUE(SUBSTITUTE(連結実質赤字比率に係る赤字・黒字の構成分析!H$42,"▲", "-")), 2)), NA())</f>
        <v>#VALUE!</v>
      </c>
      <c r="H28" s="154" t="e">
        <f>IF(ROUND(VALUE(SUBSTITUTE(連結実質赤字比率に係る赤字・黒字の構成分析!I$42,"▲", "-")), 2) &lt; 0, ABS(ROUND(VALUE(SUBSTITUTE(連結実質赤字比率に係る赤字・黒字の構成分析!I$42,"▲", "-")), 2)), NA())</f>
        <v>#VALUE!</v>
      </c>
      <c r="I28" s="154" t="e">
        <f>IF(ROUND(VALUE(SUBSTITUTE(連結実質赤字比率に係る赤字・黒字の構成分析!I$42,"▲", "-")), 2) &gt;= 0, ABS(ROUND(VALUE(SUBSTITUTE(連結実質赤字比率に係る赤字・黒字の構成分析!I$42,"▲", "-")), 2)), NA())</f>
        <v>#VALUE!</v>
      </c>
      <c r="J28" s="154" t="e">
        <f>IF(ROUND(VALUE(SUBSTITUTE(連結実質赤字比率に係る赤字・黒字の構成分析!J$42,"▲", "-")), 2) &lt; 0, ABS(ROUND(VALUE(SUBSTITUTE(連結実質赤字比率に係る赤字・黒字の構成分析!J$42,"▲", "-")), 2)), NA())</f>
        <v>#VALUE!</v>
      </c>
      <c r="K28" s="154" t="e">
        <f>IF(ROUND(VALUE(SUBSTITUTE(連結実質赤字比率に係る赤字・黒字の構成分析!J$42,"▲", "-")), 2) &gt;= 0, ABS(ROUND(VALUE(SUBSTITUTE(連結実質赤字比率に係る赤字・黒字の構成分析!J$42,"▲", "-")), 2)), NA())</f>
        <v>#VALUE!</v>
      </c>
    </row>
    <row r="29" spans="1:11" x14ac:dyDescent="0.2">
      <c r="A29" s="154" t="str">
        <f>IF(連結実質赤字比率に係る赤字・黒字の構成分析!C$41="",NA(),連結実質赤字比率に係る赤字・黒字の構成分析!C$41)</f>
        <v>後期高齢者医療特別会計</v>
      </c>
      <c r="B29" s="154" t="e">
        <f>IF(ROUND(VALUE(SUBSTITUTE(連結実質赤字比率に係る赤字・黒字の構成分析!F$41,"▲", "-")), 2) &lt; 0, ABS(ROUND(VALUE(SUBSTITUTE(連結実質赤字比率に係る赤字・黒字の構成分析!F$41,"▲", "-")), 2)), NA())</f>
        <v>#N/A</v>
      </c>
      <c r="C29" s="154">
        <f>IF(ROUND(VALUE(SUBSTITUTE(連結実質赤字比率に係る赤字・黒字の構成分析!F$41,"▲", "-")), 2) &gt;= 0, ABS(ROUND(VALUE(SUBSTITUTE(連結実質赤字比率に係る赤字・黒字の構成分析!F$41,"▲", "-")), 2)), NA())</f>
        <v>0.31</v>
      </c>
      <c r="D29" s="154" t="e">
        <f>IF(ROUND(VALUE(SUBSTITUTE(連結実質赤字比率に係る赤字・黒字の構成分析!G$41,"▲", "-")), 2) &lt; 0, ABS(ROUND(VALUE(SUBSTITUTE(連結実質赤字比率に係る赤字・黒字の構成分析!G$41,"▲", "-")), 2)), NA())</f>
        <v>#N/A</v>
      </c>
      <c r="E29" s="154">
        <f>IF(ROUND(VALUE(SUBSTITUTE(連結実質赤字比率に係る赤字・黒字の構成分析!G$41,"▲", "-")), 2) &gt;= 0, ABS(ROUND(VALUE(SUBSTITUTE(連結実質赤字比率に係る赤字・黒字の構成分析!G$41,"▲", "-")), 2)), NA())</f>
        <v>0.14000000000000001</v>
      </c>
      <c r="F29" s="154" t="e">
        <f>IF(ROUND(VALUE(SUBSTITUTE(連結実質赤字比率に係る赤字・黒字の構成分析!H$41,"▲", "-")), 2) &lt; 0, ABS(ROUND(VALUE(SUBSTITUTE(連結実質赤字比率に係る赤字・黒字の構成分析!H$41,"▲", "-")), 2)), NA())</f>
        <v>#N/A</v>
      </c>
      <c r="G29" s="154">
        <f>IF(ROUND(VALUE(SUBSTITUTE(連結実質赤字比率に係る赤字・黒字の構成分析!H$41,"▲", "-")), 2) &gt;= 0, ABS(ROUND(VALUE(SUBSTITUTE(連結実質赤字比率に係る赤字・黒字の構成分析!H$41,"▲", "-")), 2)), NA())</f>
        <v>0.13</v>
      </c>
      <c r="H29" s="154" t="e">
        <f>IF(ROUND(VALUE(SUBSTITUTE(連結実質赤字比率に係る赤字・黒字の構成分析!I$41,"▲", "-")), 2) &lt; 0, ABS(ROUND(VALUE(SUBSTITUTE(連結実質赤字比率に係る赤字・黒字の構成分析!I$41,"▲", "-")), 2)), NA())</f>
        <v>#N/A</v>
      </c>
      <c r="I29" s="154">
        <f>IF(ROUND(VALUE(SUBSTITUTE(連結実質赤字比率に係る赤字・黒字の構成分析!I$41,"▲", "-")), 2) &gt;= 0, ABS(ROUND(VALUE(SUBSTITUTE(連結実質赤字比率に係る赤字・黒字の構成分析!I$41,"▲", "-")), 2)), NA())</f>
        <v>0.17</v>
      </c>
      <c r="J29" s="154" t="e">
        <f>IF(ROUND(VALUE(SUBSTITUTE(連結実質赤字比率に係る赤字・黒字の構成分析!J$41,"▲", "-")), 2) &lt; 0, ABS(ROUND(VALUE(SUBSTITUTE(連結実質赤字比率に係る赤字・黒字の構成分析!J$41,"▲", "-")), 2)), NA())</f>
        <v>#N/A</v>
      </c>
      <c r="K29" s="154">
        <f>IF(ROUND(VALUE(SUBSTITUTE(連結実質赤字比率に係る赤字・黒字の構成分析!J$41,"▲", "-")), 2) &gt;= 0, ABS(ROUND(VALUE(SUBSTITUTE(連結実質赤字比率に係る赤字・黒字の構成分析!J$41,"▲", "-")), 2)), NA())</f>
        <v>0.26</v>
      </c>
    </row>
    <row r="30" spans="1:11" x14ac:dyDescent="0.2">
      <c r="A30" s="154" t="str">
        <f>IF(連結実質赤字比率に係る赤字・黒字の構成分析!C$40="",NA(),連結実質赤字比率に係る赤字・黒字の構成分析!C$40)</f>
        <v>農業集落排水処理事業特別会計</v>
      </c>
      <c r="B30" s="154" t="e">
        <f>IF(ROUND(VALUE(SUBSTITUTE(連結実質赤字比率に係る赤字・黒字の構成分析!F$40,"▲", "-")), 2) &lt; 0, ABS(ROUND(VALUE(SUBSTITUTE(連結実質赤字比率に係る赤字・黒字の構成分析!F$40,"▲", "-")), 2)), NA())</f>
        <v>#N/A</v>
      </c>
      <c r="C30" s="154">
        <f>IF(ROUND(VALUE(SUBSTITUTE(連結実質赤字比率に係る赤字・黒字の構成分析!F$40,"▲", "-")), 2) &gt;= 0, ABS(ROUND(VALUE(SUBSTITUTE(連結実質赤字比率に係る赤字・黒字の構成分析!F$40,"▲", "-")), 2)), NA())</f>
        <v>0.46</v>
      </c>
      <c r="D30" s="154" t="e">
        <f>IF(ROUND(VALUE(SUBSTITUTE(連結実質赤字比率に係る赤字・黒字の構成分析!G$40,"▲", "-")), 2) &lt; 0, ABS(ROUND(VALUE(SUBSTITUTE(連結実質赤字比率に係る赤字・黒字の構成分析!G$40,"▲", "-")), 2)), NA())</f>
        <v>#N/A</v>
      </c>
      <c r="E30" s="154">
        <f>IF(ROUND(VALUE(SUBSTITUTE(連結実質赤字比率に係る赤字・黒字の構成分析!G$40,"▲", "-")), 2) &gt;= 0, ABS(ROUND(VALUE(SUBSTITUTE(連結実質赤字比率に係る赤字・黒字の構成分析!G$40,"▲", "-")), 2)), NA())</f>
        <v>0.73</v>
      </c>
      <c r="F30" s="154" t="e">
        <f>IF(ROUND(VALUE(SUBSTITUTE(連結実質赤字比率に係る赤字・黒字の構成分析!H$40,"▲", "-")), 2) &lt; 0, ABS(ROUND(VALUE(SUBSTITUTE(連結実質赤字比率に係る赤字・黒字の構成分析!H$40,"▲", "-")), 2)), NA())</f>
        <v>#N/A</v>
      </c>
      <c r="G30" s="154">
        <f>IF(ROUND(VALUE(SUBSTITUTE(連結実質赤字比率に係る赤字・黒字の構成分析!H$40,"▲", "-")), 2) &gt;= 0, ABS(ROUND(VALUE(SUBSTITUTE(連結実質赤字比率に係る赤字・黒字の構成分析!H$40,"▲", "-")), 2)), NA())</f>
        <v>0.27</v>
      </c>
      <c r="H30" s="154" t="e">
        <f>IF(ROUND(VALUE(SUBSTITUTE(連結実質赤字比率に係る赤字・黒字の構成分析!I$40,"▲", "-")), 2) &lt; 0, ABS(ROUND(VALUE(SUBSTITUTE(連結実質赤字比率に係る赤字・黒字の構成分析!I$40,"▲", "-")), 2)), NA())</f>
        <v>#N/A</v>
      </c>
      <c r="I30" s="154">
        <f>IF(ROUND(VALUE(SUBSTITUTE(連結実質赤字比率に係る赤字・黒字の構成分析!I$40,"▲", "-")), 2) &gt;= 0, ABS(ROUND(VALUE(SUBSTITUTE(連結実質赤字比率に係る赤字・黒字の構成分析!I$40,"▲", "-")), 2)), NA())</f>
        <v>0.3</v>
      </c>
      <c r="J30" s="154" t="e">
        <f>IF(ROUND(VALUE(SUBSTITUTE(連結実質赤字比率に係る赤字・黒字の構成分析!J$40,"▲", "-")), 2) &lt; 0, ABS(ROUND(VALUE(SUBSTITUTE(連結実質赤字比率に係る赤字・黒字の構成分析!J$40,"▲", "-")), 2)), NA())</f>
        <v>#N/A</v>
      </c>
      <c r="K30" s="154">
        <f>IF(ROUND(VALUE(SUBSTITUTE(連結実質赤字比率に係る赤字・黒字の構成分析!J$40,"▲", "-")), 2) &gt;= 0, ABS(ROUND(VALUE(SUBSTITUTE(連結実質赤字比率に係る赤字・黒字の構成分析!J$40,"▲", "-")), 2)), NA())</f>
        <v>0.83</v>
      </c>
    </row>
    <row r="31" spans="1:11" x14ac:dyDescent="0.2">
      <c r="A31" s="154" t="str">
        <f>IF(連結実質赤字比率に係る赤字・黒字の構成分析!C$39="",NA(),連結実質赤字比率に係る赤字・黒字の構成分析!C$39)</f>
        <v>国民健康保険特別会計</v>
      </c>
      <c r="B31" s="154" t="e">
        <f>IF(ROUND(VALUE(SUBSTITUTE(連結実質赤字比率に係る赤字・黒字の構成分析!F$39,"▲", "-")), 2) &lt; 0, ABS(ROUND(VALUE(SUBSTITUTE(連結実質赤字比率に係る赤字・黒字の構成分析!F$39,"▲", "-")), 2)), NA())</f>
        <v>#N/A</v>
      </c>
      <c r="C31" s="154">
        <f>IF(ROUND(VALUE(SUBSTITUTE(連結実質赤字比率に係る赤字・黒字の構成分析!F$39,"▲", "-")), 2) &gt;= 0, ABS(ROUND(VALUE(SUBSTITUTE(連結実質赤字比率に係る赤字・黒字の構成分析!F$39,"▲", "-")), 2)), NA())</f>
        <v>2.08</v>
      </c>
      <c r="D31" s="154" t="e">
        <f>IF(ROUND(VALUE(SUBSTITUTE(連結実質赤字比率に係る赤字・黒字の構成分析!G$39,"▲", "-")), 2) &lt; 0, ABS(ROUND(VALUE(SUBSTITUTE(連結実質赤字比率に係る赤字・黒字の構成分析!G$39,"▲", "-")), 2)), NA())</f>
        <v>#N/A</v>
      </c>
      <c r="E31" s="154">
        <f>IF(ROUND(VALUE(SUBSTITUTE(連結実質赤字比率に係る赤字・黒字の構成分析!G$39,"▲", "-")), 2) &gt;= 0, ABS(ROUND(VALUE(SUBSTITUTE(連結実質赤字比率に係る赤字・黒字の構成分析!G$39,"▲", "-")), 2)), NA())</f>
        <v>0.47</v>
      </c>
      <c r="F31" s="154" t="e">
        <f>IF(ROUND(VALUE(SUBSTITUTE(連結実質赤字比率に係る赤字・黒字の構成分析!H$39,"▲", "-")), 2) &lt; 0, ABS(ROUND(VALUE(SUBSTITUTE(連結実質赤字比率に係る赤字・黒字の構成分析!H$39,"▲", "-")), 2)), NA())</f>
        <v>#N/A</v>
      </c>
      <c r="G31" s="154">
        <f>IF(ROUND(VALUE(SUBSTITUTE(連結実質赤字比率に係る赤字・黒字の構成分析!H$39,"▲", "-")), 2) &gt;= 0, ABS(ROUND(VALUE(SUBSTITUTE(連結実質赤字比率に係る赤字・黒字の構成分析!H$39,"▲", "-")), 2)), NA())</f>
        <v>0.23</v>
      </c>
      <c r="H31" s="154" t="e">
        <f>IF(ROUND(VALUE(SUBSTITUTE(連結実質赤字比率に係る赤字・黒字の構成分析!I$39,"▲", "-")), 2) &lt; 0, ABS(ROUND(VALUE(SUBSTITUTE(連結実質赤字比率に係る赤字・黒字の構成分析!I$39,"▲", "-")), 2)), NA())</f>
        <v>#N/A</v>
      </c>
      <c r="I31" s="154">
        <f>IF(ROUND(VALUE(SUBSTITUTE(連結実質赤字比率に係る赤字・黒字の構成分析!I$39,"▲", "-")), 2) &gt;= 0, ABS(ROUND(VALUE(SUBSTITUTE(連結実質赤字比率に係る赤字・黒字の構成分析!I$39,"▲", "-")), 2)), NA())</f>
        <v>1.66</v>
      </c>
      <c r="J31" s="154" t="e">
        <f>IF(ROUND(VALUE(SUBSTITUTE(連結実質赤字比率に係る赤字・黒字の構成分析!J$39,"▲", "-")), 2) &lt; 0, ABS(ROUND(VALUE(SUBSTITUTE(連結実質赤字比率に係る赤字・黒字の構成分析!J$39,"▲", "-")), 2)), NA())</f>
        <v>#N/A</v>
      </c>
      <c r="K31" s="154">
        <f>IF(ROUND(VALUE(SUBSTITUTE(連結実質赤字比率に係る赤字・黒字の構成分析!J$39,"▲", "-")), 2) &gt;= 0, ABS(ROUND(VALUE(SUBSTITUTE(連結実質赤字比率に係る赤字・黒字の構成分析!J$39,"▲", "-")), 2)), NA())</f>
        <v>2.31</v>
      </c>
    </row>
    <row r="32" spans="1:11" x14ac:dyDescent="0.2">
      <c r="A32" s="154" t="str">
        <f>IF(連結実質赤字比率に係る赤字・黒字の構成分析!C$38="",NA(),連結実質赤字比率に係る赤字・黒字の構成分析!C$38)</f>
        <v>介護保険特別会計</v>
      </c>
      <c r="B32" s="154" t="e">
        <f>IF(ROUND(VALUE(SUBSTITUTE(連結実質赤字比率に係る赤字・黒字の構成分析!F$38,"▲", "-")), 2) &lt; 0, ABS(ROUND(VALUE(SUBSTITUTE(連結実質赤字比率に係る赤字・黒字の構成分析!F$38,"▲", "-")), 2)), NA())</f>
        <v>#N/A</v>
      </c>
      <c r="C32" s="154">
        <f>IF(ROUND(VALUE(SUBSTITUTE(連結実質赤字比率に係る赤字・黒字の構成分析!F$38,"▲", "-")), 2) &gt;= 0, ABS(ROUND(VALUE(SUBSTITUTE(連結実質赤字比率に係る赤字・黒字の構成分析!F$38,"▲", "-")), 2)), NA())</f>
        <v>0.61</v>
      </c>
      <c r="D32" s="154" t="e">
        <f>IF(ROUND(VALUE(SUBSTITUTE(連結実質赤字比率に係る赤字・黒字の構成分析!G$38,"▲", "-")), 2) &lt; 0, ABS(ROUND(VALUE(SUBSTITUTE(連結実質赤字比率に係る赤字・黒字の構成分析!G$38,"▲", "-")), 2)), NA())</f>
        <v>#N/A</v>
      </c>
      <c r="E32" s="154">
        <f>IF(ROUND(VALUE(SUBSTITUTE(連結実質赤字比率に係る赤字・黒字の構成分析!G$38,"▲", "-")), 2) &gt;= 0, ABS(ROUND(VALUE(SUBSTITUTE(連結実質赤字比率に係る赤字・黒字の構成分析!G$38,"▲", "-")), 2)), NA())</f>
        <v>1.1499999999999999</v>
      </c>
      <c r="F32" s="154" t="e">
        <f>IF(ROUND(VALUE(SUBSTITUTE(連結実質赤字比率に係る赤字・黒字の構成分析!H$38,"▲", "-")), 2) &lt; 0, ABS(ROUND(VALUE(SUBSTITUTE(連結実質赤字比率に係る赤字・黒字の構成分析!H$38,"▲", "-")), 2)), NA())</f>
        <v>#N/A</v>
      </c>
      <c r="G32" s="154">
        <f>IF(ROUND(VALUE(SUBSTITUTE(連結実質赤字比率に係る赤字・黒字の構成分析!H$38,"▲", "-")), 2) &gt;= 0, ABS(ROUND(VALUE(SUBSTITUTE(連結実質赤字比率に係る赤字・黒字の構成分析!H$38,"▲", "-")), 2)), NA())</f>
        <v>1.39</v>
      </c>
      <c r="H32" s="154" t="e">
        <f>IF(ROUND(VALUE(SUBSTITUTE(連結実質赤字比率に係る赤字・黒字の構成分析!I$38,"▲", "-")), 2) &lt; 0, ABS(ROUND(VALUE(SUBSTITUTE(連結実質赤字比率に係る赤字・黒字の構成分析!I$38,"▲", "-")), 2)), NA())</f>
        <v>#N/A</v>
      </c>
      <c r="I32" s="154">
        <f>IF(ROUND(VALUE(SUBSTITUTE(連結実質赤字比率に係る赤字・黒字の構成分析!I$38,"▲", "-")), 2) &gt;= 0, ABS(ROUND(VALUE(SUBSTITUTE(連結実質赤字比率に係る赤字・黒字の構成分析!I$38,"▲", "-")), 2)), NA())</f>
        <v>1.03</v>
      </c>
      <c r="J32" s="154" t="e">
        <f>IF(ROUND(VALUE(SUBSTITUTE(連結実質赤字比率に係る赤字・黒字の構成分析!J$38,"▲", "-")), 2) &lt; 0, ABS(ROUND(VALUE(SUBSTITUTE(連結実質赤字比率に係る赤字・黒字の構成分析!J$38,"▲", "-")), 2)), NA())</f>
        <v>#N/A</v>
      </c>
      <c r="K32" s="154">
        <f>IF(ROUND(VALUE(SUBSTITUTE(連結実質赤字比率に係る赤字・黒字の構成分析!J$38,"▲", "-")), 2) &gt;= 0, ABS(ROUND(VALUE(SUBSTITUTE(連結実質赤字比率に係る赤字・黒字の構成分析!J$38,"▲", "-")), 2)), NA())</f>
        <v>2.4</v>
      </c>
    </row>
    <row r="33" spans="1:16" x14ac:dyDescent="0.2">
      <c r="A33" s="154" t="str">
        <f>IF(連結実質赤字比率に係る赤字・黒字の構成分析!C$37="",NA(),連結実質赤字比率に係る赤字・黒字の構成分析!C$37)</f>
        <v>工業用地造成事業会計</v>
      </c>
      <c r="B33" s="154" t="e">
        <f>IF(ROUND(VALUE(SUBSTITUTE(連結実質赤字比率に係る赤字・黒字の構成分析!F$37,"▲", "-")), 2) &lt; 0, ABS(ROUND(VALUE(SUBSTITUTE(連結実質赤字比率に係る赤字・黒字の構成分析!F$37,"▲", "-")), 2)), NA())</f>
        <v>#N/A</v>
      </c>
      <c r="C33" s="154">
        <f>IF(ROUND(VALUE(SUBSTITUTE(連結実質赤字比率に係る赤字・黒字の構成分析!F$37,"▲", "-")), 2) &gt;= 0, ABS(ROUND(VALUE(SUBSTITUTE(連結実質赤字比率に係る赤字・黒字の構成分析!F$37,"▲", "-")), 2)), NA())</f>
        <v>24.39</v>
      </c>
      <c r="D33" s="154" t="e">
        <f>IF(ROUND(VALUE(SUBSTITUTE(連結実質赤字比率に係る赤字・黒字の構成分析!G$37,"▲", "-")), 2) &lt; 0, ABS(ROUND(VALUE(SUBSTITUTE(連結実質赤字比率に係る赤字・黒字の構成分析!G$37,"▲", "-")), 2)), NA())</f>
        <v>#N/A</v>
      </c>
      <c r="E33" s="154">
        <f>IF(ROUND(VALUE(SUBSTITUTE(連結実質赤字比率に係る赤字・黒字の構成分析!G$37,"▲", "-")), 2) &gt;= 0, ABS(ROUND(VALUE(SUBSTITUTE(連結実質赤字比率に係る赤字・黒字の構成分析!G$37,"▲", "-")), 2)), NA())</f>
        <v>27.63</v>
      </c>
      <c r="F33" s="154" t="e">
        <f>IF(ROUND(VALUE(SUBSTITUTE(連結実質赤字比率に係る赤字・黒字の構成分析!H$37,"▲", "-")), 2) &lt; 0, ABS(ROUND(VALUE(SUBSTITUTE(連結実質赤字比率に係る赤字・黒字の構成分析!H$37,"▲", "-")), 2)), NA())</f>
        <v>#N/A</v>
      </c>
      <c r="G33" s="154">
        <f>IF(ROUND(VALUE(SUBSTITUTE(連結実質赤字比率に係る赤字・黒字の構成分析!H$37,"▲", "-")), 2) &gt;= 0, ABS(ROUND(VALUE(SUBSTITUTE(連結実質赤字比率に係る赤字・黒字の構成分析!H$37,"▲", "-")), 2)), NA())</f>
        <v>27.46</v>
      </c>
      <c r="H33" s="154" t="e">
        <f>IF(ROUND(VALUE(SUBSTITUTE(連結実質赤字比率に係る赤字・黒字の構成分析!I$37,"▲", "-")), 2) &lt; 0, ABS(ROUND(VALUE(SUBSTITUTE(連結実質赤字比率に係る赤字・黒字の構成分析!I$37,"▲", "-")), 2)), NA())</f>
        <v>#N/A</v>
      </c>
      <c r="I33" s="154">
        <f>IF(ROUND(VALUE(SUBSTITUTE(連結実質赤字比率に係る赤字・黒字の構成分析!I$37,"▲", "-")), 2) &gt;= 0, ABS(ROUND(VALUE(SUBSTITUTE(連結実質赤字比率に係る赤字・黒字の構成分析!I$37,"▲", "-")), 2)), NA())</f>
        <v>10.48</v>
      </c>
      <c r="J33" s="154" t="e">
        <f>IF(ROUND(VALUE(SUBSTITUTE(連結実質赤字比率に係る赤字・黒字の構成分析!J$37,"▲", "-")), 2) &lt; 0, ABS(ROUND(VALUE(SUBSTITUTE(連結実質赤字比率に係る赤字・黒字の構成分析!J$37,"▲", "-")), 2)), NA())</f>
        <v>#N/A</v>
      </c>
      <c r="K33" s="154">
        <f>IF(ROUND(VALUE(SUBSTITUTE(連結実質赤字比率に係る赤字・黒字の構成分析!J$37,"▲", "-")), 2) &gt;= 0, ABS(ROUND(VALUE(SUBSTITUTE(連結実質赤字比率に係る赤字・黒字の構成分析!J$37,"▲", "-")), 2)), NA())</f>
        <v>4.21</v>
      </c>
    </row>
    <row r="34" spans="1:16" x14ac:dyDescent="0.2">
      <c r="A34" s="154" t="str">
        <f>IF(連結実質赤字比率に係る赤字・黒字の構成分析!C$36="",NA(),連結実質赤字比率に係る赤字・黒字の構成分析!C$36)</f>
        <v>水道事業会計</v>
      </c>
      <c r="B34" s="154" t="e">
        <f>IF(ROUND(VALUE(SUBSTITUTE(連結実質赤字比率に係る赤字・黒字の構成分析!F$36,"▲", "-")), 2) &lt; 0, ABS(ROUND(VALUE(SUBSTITUTE(連結実質赤字比率に係る赤字・黒字の構成分析!F$36,"▲", "-")), 2)), NA())</f>
        <v>#N/A</v>
      </c>
      <c r="C34" s="154">
        <f>IF(ROUND(VALUE(SUBSTITUTE(連結実質赤字比率に係る赤字・黒字の構成分析!F$36,"▲", "-")), 2) &gt;= 0, ABS(ROUND(VALUE(SUBSTITUTE(連結実質赤字比率に係る赤字・黒字の構成分析!F$36,"▲", "-")), 2)), NA())</f>
        <v>8.3699999999999992</v>
      </c>
      <c r="D34" s="154" t="e">
        <f>IF(ROUND(VALUE(SUBSTITUTE(連結実質赤字比率に係る赤字・黒字の構成分析!G$36,"▲", "-")), 2) &lt; 0, ABS(ROUND(VALUE(SUBSTITUTE(連結実質赤字比率に係る赤字・黒字の構成分析!G$36,"▲", "-")), 2)), NA())</f>
        <v>#N/A</v>
      </c>
      <c r="E34" s="154">
        <f>IF(ROUND(VALUE(SUBSTITUTE(連結実質赤字比率に係る赤字・黒字の構成分析!G$36,"▲", "-")), 2) &gt;= 0, ABS(ROUND(VALUE(SUBSTITUTE(連結実質赤字比率に係る赤字・黒字の構成分析!G$36,"▲", "-")), 2)), NA())</f>
        <v>7.81</v>
      </c>
      <c r="F34" s="154" t="e">
        <f>IF(ROUND(VALUE(SUBSTITUTE(連結実質赤字比率に係る赤字・黒字の構成分析!H$36,"▲", "-")), 2) &lt; 0, ABS(ROUND(VALUE(SUBSTITUTE(連結実質赤字比率に係る赤字・黒字の構成分析!H$36,"▲", "-")), 2)), NA())</f>
        <v>#N/A</v>
      </c>
      <c r="G34" s="154">
        <f>IF(ROUND(VALUE(SUBSTITUTE(連結実質赤字比率に係る赤字・黒字の構成分析!H$36,"▲", "-")), 2) &gt;= 0, ABS(ROUND(VALUE(SUBSTITUTE(連結実質赤字比率に係る赤字・黒字の構成分析!H$36,"▲", "-")), 2)), NA())</f>
        <v>6.15</v>
      </c>
      <c r="H34" s="154" t="e">
        <f>IF(ROUND(VALUE(SUBSTITUTE(連結実質赤字比率に係る赤字・黒字の構成分析!I$36,"▲", "-")), 2) &lt; 0, ABS(ROUND(VALUE(SUBSTITUTE(連結実質赤字比率に係る赤字・黒字の構成分析!I$36,"▲", "-")), 2)), NA())</f>
        <v>#N/A</v>
      </c>
      <c r="I34" s="154">
        <f>IF(ROUND(VALUE(SUBSTITUTE(連結実質赤字比率に係る赤字・黒字の構成分析!I$36,"▲", "-")), 2) &gt;= 0, ABS(ROUND(VALUE(SUBSTITUTE(連結実質赤字比率に係る赤字・黒字の構成分析!I$36,"▲", "-")), 2)), NA())</f>
        <v>5.9</v>
      </c>
      <c r="J34" s="154" t="e">
        <f>IF(ROUND(VALUE(SUBSTITUTE(連結実質赤字比率に係る赤字・黒字の構成分析!J$36,"▲", "-")), 2) &lt; 0, ABS(ROUND(VALUE(SUBSTITUTE(連結実質赤字比率に係る赤字・黒字の構成分析!J$36,"▲", "-")), 2)), NA())</f>
        <v>#N/A</v>
      </c>
      <c r="K34" s="154">
        <f>IF(ROUND(VALUE(SUBSTITUTE(連結実質赤字比率に係る赤字・黒字の構成分析!J$36,"▲", "-")), 2) &gt;= 0, ABS(ROUND(VALUE(SUBSTITUTE(連結実質赤字比率に係る赤字・黒字の構成分析!J$36,"▲", "-")), 2)), NA())</f>
        <v>5</v>
      </c>
    </row>
    <row r="35" spans="1:16" x14ac:dyDescent="0.2">
      <c r="A35" s="154" t="str">
        <f>IF(連結実質赤字比率に係る赤字・黒字の構成分析!C$35="",NA(),連結実質赤字比率に係る赤字・黒字の構成分析!C$35)</f>
        <v>住宅用地造成事業会計</v>
      </c>
      <c r="B35" s="154" t="e">
        <f>IF(ROUND(VALUE(SUBSTITUTE(連結実質赤字比率に係る赤字・黒字の構成分析!F$35,"▲", "-")), 2) &lt; 0, ABS(ROUND(VALUE(SUBSTITUTE(連結実質赤字比率に係る赤字・黒字の構成分析!F$35,"▲", "-")), 2)), NA())</f>
        <v>#N/A</v>
      </c>
      <c r="C35" s="154">
        <f>IF(ROUND(VALUE(SUBSTITUTE(連結実質赤字比率に係る赤字・黒字の構成分析!F$35,"▲", "-")), 2) &gt;= 0, ABS(ROUND(VALUE(SUBSTITUTE(連結実質赤字比率に係る赤字・黒字の構成分析!F$35,"▲", "-")), 2)), NA())</f>
        <v>2.99</v>
      </c>
      <c r="D35" s="154" t="e">
        <f>IF(ROUND(VALUE(SUBSTITUTE(連結実質赤字比率に係る赤字・黒字の構成分析!G$35,"▲", "-")), 2) &lt; 0, ABS(ROUND(VALUE(SUBSTITUTE(連結実質赤字比率に係る赤字・黒字の構成分析!G$35,"▲", "-")), 2)), NA())</f>
        <v>#N/A</v>
      </c>
      <c r="E35" s="154">
        <f>IF(ROUND(VALUE(SUBSTITUTE(連結実質赤字比率に係る赤字・黒字の構成分析!G$35,"▲", "-")), 2) &gt;= 0, ABS(ROUND(VALUE(SUBSTITUTE(連結実質赤字比率に係る赤字・黒字の構成分析!G$35,"▲", "-")), 2)), NA())</f>
        <v>12.67</v>
      </c>
      <c r="F35" s="154" t="e">
        <f>IF(ROUND(VALUE(SUBSTITUTE(連結実質赤字比率に係る赤字・黒字の構成分析!H$35,"▲", "-")), 2) &lt; 0, ABS(ROUND(VALUE(SUBSTITUTE(連結実質赤字比率に係る赤字・黒字の構成分析!H$35,"▲", "-")), 2)), NA())</f>
        <v>#N/A</v>
      </c>
      <c r="G35" s="154">
        <f>IF(ROUND(VALUE(SUBSTITUTE(連結実質赤字比率に係る赤字・黒字の構成分析!H$35,"▲", "-")), 2) &gt;= 0, ABS(ROUND(VALUE(SUBSTITUTE(連結実質赤字比率に係る赤字・黒字の構成分析!H$35,"▲", "-")), 2)), NA())</f>
        <v>11.29</v>
      </c>
      <c r="H35" s="154" t="e">
        <f>IF(ROUND(VALUE(SUBSTITUTE(連結実質赤字比率に係る赤字・黒字の構成分析!I$35,"▲", "-")), 2) &lt; 0, ABS(ROUND(VALUE(SUBSTITUTE(連結実質赤字比率に係る赤字・黒字の構成分析!I$35,"▲", "-")), 2)), NA())</f>
        <v>#N/A</v>
      </c>
      <c r="I35" s="154">
        <f>IF(ROUND(VALUE(SUBSTITUTE(連結実質赤字比率に係る赤字・黒字の構成分析!I$35,"▲", "-")), 2) &gt;= 0, ABS(ROUND(VALUE(SUBSTITUTE(連結実質赤字比率に係る赤字・黒字の構成分析!I$35,"▲", "-")), 2)), NA())</f>
        <v>11.8</v>
      </c>
      <c r="J35" s="154" t="e">
        <f>IF(ROUND(VALUE(SUBSTITUTE(連結実質赤字比率に係る赤字・黒字の構成分析!J$35,"▲", "-")), 2) &lt; 0, ABS(ROUND(VALUE(SUBSTITUTE(連結実質赤字比率に係る赤字・黒字の構成分析!J$35,"▲", "-")), 2)), NA())</f>
        <v>#N/A</v>
      </c>
      <c r="K35" s="154">
        <f>IF(ROUND(VALUE(SUBSTITUTE(連結実質赤字比率に係る赤字・黒字の構成分析!J$35,"▲", "-")), 2) &gt;= 0, ABS(ROUND(VALUE(SUBSTITUTE(連結実質赤字比率に係る赤字・黒字の構成分析!J$35,"▲", "-")), 2)), NA())</f>
        <v>10.82</v>
      </c>
    </row>
    <row r="36" spans="1:16" x14ac:dyDescent="0.2">
      <c r="A36" s="154" t="str">
        <f>IF(連結実質赤字比率に係る赤字・黒字の構成分析!C$34="",NA(),連結実質赤字比率に係る赤字・黒字の構成分析!C$34)</f>
        <v>一般会計</v>
      </c>
      <c r="B36" s="154" t="e">
        <f>IF(ROUND(VALUE(SUBSTITUTE(連結実質赤字比率に係る赤字・黒字の構成分析!F$34,"▲", "-")), 2) &lt; 0, ABS(ROUND(VALUE(SUBSTITUTE(連結実質赤字比率に係る赤字・黒字の構成分析!F$34,"▲", "-")), 2)), NA())</f>
        <v>#N/A</v>
      </c>
      <c r="C36" s="154">
        <f>IF(ROUND(VALUE(SUBSTITUTE(連結実質赤字比率に係る赤字・黒字の構成分析!F$34,"▲", "-")), 2) &gt;= 0, ABS(ROUND(VALUE(SUBSTITUTE(連結実質赤字比率に係る赤字・黒字の構成分析!F$34,"▲", "-")), 2)), NA())</f>
        <v>5.49</v>
      </c>
      <c r="D36" s="154" t="e">
        <f>IF(ROUND(VALUE(SUBSTITUTE(連結実質赤字比率に係る赤字・黒字の構成分析!G$34,"▲", "-")), 2) &lt; 0, ABS(ROUND(VALUE(SUBSTITUTE(連結実質赤字比率に係る赤字・黒字の構成分析!G$34,"▲", "-")), 2)), NA())</f>
        <v>#N/A</v>
      </c>
      <c r="E36" s="154">
        <f>IF(ROUND(VALUE(SUBSTITUTE(連結実質赤字比率に係る赤字・黒字の構成分析!G$34,"▲", "-")), 2) &gt;= 0, ABS(ROUND(VALUE(SUBSTITUTE(連結実質赤字比率に係る赤字・黒字の構成分析!G$34,"▲", "-")), 2)), NA())</f>
        <v>10.23</v>
      </c>
      <c r="F36" s="154" t="e">
        <f>IF(ROUND(VALUE(SUBSTITUTE(連結実質赤字比率に係る赤字・黒字の構成分析!H$34,"▲", "-")), 2) &lt; 0, ABS(ROUND(VALUE(SUBSTITUTE(連結実質赤字比率に係る赤字・黒字の構成分析!H$34,"▲", "-")), 2)), NA())</f>
        <v>#N/A</v>
      </c>
      <c r="G36" s="154">
        <f>IF(ROUND(VALUE(SUBSTITUTE(連結実質赤字比率に係る赤字・黒字の構成分析!H$34,"▲", "-")), 2) &gt;= 0, ABS(ROUND(VALUE(SUBSTITUTE(連結実質赤字比率に係る赤字・黒字の構成分析!H$34,"▲", "-")), 2)), NA())</f>
        <v>18.350000000000001</v>
      </c>
      <c r="H36" s="154" t="e">
        <f>IF(ROUND(VALUE(SUBSTITUTE(連結実質赤字比率に係る赤字・黒字の構成分析!I$34,"▲", "-")), 2) &lt; 0, ABS(ROUND(VALUE(SUBSTITUTE(連結実質赤字比率に係る赤字・黒字の構成分析!I$34,"▲", "-")), 2)), NA())</f>
        <v>#N/A</v>
      </c>
      <c r="I36" s="154">
        <f>IF(ROUND(VALUE(SUBSTITUTE(連結実質赤字比率に係る赤字・黒字の構成分析!I$34,"▲", "-")), 2) &gt;= 0, ABS(ROUND(VALUE(SUBSTITUTE(連結実質赤字比率に係る赤字・黒字の構成分析!I$34,"▲", "-")), 2)), NA())</f>
        <v>14.99</v>
      </c>
      <c r="J36" s="154" t="e">
        <f>IF(ROUND(VALUE(SUBSTITUTE(連結実質赤字比率に係る赤字・黒字の構成分析!J$34,"▲", "-")), 2) &lt; 0, ABS(ROUND(VALUE(SUBSTITUTE(連結実質赤字比率に係る赤字・黒字の構成分析!J$34,"▲", "-")), 2)), NA())</f>
        <v>#N/A</v>
      </c>
      <c r="K36" s="154">
        <f>IF(ROUND(VALUE(SUBSTITUTE(連結実質赤字比率に係る赤字・黒字の構成分析!J$34,"▲", "-")), 2) &gt;= 0, ABS(ROUND(VALUE(SUBSTITUTE(連結実質赤字比率に係る赤字・黒字の構成分析!J$34,"▲", "-")), 2)), NA())</f>
        <v>16.88</v>
      </c>
    </row>
    <row r="39" spans="1:16" x14ac:dyDescent="0.2">
      <c r="A39" s="127" t="s">
        <v>54</v>
      </c>
    </row>
    <row r="40" spans="1:16" x14ac:dyDescent="0.2">
      <c r="A40" s="155"/>
      <c r="B40" s="155" t="str">
        <f>'実質公債費比率（分子）の構造'!K$44</f>
        <v>H25</v>
      </c>
      <c r="C40" s="155"/>
      <c r="D40" s="155"/>
      <c r="E40" s="155" t="str">
        <f>'実質公債費比率（分子）の構造'!L$44</f>
        <v>H26</v>
      </c>
      <c r="F40" s="155"/>
      <c r="G40" s="155"/>
      <c r="H40" s="155" t="str">
        <f>'実質公債費比率（分子）の構造'!M$44</f>
        <v>H27</v>
      </c>
      <c r="I40" s="155"/>
      <c r="J40" s="155"/>
      <c r="K40" s="155" t="str">
        <f>'実質公債費比率（分子）の構造'!N$44</f>
        <v>H28</v>
      </c>
      <c r="L40" s="155"/>
      <c r="M40" s="155"/>
      <c r="N40" s="155" t="str">
        <f>'実質公債費比率（分子）の構造'!O$44</f>
        <v>H29</v>
      </c>
      <c r="O40" s="155"/>
      <c r="P40" s="155"/>
    </row>
    <row r="41" spans="1:16" x14ac:dyDescent="0.2">
      <c r="A41" s="155"/>
      <c r="B41" s="155" t="s">
        <v>55</v>
      </c>
      <c r="C41" s="155"/>
      <c r="D41" s="155" t="s">
        <v>56</v>
      </c>
      <c r="E41" s="155" t="s">
        <v>55</v>
      </c>
      <c r="F41" s="155"/>
      <c r="G41" s="155" t="s">
        <v>56</v>
      </c>
      <c r="H41" s="155" t="s">
        <v>55</v>
      </c>
      <c r="I41" s="155"/>
      <c r="J41" s="155" t="s">
        <v>56</v>
      </c>
      <c r="K41" s="155" t="s">
        <v>55</v>
      </c>
      <c r="L41" s="155"/>
      <c r="M41" s="155" t="s">
        <v>56</v>
      </c>
      <c r="N41" s="155" t="s">
        <v>55</v>
      </c>
      <c r="O41" s="155"/>
      <c r="P41" s="155" t="s">
        <v>56</v>
      </c>
    </row>
    <row r="42" spans="1:16" x14ac:dyDescent="0.2">
      <c r="A42" s="155" t="s">
        <v>57</v>
      </c>
      <c r="B42" s="155"/>
      <c r="C42" s="155"/>
      <c r="D42" s="155">
        <f>'実質公債費比率（分子）の構造'!K$52</f>
        <v>338</v>
      </c>
      <c r="E42" s="155"/>
      <c r="F42" s="155"/>
      <c r="G42" s="155">
        <f>'実質公債費比率（分子）の構造'!L$52</f>
        <v>351</v>
      </c>
      <c r="H42" s="155"/>
      <c r="I42" s="155"/>
      <c r="J42" s="155">
        <f>'実質公債費比率（分子）の構造'!M$52</f>
        <v>340</v>
      </c>
      <c r="K42" s="155"/>
      <c r="L42" s="155"/>
      <c r="M42" s="155">
        <f>'実質公債費比率（分子）の構造'!N$52</f>
        <v>325</v>
      </c>
      <c r="N42" s="155"/>
      <c r="O42" s="155"/>
      <c r="P42" s="155">
        <f>'実質公債費比率（分子）の構造'!O$52</f>
        <v>333</v>
      </c>
    </row>
    <row r="43" spans="1:16" x14ac:dyDescent="0.2">
      <c r="A43" s="155" t="s">
        <v>58</v>
      </c>
      <c r="B43" s="155">
        <f>'実質公債費比率（分子）の構造'!K$51</f>
        <v>0</v>
      </c>
      <c r="C43" s="155"/>
      <c r="D43" s="155"/>
      <c r="E43" s="155" t="str">
        <f>'実質公債費比率（分子）の構造'!L$51</f>
        <v>-</v>
      </c>
      <c r="F43" s="155"/>
      <c r="G43" s="155"/>
      <c r="H43" s="155">
        <f>'実質公債費比率（分子）の構造'!M$51</f>
        <v>0</v>
      </c>
      <c r="I43" s="155"/>
      <c r="J43" s="155"/>
      <c r="K43" s="155" t="str">
        <f>'実質公債費比率（分子）の構造'!N$51</f>
        <v>-</v>
      </c>
      <c r="L43" s="155"/>
      <c r="M43" s="155"/>
      <c r="N43" s="155" t="str">
        <f>'実質公債費比率（分子）の構造'!O$51</f>
        <v>-</v>
      </c>
      <c r="O43" s="155"/>
      <c r="P43" s="155"/>
    </row>
    <row r="44" spans="1:16" x14ac:dyDescent="0.2">
      <c r="A44" s="155" t="s">
        <v>59</v>
      </c>
      <c r="B44" s="155">
        <f>'実質公債費比率（分子）の構造'!K$50</f>
        <v>6</v>
      </c>
      <c r="C44" s="155"/>
      <c r="D44" s="155"/>
      <c r="E44" s="155">
        <f>'実質公債費比率（分子）の構造'!L$50</f>
        <v>1</v>
      </c>
      <c r="F44" s="155"/>
      <c r="G44" s="155"/>
      <c r="H44" s="155">
        <f>'実質公債費比率（分子）の構造'!M$50</f>
        <v>1</v>
      </c>
      <c r="I44" s="155"/>
      <c r="J44" s="155"/>
      <c r="K44" s="155">
        <f>'実質公債費比率（分子）の構造'!N$50</f>
        <v>1</v>
      </c>
      <c r="L44" s="155"/>
      <c r="M44" s="155"/>
      <c r="N44" s="155">
        <f>'実質公債費比率（分子）の構造'!O$50</f>
        <v>2</v>
      </c>
      <c r="O44" s="155"/>
      <c r="P44" s="155"/>
    </row>
    <row r="45" spans="1:16" x14ac:dyDescent="0.2">
      <c r="A45" s="155" t="s">
        <v>60</v>
      </c>
      <c r="B45" s="155">
        <f>'実質公債費比率（分子）の構造'!K$49</f>
        <v>12</v>
      </c>
      <c r="C45" s="155"/>
      <c r="D45" s="155"/>
      <c r="E45" s="155">
        <f>'実質公債費比率（分子）の構造'!L$49</f>
        <v>13</v>
      </c>
      <c r="F45" s="155"/>
      <c r="G45" s="155"/>
      <c r="H45" s="155">
        <f>'実質公債費比率（分子）の構造'!M$49</f>
        <v>15</v>
      </c>
      <c r="I45" s="155"/>
      <c r="J45" s="155"/>
      <c r="K45" s="155">
        <f>'実質公債費比率（分子）の構造'!N$49</f>
        <v>16</v>
      </c>
      <c r="L45" s="155"/>
      <c r="M45" s="155"/>
      <c r="N45" s="155">
        <f>'実質公債費比率（分子）の構造'!O$49</f>
        <v>16</v>
      </c>
      <c r="O45" s="155"/>
      <c r="P45" s="155"/>
    </row>
    <row r="46" spans="1:16" x14ac:dyDescent="0.2">
      <c r="A46" s="155" t="s">
        <v>61</v>
      </c>
      <c r="B46" s="155">
        <f>'実質公債費比率（分子）の構造'!K$48</f>
        <v>138</v>
      </c>
      <c r="C46" s="155"/>
      <c r="D46" s="155"/>
      <c r="E46" s="155">
        <f>'実質公債費比率（分子）の構造'!L$48</f>
        <v>152</v>
      </c>
      <c r="F46" s="155"/>
      <c r="G46" s="155"/>
      <c r="H46" s="155">
        <f>'実質公債費比率（分子）の構造'!M$48</f>
        <v>149</v>
      </c>
      <c r="I46" s="155"/>
      <c r="J46" s="155"/>
      <c r="K46" s="155">
        <f>'実質公債費比率（分子）の構造'!N$48</f>
        <v>165</v>
      </c>
      <c r="L46" s="155"/>
      <c r="M46" s="155"/>
      <c r="N46" s="155">
        <f>'実質公債費比率（分子）の構造'!O$48</f>
        <v>140</v>
      </c>
      <c r="O46" s="155"/>
      <c r="P46" s="155"/>
    </row>
    <row r="47" spans="1:16" x14ac:dyDescent="0.2">
      <c r="A47" s="155" t="s">
        <v>62</v>
      </c>
      <c r="B47" s="155">
        <f>'実質公債費比率（分子）の構造'!K$47</f>
        <v>32</v>
      </c>
      <c r="C47" s="155"/>
      <c r="D47" s="155"/>
      <c r="E47" s="155" t="str">
        <f>'実質公債費比率（分子）の構造'!L$47</f>
        <v>-</v>
      </c>
      <c r="F47" s="155"/>
      <c r="G47" s="155"/>
      <c r="H47" s="155" t="str">
        <f>'実質公債費比率（分子）の構造'!M$47</f>
        <v>-</v>
      </c>
      <c r="I47" s="155"/>
      <c r="J47" s="155"/>
      <c r="K47" s="155" t="str">
        <f>'実質公債費比率（分子）の構造'!N$47</f>
        <v>-</v>
      </c>
      <c r="L47" s="155"/>
      <c r="M47" s="155"/>
      <c r="N47" s="155" t="str">
        <f>'実質公債費比率（分子）の構造'!O$47</f>
        <v>-</v>
      </c>
      <c r="O47" s="155"/>
      <c r="P47" s="155"/>
    </row>
    <row r="48" spans="1:16" x14ac:dyDescent="0.2">
      <c r="A48" s="155" t="s">
        <v>63</v>
      </c>
      <c r="B48" s="155" t="str">
        <f>'実質公債費比率（分子）の構造'!K$46</f>
        <v>-</v>
      </c>
      <c r="C48" s="155"/>
      <c r="D48" s="155"/>
      <c r="E48" s="155" t="str">
        <f>'実質公債費比率（分子）の構造'!L$46</f>
        <v>-</v>
      </c>
      <c r="F48" s="155"/>
      <c r="G48" s="155"/>
      <c r="H48" s="155" t="str">
        <f>'実質公債費比率（分子）の構造'!M$46</f>
        <v>-</v>
      </c>
      <c r="I48" s="155"/>
      <c r="J48" s="155"/>
      <c r="K48" s="155" t="str">
        <f>'実質公債費比率（分子）の構造'!N$46</f>
        <v>-</v>
      </c>
      <c r="L48" s="155"/>
      <c r="M48" s="155"/>
      <c r="N48" s="155" t="str">
        <f>'実質公債費比率（分子）の構造'!O$46</f>
        <v>-</v>
      </c>
      <c r="O48" s="155"/>
      <c r="P48" s="155"/>
    </row>
    <row r="49" spans="1:16" x14ac:dyDescent="0.2">
      <c r="A49" s="155" t="s">
        <v>64</v>
      </c>
      <c r="B49" s="155">
        <f>'実質公債費比率（分子）の構造'!K$45</f>
        <v>354</v>
      </c>
      <c r="C49" s="155"/>
      <c r="D49" s="155"/>
      <c r="E49" s="155">
        <f>'実質公債費比率（分子）の構造'!L$45</f>
        <v>374</v>
      </c>
      <c r="F49" s="155"/>
      <c r="G49" s="155"/>
      <c r="H49" s="155">
        <f>'実質公債費比率（分子）の構造'!M$45</f>
        <v>363</v>
      </c>
      <c r="I49" s="155"/>
      <c r="J49" s="155"/>
      <c r="K49" s="155">
        <f>'実質公債費比率（分子）の構造'!N$45</f>
        <v>339</v>
      </c>
      <c r="L49" s="155"/>
      <c r="M49" s="155"/>
      <c r="N49" s="155">
        <f>'実質公債費比率（分子）の構造'!O$45</f>
        <v>354</v>
      </c>
      <c r="O49" s="155"/>
      <c r="P49" s="155"/>
    </row>
    <row r="50" spans="1:16" x14ac:dyDescent="0.2">
      <c r="A50" s="155" t="s">
        <v>65</v>
      </c>
      <c r="B50" s="155" t="e">
        <f>NA()</f>
        <v>#N/A</v>
      </c>
      <c r="C50" s="155">
        <f>IF(ISNUMBER('実質公債費比率（分子）の構造'!K$53),'実質公債費比率（分子）の構造'!K$53,NA())</f>
        <v>204</v>
      </c>
      <c r="D50" s="155" t="e">
        <f>NA()</f>
        <v>#N/A</v>
      </c>
      <c r="E50" s="155" t="e">
        <f>NA()</f>
        <v>#N/A</v>
      </c>
      <c r="F50" s="155">
        <f>IF(ISNUMBER('実質公債費比率（分子）の構造'!L$53),'実質公債費比率（分子）の構造'!L$53,NA())</f>
        <v>189</v>
      </c>
      <c r="G50" s="155" t="e">
        <f>NA()</f>
        <v>#N/A</v>
      </c>
      <c r="H50" s="155" t="e">
        <f>NA()</f>
        <v>#N/A</v>
      </c>
      <c r="I50" s="155">
        <f>IF(ISNUMBER('実質公債費比率（分子）の構造'!M$53),'実質公債費比率（分子）の構造'!M$53,NA())</f>
        <v>188</v>
      </c>
      <c r="J50" s="155" t="e">
        <f>NA()</f>
        <v>#N/A</v>
      </c>
      <c r="K50" s="155" t="e">
        <f>NA()</f>
        <v>#N/A</v>
      </c>
      <c r="L50" s="155">
        <f>IF(ISNUMBER('実質公債費比率（分子）の構造'!N$53),'実質公債費比率（分子）の構造'!N$53,NA())</f>
        <v>196</v>
      </c>
      <c r="M50" s="155" t="e">
        <f>NA()</f>
        <v>#N/A</v>
      </c>
      <c r="N50" s="155" t="e">
        <f>NA()</f>
        <v>#N/A</v>
      </c>
      <c r="O50" s="155">
        <f>IF(ISNUMBER('実質公債費比率（分子）の構造'!O$53),'実質公債費比率（分子）の構造'!O$53,NA())</f>
        <v>179</v>
      </c>
      <c r="P50" s="155" t="e">
        <f>NA()</f>
        <v>#N/A</v>
      </c>
    </row>
    <row r="53" spans="1:16" x14ac:dyDescent="0.2">
      <c r="A53" s="127" t="s">
        <v>66</v>
      </c>
    </row>
    <row r="54" spans="1:16" x14ac:dyDescent="0.2">
      <c r="A54" s="154"/>
      <c r="B54" s="154" t="str">
        <f>'将来負担比率（分子）の構造'!I$40</f>
        <v>H25</v>
      </c>
      <c r="C54" s="154"/>
      <c r="D54" s="154"/>
      <c r="E54" s="154" t="str">
        <f>'将来負担比率（分子）の構造'!J$40</f>
        <v>H26</v>
      </c>
      <c r="F54" s="154"/>
      <c r="G54" s="154"/>
      <c r="H54" s="154" t="str">
        <f>'将来負担比率（分子）の構造'!K$40</f>
        <v>H27</v>
      </c>
      <c r="I54" s="154"/>
      <c r="J54" s="154"/>
      <c r="K54" s="154" t="str">
        <f>'将来負担比率（分子）の構造'!L$40</f>
        <v>H28</v>
      </c>
      <c r="L54" s="154"/>
      <c r="M54" s="154"/>
      <c r="N54" s="154" t="str">
        <f>'将来負担比率（分子）の構造'!M$40</f>
        <v>H29</v>
      </c>
      <c r="O54" s="154"/>
      <c r="P54" s="154"/>
    </row>
    <row r="55" spans="1:16" x14ac:dyDescent="0.2">
      <c r="A55" s="154"/>
      <c r="B55" s="154" t="s">
        <v>67</v>
      </c>
      <c r="C55" s="154"/>
      <c r="D55" s="154" t="s">
        <v>68</v>
      </c>
      <c r="E55" s="154" t="s">
        <v>67</v>
      </c>
      <c r="F55" s="154"/>
      <c r="G55" s="154" t="s">
        <v>68</v>
      </c>
      <c r="H55" s="154" t="s">
        <v>67</v>
      </c>
      <c r="I55" s="154"/>
      <c r="J55" s="154" t="s">
        <v>68</v>
      </c>
      <c r="K55" s="154" t="s">
        <v>67</v>
      </c>
      <c r="L55" s="154"/>
      <c r="M55" s="154" t="s">
        <v>68</v>
      </c>
      <c r="N55" s="154" t="s">
        <v>67</v>
      </c>
      <c r="O55" s="154"/>
      <c r="P55" s="154" t="s">
        <v>68</v>
      </c>
    </row>
    <row r="56" spans="1:16" x14ac:dyDescent="0.2">
      <c r="A56" s="154" t="s">
        <v>37</v>
      </c>
      <c r="B56" s="154"/>
      <c r="C56" s="154"/>
      <c r="D56" s="154">
        <f>'将来負担比率（分子）の構造'!I$52</f>
        <v>3441</v>
      </c>
      <c r="E56" s="154"/>
      <c r="F56" s="154"/>
      <c r="G56" s="154">
        <f>'将来負担比率（分子）の構造'!J$52</f>
        <v>3574</v>
      </c>
      <c r="H56" s="154"/>
      <c r="I56" s="154"/>
      <c r="J56" s="154">
        <f>'将来負担比率（分子）の構造'!K$52</f>
        <v>3796</v>
      </c>
      <c r="K56" s="154"/>
      <c r="L56" s="154"/>
      <c r="M56" s="154">
        <f>'将来負担比率（分子）の構造'!L$52</f>
        <v>4105</v>
      </c>
      <c r="N56" s="154"/>
      <c r="O56" s="154"/>
      <c r="P56" s="154">
        <f>'将来負担比率（分子）の構造'!M$52</f>
        <v>3988</v>
      </c>
    </row>
    <row r="57" spans="1:16" x14ac:dyDescent="0.2">
      <c r="A57" s="154" t="s">
        <v>36</v>
      </c>
      <c r="B57" s="154"/>
      <c r="C57" s="154"/>
      <c r="D57" s="154">
        <f>'将来負担比率（分子）の構造'!I$51</f>
        <v>83</v>
      </c>
      <c r="E57" s="154"/>
      <c r="F57" s="154"/>
      <c r="G57" s="154">
        <f>'将来負担比率（分子）の構造'!J$51</f>
        <v>58</v>
      </c>
      <c r="H57" s="154"/>
      <c r="I57" s="154"/>
      <c r="J57" s="154">
        <f>'将来負担比率（分子）の構造'!K$51</f>
        <v>44</v>
      </c>
      <c r="K57" s="154"/>
      <c r="L57" s="154"/>
      <c r="M57" s="154">
        <f>'将来負担比率（分子）の構造'!L$51</f>
        <v>25</v>
      </c>
      <c r="N57" s="154"/>
      <c r="O57" s="154"/>
      <c r="P57" s="154">
        <f>'将来負担比率（分子）の構造'!M$51</f>
        <v>16</v>
      </c>
    </row>
    <row r="58" spans="1:16" x14ac:dyDescent="0.2">
      <c r="A58" s="154" t="s">
        <v>35</v>
      </c>
      <c r="B58" s="154"/>
      <c r="C58" s="154"/>
      <c r="D58" s="154">
        <f>'将来負担比率（分子）の構造'!I$50</f>
        <v>903</v>
      </c>
      <c r="E58" s="154"/>
      <c r="F58" s="154"/>
      <c r="G58" s="154">
        <f>'将来負担比率（分子）の構造'!J$50</f>
        <v>839</v>
      </c>
      <c r="H58" s="154"/>
      <c r="I58" s="154"/>
      <c r="J58" s="154">
        <f>'将来負担比率（分子）の構造'!K$50</f>
        <v>1009</v>
      </c>
      <c r="K58" s="154"/>
      <c r="L58" s="154"/>
      <c r="M58" s="154">
        <f>'将来負担比率（分子）の構造'!L$50</f>
        <v>1521</v>
      </c>
      <c r="N58" s="154"/>
      <c r="O58" s="154"/>
      <c r="P58" s="154">
        <f>'将来負担比率（分子）の構造'!M$50</f>
        <v>1699</v>
      </c>
    </row>
    <row r="59" spans="1:16" x14ac:dyDescent="0.2">
      <c r="A59" s="154" t="s">
        <v>33</v>
      </c>
      <c r="B59" s="154" t="str">
        <f>'将来負担比率（分子）の構造'!I$49</f>
        <v>-</v>
      </c>
      <c r="C59" s="154"/>
      <c r="D59" s="154"/>
      <c r="E59" s="154" t="str">
        <f>'将来負担比率（分子）の構造'!J$49</f>
        <v>-</v>
      </c>
      <c r="F59" s="154"/>
      <c r="G59" s="154"/>
      <c r="H59" s="154" t="str">
        <f>'将来負担比率（分子）の構造'!K$49</f>
        <v>-</v>
      </c>
      <c r="I59" s="154"/>
      <c r="J59" s="154"/>
      <c r="K59" s="154" t="str">
        <f>'将来負担比率（分子）の構造'!L$49</f>
        <v>-</v>
      </c>
      <c r="L59" s="154"/>
      <c r="M59" s="154"/>
      <c r="N59" s="154" t="str">
        <f>'将来負担比率（分子）の構造'!M$49</f>
        <v>-</v>
      </c>
      <c r="O59" s="154"/>
      <c r="P59" s="154"/>
    </row>
    <row r="60" spans="1:16" x14ac:dyDescent="0.2">
      <c r="A60" s="154" t="s">
        <v>32</v>
      </c>
      <c r="B60" s="154" t="str">
        <f>'将来負担比率（分子）の構造'!I$48</f>
        <v>-</v>
      </c>
      <c r="C60" s="154"/>
      <c r="D60" s="154"/>
      <c r="E60" s="154" t="str">
        <f>'将来負担比率（分子）の構造'!J$48</f>
        <v>-</v>
      </c>
      <c r="F60" s="154"/>
      <c r="G60" s="154"/>
      <c r="H60" s="154" t="str">
        <f>'将来負担比率（分子）の構造'!K$48</f>
        <v>-</v>
      </c>
      <c r="I60" s="154"/>
      <c r="J60" s="154"/>
      <c r="K60" s="154" t="str">
        <f>'将来負担比率（分子）の構造'!L$48</f>
        <v>-</v>
      </c>
      <c r="L60" s="154"/>
      <c r="M60" s="154"/>
      <c r="N60" s="154" t="str">
        <f>'将来負担比率（分子）の構造'!M$48</f>
        <v>-</v>
      </c>
      <c r="O60" s="154"/>
      <c r="P60" s="154"/>
    </row>
    <row r="61" spans="1:16" x14ac:dyDescent="0.2">
      <c r="A61" s="154" t="s">
        <v>30</v>
      </c>
      <c r="B61" s="154">
        <f>'将来負担比率（分子）の構造'!I$46</f>
        <v>28</v>
      </c>
      <c r="C61" s="154"/>
      <c r="D61" s="154"/>
      <c r="E61" s="154">
        <f>'将来負担比率（分子）の構造'!J$46</f>
        <v>76</v>
      </c>
      <c r="F61" s="154"/>
      <c r="G61" s="154"/>
      <c r="H61" s="154">
        <f>'将来負担比率（分子）の構造'!K$46</f>
        <v>23</v>
      </c>
      <c r="I61" s="154"/>
      <c r="J61" s="154"/>
      <c r="K61" s="154">
        <f>'将来負担比率（分子）の構造'!L$46</f>
        <v>20</v>
      </c>
      <c r="L61" s="154"/>
      <c r="M61" s="154"/>
      <c r="N61" s="154">
        <f>'将来負担比率（分子）の構造'!M$46</f>
        <v>18</v>
      </c>
      <c r="O61" s="154"/>
      <c r="P61" s="154"/>
    </row>
    <row r="62" spans="1:16" x14ac:dyDescent="0.2">
      <c r="A62" s="154" t="s">
        <v>29</v>
      </c>
      <c r="B62" s="154">
        <f>'将来負担比率（分子）の構造'!I$45</f>
        <v>717</v>
      </c>
      <c r="C62" s="154"/>
      <c r="D62" s="154"/>
      <c r="E62" s="154">
        <f>'将来負担比率（分子）の構造'!J$45</f>
        <v>485</v>
      </c>
      <c r="F62" s="154"/>
      <c r="G62" s="154"/>
      <c r="H62" s="154">
        <f>'将来負担比率（分子）の構造'!K$45</f>
        <v>314</v>
      </c>
      <c r="I62" s="154"/>
      <c r="J62" s="154"/>
      <c r="K62" s="154">
        <f>'将来負担比率（分子）の構造'!L$45</f>
        <v>140</v>
      </c>
      <c r="L62" s="154"/>
      <c r="M62" s="154"/>
      <c r="N62" s="154" t="str">
        <f>'将来負担比率（分子）の構造'!M$45</f>
        <v>-</v>
      </c>
      <c r="O62" s="154"/>
      <c r="P62" s="154"/>
    </row>
    <row r="63" spans="1:16" x14ac:dyDescent="0.2">
      <c r="A63" s="154" t="s">
        <v>28</v>
      </c>
      <c r="B63" s="154">
        <f>'将来負担比率（分子）の構造'!I$44</f>
        <v>78</v>
      </c>
      <c r="C63" s="154"/>
      <c r="D63" s="154"/>
      <c r="E63" s="154">
        <f>'将来負担比率（分子）の構造'!J$44</f>
        <v>62</v>
      </c>
      <c r="F63" s="154"/>
      <c r="G63" s="154"/>
      <c r="H63" s="154">
        <f>'将来負担比率（分子）の構造'!K$44</f>
        <v>51</v>
      </c>
      <c r="I63" s="154"/>
      <c r="J63" s="154"/>
      <c r="K63" s="154">
        <f>'将来負担比率（分子）の構造'!L$44</f>
        <v>38</v>
      </c>
      <c r="L63" s="154"/>
      <c r="M63" s="154"/>
      <c r="N63" s="154">
        <f>'将来負担比率（分子）の構造'!M$44</f>
        <v>24</v>
      </c>
      <c r="O63" s="154"/>
      <c r="P63" s="154"/>
    </row>
    <row r="64" spans="1:16" x14ac:dyDescent="0.2">
      <c r="A64" s="154" t="s">
        <v>27</v>
      </c>
      <c r="B64" s="154">
        <f>'将来負担比率（分子）の構造'!I$43</f>
        <v>1123</v>
      </c>
      <c r="C64" s="154"/>
      <c r="D64" s="154"/>
      <c r="E64" s="154">
        <f>'将来負担比率（分子）の構造'!J$43</f>
        <v>1302</v>
      </c>
      <c r="F64" s="154"/>
      <c r="G64" s="154"/>
      <c r="H64" s="154">
        <f>'将来負担比率（分子）の構造'!K$43</f>
        <v>1200</v>
      </c>
      <c r="I64" s="154"/>
      <c r="J64" s="154"/>
      <c r="K64" s="154">
        <f>'将来負担比率（分子）の構造'!L$43</f>
        <v>1120</v>
      </c>
      <c r="L64" s="154"/>
      <c r="M64" s="154"/>
      <c r="N64" s="154">
        <f>'将来負担比率（分子）の構造'!M$43</f>
        <v>968</v>
      </c>
      <c r="O64" s="154"/>
      <c r="P64" s="154"/>
    </row>
    <row r="65" spans="1:16" x14ac:dyDescent="0.2">
      <c r="A65" s="154" t="s">
        <v>26</v>
      </c>
      <c r="B65" s="154">
        <f>'将来負担比率（分子）の構造'!I$42</f>
        <v>2</v>
      </c>
      <c r="C65" s="154"/>
      <c r="D65" s="154"/>
      <c r="E65" s="154">
        <f>'将来負担比率（分子）の構造'!J$42</f>
        <v>1</v>
      </c>
      <c r="F65" s="154"/>
      <c r="G65" s="154"/>
      <c r="H65" s="154">
        <f>'将来負担比率（分子）の構造'!K$42</f>
        <v>1</v>
      </c>
      <c r="I65" s="154"/>
      <c r="J65" s="154"/>
      <c r="K65" s="154" t="str">
        <f>'将来負担比率（分子）の構造'!L$42</f>
        <v>-</v>
      </c>
      <c r="L65" s="154"/>
      <c r="M65" s="154"/>
      <c r="N65" s="154">
        <f>'将来負担比率（分子）の構造'!M$42</f>
        <v>4</v>
      </c>
      <c r="O65" s="154"/>
      <c r="P65" s="154"/>
    </row>
    <row r="66" spans="1:16" x14ac:dyDescent="0.2">
      <c r="A66" s="154" t="s">
        <v>25</v>
      </c>
      <c r="B66" s="154">
        <f>'将来負担比率（分子）の構造'!I$41</f>
        <v>3890</v>
      </c>
      <c r="C66" s="154"/>
      <c r="D66" s="154"/>
      <c r="E66" s="154">
        <f>'将来負担比率（分子）の構造'!J$41</f>
        <v>3791</v>
      </c>
      <c r="F66" s="154"/>
      <c r="G66" s="154"/>
      <c r="H66" s="154">
        <f>'将来負担比率（分子）の構造'!K$41</f>
        <v>4198</v>
      </c>
      <c r="I66" s="154"/>
      <c r="J66" s="154"/>
      <c r="K66" s="154">
        <f>'将来負担比率（分子）の構造'!L$41</f>
        <v>4655</v>
      </c>
      <c r="L66" s="154"/>
      <c r="M66" s="154"/>
      <c r="N66" s="154">
        <f>'将来負担比率（分子）の構造'!M$41</f>
        <v>4578</v>
      </c>
      <c r="O66" s="154"/>
      <c r="P66" s="154"/>
    </row>
    <row r="67" spans="1:16" x14ac:dyDescent="0.2">
      <c r="A67" s="154" t="s">
        <v>69</v>
      </c>
      <c r="B67" s="154" t="e">
        <f>NA()</f>
        <v>#N/A</v>
      </c>
      <c r="C67" s="154">
        <f>IF(ISNUMBER('将来負担比率（分子）の構造'!I$53), IF('将来負担比率（分子）の構造'!I$53 &lt; 0, 0, '将来負担比率（分子）の構造'!I$53), NA())</f>
        <v>1411</v>
      </c>
      <c r="D67" s="154" t="e">
        <f>NA()</f>
        <v>#N/A</v>
      </c>
      <c r="E67" s="154" t="e">
        <f>NA()</f>
        <v>#N/A</v>
      </c>
      <c r="F67" s="154">
        <f>IF(ISNUMBER('将来負担比率（分子）の構造'!J$53), IF('将来負担比率（分子）の構造'!J$53 &lt; 0, 0, '将来負担比率（分子）の構造'!J$53), NA())</f>
        <v>1247</v>
      </c>
      <c r="G67" s="154" t="e">
        <f>NA()</f>
        <v>#N/A</v>
      </c>
      <c r="H67" s="154" t="e">
        <f>NA()</f>
        <v>#N/A</v>
      </c>
      <c r="I67" s="154">
        <f>IF(ISNUMBER('将来負担比率（分子）の構造'!K$53), IF('将来負担比率（分子）の構造'!K$53 &lt; 0, 0, '将来負担比率（分子）の構造'!K$53), NA())</f>
        <v>937</v>
      </c>
      <c r="J67" s="154" t="e">
        <f>NA()</f>
        <v>#N/A</v>
      </c>
      <c r="K67" s="154" t="e">
        <f>NA()</f>
        <v>#N/A</v>
      </c>
      <c r="L67" s="154">
        <f>IF(ISNUMBER('将来負担比率（分子）の構造'!L$53), IF('将来負担比率（分子）の構造'!L$53 &lt; 0, 0, '将来負担比率（分子）の構造'!L$53), NA())</f>
        <v>323</v>
      </c>
      <c r="M67" s="154" t="e">
        <f>NA()</f>
        <v>#N/A</v>
      </c>
      <c r="N67" s="154" t="e">
        <f>NA()</f>
        <v>#N/A</v>
      </c>
      <c r="O67" s="154">
        <f>IF(ISNUMBER('将来負担比率（分子）の構造'!M$53), IF('将来負担比率（分子）の構造'!M$53 &lt; 0, 0, '将来負担比率（分子）の構造'!M$53), NA())</f>
        <v>0</v>
      </c>
      <c r="P67" s="154" t="e">
        <f>NA()</f>
        <v>#N/A</v>
      </c>
    </row>
    <row r="70" spans="1:16" x14ac:dyDescent="0.2">
      <c r="A70" s="156" t="s">
        <v>70</v>
      </c>
      <c r="B70" s="156"/>
      <c r="C70" s="156"/>
      <c r="D70" s="156"/>
      <c r="E70" s="156"/>
      <c r="F70" s="156"/>
    </row>
    <row r="71" spans="1:16" x14ac:dyDescent="0.2">
      <c r="A71" s="157"/>
      <c r="B71" s="157" t="str">
        <f>基金残高に係る経年分析!F54</f>
        <v>H27</v>
      </c>
      <c r="C71" s="157" t="str">
        <f>基金残高に係る経年分析!G54</f>
        <v>H28</v>
      </c>
      <c r="D71" s="157" t="str">
        <f>基金残高に係る経年分析!H54</f>
        <v>H29</v>
      </c>
    </row>
    <row r="72" spans="1:16" x14ac:dyDescent="0.2">
      <c r="A72" s="157" t="s">
        <v>71</v>
      </c>
      <c r="B72" s="158">
        <f>基金残高に係る経年分析!F55</f>
        <v>528</v>
      </c>
      <c r="C72" s="158">
        <f>基金残高に係る経年分析!G55</f>
        <v>716</v>
      </c>
      <c r="D72" s="158">
        <f>基金残高に係る経年分析!H55</f>
        <v>716</v>
      </c>
    </row>
    <row r="73" spans="1:16" x14ac:dyDescent="0.2">
      <c r="A73" s="157" t="s">
        <v>72</v>
      </c>
      <c r="B73" s="158">
        <f>基金残高に係る経年分析!F56</f>
        <v>226</v>
      </c>
      <c r="C73" s="158">
        <f>基金残高に係る経年分析!G56</f>
        <v>226</v>
      </c>
      <c r="D73" s="158">
        <f>基金残高に係る経年分析!H56</f>
        <v>99</v>
      </c>
    </row>
    <row r="74" spans="1:16" x14ac:dyDescent="0.2">
      <c r="A74" s="157" t="s">
        <v>73</v>
      </c>
      <c r="B74" s="158">
        <f>基金残高に係る経年分析!F57</f>
        <v>287</v>
      </c>
      <c r="C74" s="158">
        <f>基金残高に係る経年分析!G57</f>
        <v>480</v>
      </c>
      <c r="D74" s="158">
        <f>基金残高に係る経年分析!H57</f>
        <v>768</v>
      </c>
    </row>
  </sheetData>
  <sheetProtection algorithmName="SHA-512" hashValue="bG1wm/NjS+XxqO40in+epCiucR60hSySNbPa2/QdkwYogpaSybHadDjzeXIeTCs2bANpZyyVA4YyXZfUbhqgDg==" saltValue="pZcyn3Zlx+ITaJJt2w3u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2"/>
  <cols>
    <col min="1" max="95" width="1.6640625" style="194" customWidth="1"/>
    <col min="96" max="133" width="1.6640625" style="207" customWidth="1"/>
    <col min="134" max="143" width="1.6640625" style="194" customWidth="1"/>
    <col min="144" max="16384" width="0" style="194" hidden="1"/>
  </cols>
  <sheetData>
    <row r="1" spans="2:143" ht="22.5" customHeight="1" thickBot="1" x14ac:dyDescent="0.25">
      <c r="B1" s="192"/>
      <c r="C1" s="193"/>
      <c r="D1" s="193"/>
      <c r="E1" s="193"/>
      <c r="F1" s="193"/>
      <c r="G1" s="193"/>
      <c r="H1" s="193"/>
      <c r="I1" s="193"/>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c r="BH1" s="193"/>
      <c r="BI1" s="193"/>
      <c r="BJ1" s="193"/>
      <c r="BK1" s="193"/>
      <c r="BL1" s="193"/>
      <c r="BM1" s="193"/>
      <c r="BN1" s="193"/>
      <c r="BO1" s="193"/>
      <c r="BP1" s="193"/>
      <c r="BQ1" s="193"/>
      <c r="BR1" s="193"/>
      <c r="BS1" s="193"/>
      <c r="BT1" s="193"/>
      <c r="BU1" s="193"/>
      <c r="BV1" s="193"/>
      <c r="BW1" s="193"/>
      <c r="BX1" s="193"/>
      <c r="BY1" s="193"/>
      <c r="BZ1" s="193"/>
      <c r="CA1" s="193"/>
      <c r="CB1" s="193"/>
      <c r="CC1" s="193"/>
      <c r="CD1" s="193"/>
      <c r="CE1" s="193"/>
      <c r="CF1" s="193"/>
      <c r="CG1" s="193"/>
      <c r="CH1" s="193"/>
      <c r="CI1" s="193"/>
      <c r="CJ1" s="193"/>
      <c r="CK1" s="193"/>
      <c r="CL1" s="193"/>
      <c r="CM1" s="193"/>
      <c r="CN1" s="193"/>
      <c r="CO1" s="193"/>
      <c r="CP1" s="193"/>
      <c r="CQ1" s="193"/>
      <c r="CR1" s="193"/>
      <c r="CS1" s="193"/>
      <c r="CT1" s="193"/>
      <c r="CU1" s="193"/>
      <c r="CV1" s="193"/>
      <c r="CW1" s="193"/>
      <c r="CX1" s="193"/>
      <c r="CY1" s="193"/>
      <c r="CZ1" s="193"/>
      <c r="DA1" s="193"/>
      <c r="DB1" s="193"/>
      <c r="DC1" s="193"/>
      <c r="DD1" s="193"/>
      <c r="DE1" s="193"/>
      <c r="DF1" s="193"/>
      <c r="DG1" s="193"/>
      <c r="DH1" s="562" t="s">
        <v>208</v>
      </c>
      <c r="DI1" s="563"/>
      <c r="DJ1" s="563"/>
      <c r="DK1" s="563"/>
      <c r="DL1" s="563"/>
      <c r="DM1" s="563"/>
      <c r="DN1" s="564"/>
      <c r="DO1" s="194"/>
      <c r="DP1" s="562" t="s">
        <v>209</v>
      </c>
      <c r="DQ1" s="563"/>
      <c r="DR1" s="563"/>
      <c r="DS1" s="563"/>
      <c r="DT1" s="563"/>
      <c r="DU1" s="563"/>
      <c r="DV1" s="563"/>
      <c r="DW1" s="563"/>
      <c r="DX1" s="563"/>
      <c r="DY1" s="563"/>
      <c r="DZ1" s="563"/>
      <c r="EA1" s="563"/>
      <c r="EB1" s="563"/>
      <c r="EC1" s="564"/>
      <c r="ED1" s="193"/>
      <c r="EE1" s="193"/>
      <c r="EF1" s="193"/>
      <c r="EG1" s="193"/>
      <c r="EH1" s="193"/>
      <c r="EI1" s="193"/>
      <c r="EJ1" s="193"/>
      <c r="EK1" s="193"/>
      <c r="EL1" s="193"/>
      <c r="EM1" s="193"/>
    </row>
    <row r="2" spans="2:143" ht="22.5" customHeight="1" x14ac:dyDescent="0.2">
      <c r="B2" s="195" t="s">
        <v>210</v>
      </c>
      <c r="R2" s="196"/>
      <c r="S2" s="196"/>
      <c r="T2" s="196"/>
      <c r="U2" s="196"/>
      <c r="V2" s="196"/>
      <c r="W2" s="196"/>
      <c r="X2" s="196"/>
      <c r="Y2" s="196"/>
      <c r="Z2" s="196"/>
      <c r="AA2" s="196"/>
      <c r="AB2" s="196"/>
      <c r="AC2" s="196"/>
      <c r="AE2" s="197"/>
      <c r="AF2" s="197"/>
      <c r="AG2" s="197"/>
      <c r="AH2" s="197"/>
      <c r="AI2" s="197"/>
      <c r="AJ2" s="196"/>
      <c r="AK2" s="196"/>
      <c r="AL2" s="196"/>
      <c r="AM2" s="196"/>
      <c r="AN2" s="196"/>
      <c r="AO2" s="196"/>
      <c r="AP2" s="196"/>
      <c r="CD2" s="193"/>
      <c r="CE2" s="193"/>
      <c r="CF2" s="193"/>
      <c r="CG2" s="193"/>
      <c r="CH2" s="193"/>
      <c r="CI2" s="193"/>
      <c r="CJ2" s="193"/>
      <c r="CK2" s="193"/>
      <c r="CL2" s="193"/>
      <c r="CM2" s="193"/>
      <c r="CN2" s="193"/>
      <c r="CO2" s="193"/>
      <c r="CP2" s="193"/>
      <c r="CQ2" s="193"/>
      <c r="CR2" s="193"/>
      <c r="CS2" s="193"/>
      <c r="CT2" s="193"/>
      <c r="CU2" s="193"/>
      <c r="CV2" s="193"/>
      <c r="CW2" s="193"/>
      <c r="CX2" s="193"/>
      <c r="CY2" s="193"/>
      <c r="CZ2" s="193"/>
      <c r="DA2" s="193"/>
      <c r="DB2" s="193"/>
      <c r="DC2" s="193"/>
      <c r="DD2" s="193"/>
      <c r="DE2" s="193"/>
      <c r="DF2" s="193"/>
      <c r="DG2" s="193"/>
      <c r="DH2" s="193"/>
      <c r="DI2" s="193"/>
      <c r="DJ2" s="193"/>
      <c r="DK2" s="193"/>
      <c r="DL2" s="193"/>
      <c r="DM2" s="193"/>
      <c r="DN2" s="193"/>
      <c r="DO2" s="193"/>
      <c r="DP2" s="193"/>
      <c r="DQ2" s="193"/>
      <c r="DR2" s="193"/>
      <c r="DS2" s="193"/>
      <c r="DT2" s="193"/>
      <c r="DU2" s="193"/>
      <c r="DV2" s="193"/>
      <c r="DW2" s="193"/>
      <c r="DX2" s="193"/>
      <c r="DY2" s="193"/>
      <c r="DZ2" s="193"/>
      <c r="EA2" s="193"/>
      <c r="EB2" s="193"/>
      <c r="EC2" s="193"/>
    </row>
    <row r="3" spans="2:143" ht="11.25" customHeight="1" x14ac:dyDescent="0.2">
      <c r="B3" s="565" t="s">
        <v>211</v>
      </c>
      <c r="C3" s="566"/>
      <c r="D3" s="566"/>
      <c r="E3" s="566"/>
      <c r="F3" s="566"/>
      <c r="G3" s="566"/>
      <c r="H3" s="566"/>
      <c r="I3" s="566"/>
      <c r="J3" s="566"/>
      <c r="K3" s="566"/>
      <c r="L3" s="566"/>
      <c r="M3" s="566"/>
      <c r="N3" s="566"/>
      <c r="O3" s="566"/>
      <c r="P3" s="566"/>
      <c r="Q3" s="566"/>
      <c r="R3" s="566"/>
      <c r="S3" s="566"/>
      <c r="T3" s="566"/>
      <c r="U3" s="566"/>
      <c r="V3" s="566"/>
      <c r="W3" s="566"/>
      <c r="X3" s="566"/>
      <c r="Y3" s="566"/>
      <c r="Z3" s="566"/>
      <c r="AA3" s="566"/>
      <c r="AB3" s="566"/>
      <c r="AC3" s="566"/>
      <c r="AD3" s="566"/>
      <c r="AE3" s="566"/>
      <c r="AF3" s="566"/>
      <c r="AG3" s="566"/>
      <c r="AH3" s="566"/>
      <c r="AI3" s="566"/>
      <c r="AJ3" s="566"/>
      <c r="AK3" s="566"/>
      <c r="AL3" s="566"/>
      <c r="AM3" s="566"/>
      <c r="AN3" s="566"/>
      <c r="AO3" s="566"/>
      <c r="AP3" s="565" t="s">
        <v>212</v>
      </c>
      <c r="AQ3" s="566"/>
      <c r="AR3" s="566"/>
      <c r="AS3" s="566"/>
      <c r="AT3" s="566"/>
      <c r="AU3" s="566"/>
      <c r="AV3" s="566"/>
      <c r="AW3" s="566"/>
      <c r="AX3" s="566"/>
      <c r="AY3" s="566"/>
      <c r="AZ3" s="566"/>
      <c r="BA3" s="566"/>
      <c r="BB3" s="566"/>
      <c r="BC3" s="566"/>
      <c r="BD3" s="566"/>
      <c r="BE3" s="566"/>
      <c r="BF3" s="566"/>
      <c r="BG3" s="566"/>
      <c r="BH3" s="566"/>
      <c r="BI3" s="566"/>
      <c r="BJ3" s="566"/>
      <c r="BK3" s="566"/>
      <c r="BL3" s="566"/>
      <c r="BM3" s="566"/>
      <c r="BN3" s="566"/>
      <c r="BO3" s="566"/>
      <c r="BP3" s="566"/>
      <c r="BQ3" s="566"/>
      <c r="BR3" s="566"/>
      <c r="BS3" s="566"/>
      <c r="BT3" s="566"/>
      <c r="BU3" s="566"/>
      <c r="BV3" s="566"/>
      <c r="BW3" s="566"/>
      <c r="BX3" s="566"/>
      <c r="BY3" s="566"/>
      <c r="BZ3" s="566"/>
      <c r="CA3" s="566"/>
      <c r="CB3" s="567"/>
      <c r="CD3" s="565" t="s">
        <v>213</v>
      </c>
      <c r="CE3" s="566"/>
      <c r="CF3" s="566"/>
      <c r="CG3" s="566"/>
      <c r="CH3" s="566"/>
      <c r="CI3" s="566"/>
      <c r="CJ3" s="566"/>
      <c r="CK3" s="566"/>
      <c r="CL3" s="566"/>
      <c r="CM3" s="566"/>
      <c r="CN3" s="566"/>
      <c r="CO3" s="566"/>
      <c r="CP3" s="566"/>
      <c r="CQ3" s="566"/>
      <c r="CR3" s="566"/>
      <c r="CS3" s="566"/>
      <c r="CT3" s="566"/>
      <c r="CU3" s="566"/>
      <c r="CV3" s="566"/>
      <c r="CW3" s="566"/>
      <c r="CX3" s="566"/>
      <c r="CY3" s="566"/>
      <c r="CZ3" s="566"/>
      <c r="DA3" s="566"/>
      <c r="DB3" s="566"/>
      <c r="DC3" s="566"/>
      <c r="DD3" s="566"/>
      <c r="DE3" s="566"/>
      <c r="DF3" s="566"/>
      <c r="DG3" s="566"/>
      <c r="DH3" s="566"/>
      <c r="DI3" s="566"/>
      <c r="DJ3" s="566"/>
      <c r="DK3" s="566"/>
      <c r="DL3" s="566"/>
      <c r="DM3" s="566"/>
      <c r="DN3" s="566"/>
      <c r="DO3" s="566"/>
      <c r="DP3" s="566"/>
      <c r="DQ3" s="566"/>
      <c r="DR3" s="566"/>
      <c r="DS3" s="566"/>
      <c r="DT3" s="566"/>
      <c r="DU3" s="566"/>
      <c r="DV3" s="566"/>
      <c r="DW3" s="566"/>
      <c r="DX3" s="566"/>
      <c r="DY3" s="566"/>
      <c r="DZ3" s="566"/>
      <c r="EA3" s="566"/>
      <c r="EB3" s="566"/>
      <c r="EC3" s="567"/>
    </row>
    <row r="4" spans="2:143" ht="11.25" customHeight="1" x14ac:dyDescent="0.2">
      <c r="B4" s="565" t="s">
        <v>1</v>
      </c>
      <c r="C4" s="566"/>
      <c r="D4" s="566"/>
      <c r="E4" s="566"/>
      <c r="F4" s="566"/>
      <c r="G4" s="566"/>
      <c r="H4" s="566"/>
      <c r="I4" s="566"/>
      <c r="J4" s="566"/>
      <c r="K4" s="566"/>
      <c r="L4" s="566"/>
      <c r="M4" s="566"/>
      <c r="N4" s="566"/>
      <c r="O4" s="566"/>
      <c r="P4" s="566"/>
      <c r="Q4" s="567"/>
      <c r="R4" s="565" t="s">
        <v>214</v>
      </c>
      <c r="S4" s="566"/>
      <c r="T4" s="566"/>
      <c r="U4" s="566"/>
      <c r="V4" s="566"/>
      <c r="W4" s="566"/>
      <c r="X4" s="566"/>
      <c r="Y4" s="567"/>
      <c r="Z4" s="565" t="s">
        <v>215</v>
      </c>
      <c r="AA4" s="566"/>
      <c r="AB4" s="566"/>
      <c r="AC4" s="567"/>
      <c r="AD4" s="565" t="s">
        <v>216</v>
      </c>
      <c r="AE4" s="566"/>
      <c r="AF4" s="566"/>
      <c r="AG4" s="566"/>
      <c r="AH4" s="566"/>
      <c r="AI4" s="566"/>
      <c r="AJ4" s="566"/>
      <c r="AK4" s="567"/>
      <c r="AL4" s="565" t="s">
        <v>215</v>
      </c>
      <c r="AM4" s="566"/>
      <c r="AN4" s="566"/>
      <c r="AO4" s="567"/>
      <c r="AP4" s="568" t="s">
        <v>217</v>
      </c>
      <c r="AQ4" s="568"/>
      <c r="AR4" s="568"/>
      <c r="AS4" s="568"/>
      <c r="AT4" s="568"/>
      <c r="AU4" s="568"/>
      <c r="AV4" s="568"/>
      <c r="AW4" s="568"/>
      <c r="AX4" s="568"/>
      <c r="AY4" s="568"/>
      <c r="AZ4" s="568"/>
      <c r="BA4" s="568"/>
      <c r="BB4" s="568"/>
      <c r="BC4" s="568"/>
      <c r="BD4" s="568"/>
      <c r="BE4" s="568"/>
      <c r="BF4" s="568"/>
      <c r="BG4" s="568" t="s">
        <v>218</v>
      </c>
      <c r="BH4" s="568"/>
      <c r="BI4" s="568"/>
      <c r="BJ4" s="568"/>
      <c r="BK4" s="568"/>
      <c r="BL4" s="568"/>
      <c r="BM4" s="568"/>
      <c r="BN4" s="568"/>
      <c r="BO4" s="568" t="s">
        <v>215</v>
      </c>
      <c r="BP4" s="568"/>
      <c r="BQ4" s="568"/>
      <c r="BR4" s="568"/>
      <c r="BS4" s="568" t="s">
        <v>219</v>
      </c>
      <c r="BT4" s="568"/>
      <c r="BU4" s="568"/>
      <c r="BV4" s="568"/>
      <c r="BW4" s="568"/>
      <c r="BX4" s="568"/>
      <c r="BY4" s="568"/>
      <c r="BZ4" s="568"/>
      <c r="CA4" s="568"/>
      <c r="CB4" s="568"/>
      <c r="CD4" s="565" t="s">
        <v>220</v>
      </c>
      <c r="CE4" s="566"/>
      <c r="CF4" s="566"/>
      <c r="CG4" s="566"/>
      <c r="CH4" s="566"/>
      <c r="CI4" s="566"/>
      <c r="CJ4" s="566"/>
      <c r="CK4" s="566"/>
      <c r="CL4" s="566"/>
      <c r="CM4" s="566"/>
      <c r="CN4" s="566"/>
      <c r="CO4" s="566"/>
      <c r="CP4" s="566"/>
      <c r="CQ4" s="566"/>
      <c r="CR4" s="566"/>
      <c r="CS4" s="566"/>
      <c r="CT4" s="566"/>
      <c r="CU4" s="566"/>
      <c r="CV4" s="566"/>
      <c r="CW4" s="566"/>
      <c r="CX4" s="566"/>
      <c r="CY4" s="566"/>
      <c r="CZ4" s="566"/>
      <c r="DA4" s="566"/>
      <c r="DB4" s="566"/>
      <c r="DC4" s="566"/>
      <c r="DD4" s="566"/>
      <c r="DE4" s="566"/>
      <c r="DF4" s="566"/>
      <c r="DG4" s="566"/>
      <c r="DH4" s="566"/>
      <c r="DI4" s="566"/>
      <c r="DJ4" s="566"/>
      <c r="DK4" s="566"/>
      <c r="DL4" s="566"/>
      <c r="DM4" s="566"/>
      <c r="DN4" s="566"/>
      <c r="DO4" s="566"/>
      <c r="DP4" s="566"/>
      <c r="DQ4" s="566"/>
      <c r="DR4" s="566"/>
      <c r="DS4" s="566"/>
      <c r="DT4" s="566"/>
      <c r="DU4" s="566"/>
      <c r="DV4" s="566"/>
      <c r="DW4" s="566"/>
      <c r="DX4" s="566"/>
      <c r="DY4" s="566"/>
      <c r="DZ4" s="566"/>
      <c r="EA4" s="566"/>
      <c r="EB4" s="566"/>
      <c r="EC4" s="567"/>
    </row>
    <row r="5" spans="2:143" ht="11.25" customHeight="1" x14ac:dyDescent="0.2">
      <c r="B5" s="569" t="s">
        <v>221</v>
      </c>
      <c r="C5" s="570"/>
      <c r="D5" s="570"/>
      <c r="E5" s="570"/>
      <c r="F5" s="570"/>
      <c r="G5" s="570"/>
      <c r="H5" s="570"/>
      <c r="I5" s="570"/>
      <c r="J5" s="570"/>
      <c r="K5" s="570"/>
      <c r="L5" s="570"/>
      <c r="M5" s="570"/>
      <c r="N5" s="570"/>
      <c r="O5" s="570"/>
      <c r="P5" s="570"/>
      <c r="Q5" s="571"/>
      <c r="R5" s="572">
        <v>1248932</v>
      </c>
      <c r="S5" s="573"/>
      <c r="T5" s="573"/>
      <c r="U5" s="573"/>
      <c r="V5" s="573"/>
      <c r="W5" s="573"/>
      <c r="X5" s="573"/>
      <c r="Y5" s="574"/>
      <c r="Z5" s="575">
        <v>28.3</v>
      </c>
      <c r="AA5" s="575"/>
      <c r="AB5" s="575"/>
      <c r="AC5" s="575"/>
      <c r="AD5" s="576">
        <v>1248932</v>
      </c>
      <c r="AE5" s="576"/>
      <c r="AF5" s="576"/>
      <c r="AG5" s="576"/>
      <c r="AH5" s="576"/>
      <c r="AI5" s="576"/>
      <c r="AJ5" s="576"/>
      <c r="AK5" s="576"/>
      <c r="AL5" s="577">
        <v>54.4</v>
      </c>
      <c r="AM5" s="578"/>
      <c r="AN5" s="578"/>
      <c r="AO5" s="579"/>
      <c r="AP5" s="569" t="s">
        <v>222</v>
      </c>
      <c r="AQ5" s="570"/>
      <c r="AR5" s="570"/>
      <c r="AS5" s="570"/>
      <c r="AT5" s="570"/>
      <c r="AU5" s="570"/>
      <c r="AV5" s="570"/>
      <c r="AW5" s="570"/>
      <c r="AX5" s="570"/>
      <c r="AY5" s="570"/>
      <c r="AZ5" s="570"/>
      <c r="BA5" s="570"/>
      <c r="BB5" s="570"/>
      <c r="BC5" s="570"/>
      <c r="BD5" s="570"/>
      <c r="BE5" s="570"/>
      <c r="BF5" s="571"/>
      <c r="BG5" s="583">
        <v>1237206</v>
      </c>
      <c r="BH5" s="584"/>
      <c r="BI5" s="584"/>
      <c r="BJ5" s="584"/>
      <c r="BK5" s="584"/>
      <c r="BL5" s="584"/>
      <c r="BM5" s="584"/>
      <c r="BN5" s="585"/>
      <c r="BO5" s="586">
        <v>99.1</v>
      </c>
      <c r="BP5" s="586"/>
      <c r="BQ5" s="586"/>
      <c r="BR5" s="586"/>
      <c r="BS5" s="587" t="s">
        <v>223</v>
      </c>
      <c r="BT5" s="587"/>
      <c r="BU5" s="587"/>
      <c r="BV5" s="587"/>
      <c r="BW5" s="587"/>
      <c r="BX5" s="587"/>
      <c r="BY5" s="587"/>
      <c r="BZ5" s="587"/>
      <c r="CA5" s="587"/>
      <c r="CB5" s="591"/>
      <c r="CD5" s="565" t="s">
        <v>217</v>
      </c>
      <c r="CE5" s="566"/>
      <c r="CF5" s="566"/>
      <c r="CG5" s="566"/>
      <c r="CH5" s="566"/>
      <c r="CI5" s="566"/>
      <c r="CJ5" s="566"/>
      <c r="CK5" s="566"/>
      <c r="CL5" s="566"/>
      <c r="CM5" s="566"/>
      <c r="CN5" s="566"/>
      <c r="CO5" s="566"/>
      <c r="CP5" s="566"/>
      <c r="CQ5" s="567"/>
      <c r="CR5" s="565" t="s">
        <v>224</v>
      </c>
      <c r="CS5" s="566"/>
      <c r="CT5" s="566"/>
      <c r="CU5" s="566"/>
      <c r="CV5" s="566"/>
      <c r="CW5" s="566"/>
      <c r="CX5" s="566"/>
      <c r="CY5" s="567"/>
      <c r="CZ5" s="565" t="s">
        <v>215</v>
      </c>
      <c r="DA5" s="566"/>
      <c r="DB5" s="566"/>
      <c r="DC5" s="567"/>
      <c r="DD5" s="565" t="s">
        <v>225</v>
      </c>
      <c r="DE5" s="566"/>
      <c r="DF5" s="566"/>
      <c r="DG5" s="566"/>
      <c r="DH5" s="566"/>
      <c r="DI5" s="566"/>
      <c r="DJ5" s="566"/>
      <c r="DK5" s="566"/>
      <c r="DL5" s="566"/>
      <c r="DM5" s="566"/>
      <c r="DN5" s="566"/>
      <c r="DO5" s="566"/>
      <c r="DP5" s="567"/>
      <c r="DQ5" s="565" t="s">
        <v>226</v>
      </c>
      <c r="DR5" s="566"/>
      <c r="DS5" s="566"/>
      <c r="DT5" s="566"/>
      <c r="DU5" s="566"/>
      <c r="DV5" s="566"/>
      <c r="DW5" s="566"/>
      <c r="DX5" s="566"/>
      <c r="DY5" s="566"/>
      <c r="DZ5" s="566"/>
      <c r="EA5" s="566"/>
      <c r="EB5" s="566"/>
      <c r="EC5" s="567"/>
    </row>
    <row r="6" spans="2:143" ht="11.25" customHeight="1" x14ac:dyDescent="0.2">
      <c r="B6" s="580" t="s">
        <v>227</v>
      </c>
      <c r="C6" s="581"/>
      <c r="D6" s="581"/>
      <c r="E6" s="581"/>
      <c r="F6" s="581"/>
      <c r="G6" s="581"/>
      <c r="H6" s="581"/>
      <c r="I6" s="581"/>
      <c r="J6" s="581"/>
      <c r="K6" s="581"/>
      <c r="L6" s="581"/>
      <c r="M6" s="581"/>
      <c r="N6" s="581"/>
      <c r="O6" s="581"/>
      <c r="P6" s="581"/>
      <c r="Q6" s="582"/>
      <c r="R6" s="583">
        <v>38424</v>
      </c>
      <c r="S6" s="584"/>
      <c r="T6" s="584"/>
      <c r="U6" s="584"/>
      <c r="V6" s="584"/>
      <c r="W6" s="584"/>
      <c r="X6" s="584"/>
      <c r="Y6" s="585"/>
      <c r="Z6" s="586">
        <v>0.9</v>
      </c>
      <c r="AA6" s="586"/>
      <c r="AB6" s="586"/>
      <c r="AC6" s="586"/>
      <c r="AD6" s="587">
        <v>38424</v>
      </c>
      <c r="AE6" s="587"/>
      <c r="AF6" s="587"/>
      <c r="AG6" s="587"/>
      <c r="AH6" s="587"/>
      <c r="AI6" s="587"/>
      <c r="AJ6" s="587"/>
      <c r="AK6" s="587"/>
      <c r="AL6" s="588">
        <v>1.7</v>
      </c>
      <c r="AM6" s="589"/>
      <c r="AN6" s="589"/>
      <c r="AO6" s="590"/>
      <c r="AP6" s="580" t="s">
        <v>228</v>
      </c>
      <c r="AQ6" s="581"/>
      <c r="AR6" s="581"/>
      <c r="AS6" s="581"/>
      <c r="AT6" s="581"/>
      <c r="AU6" s="581"/>
      <c r="AV6" s="581"/>
      <c r="AW6" s="581"/>
      <c r="AX6" s="581"/>
      <c r="AY6" s="581"/>
      <c r="AZ6" s="581"/>
      <c r="BA6" s="581"/>
      <c r="BB6" s="581"/>
      <c r="BC6" s="581"/>
      <c r="BD6" s="581"/>
      <c r="BE6" s="581"/>
      <c r="BF6" s="582"/>
      <c r="BG6" s="583">
        <v>1237206</v>
      </c>
      <c r="BH6" s="584"/>
      <c r="BI6" s="584"/>
      <c r="BJ6" s="584"/>
      <c r="BK6" s="584"/>
      <c r="BL6" s="584"/>
      <c r="BM6" s="584"/>
      <c r="BN6" s="585"/>
      <c r="BO6" s="586">
        <v>99.1</v>
      </c>
      <c r="BP6" s="586"/>
      <c r="BQ6" s="586"/>
      <c r="BR6" s="586"/>
      <c r="BS6" s="587" t="s">
        <v>229</v>
      </c>
      <c r="BT6" s="587"/>
      <c r="BU6" s="587"/>
      <c r="BV6" s="587"/>
      <c r="BW6" s="587"/>
      <c r="BX6" s="587"/>
      <c r="BY6" s="587"/>
      <c r="BZ6" s="587"/>
      <c r="CA6" s="587"/>
      <c r="CB6" s="591"/>
      <c r="CD6" s="569" t="s">
        <v>230</v>
      </c>
      <c r="CE6" s="570"/>
      <c r="CF6" s="570"/>
      <c r="CG6" s="570"/>
      <c r="CH6" s="570"/>
      <c r="CI6" s="570"/>
      <c r="CJ6" s="570"/>
      <c r="CK6" s="570"/>
      <c r="CL6" s="570"/>
      <c r="CM6" s="570"/>
      <c r="CN6" s="570"/>
      <c r="CO6" s="570"/>
      <c r="CP6" s="570"/>
      <c r="CQ6" s="571"/>
      <c r="CR6" s="583">
        <v>62569</v>
      </c>
      <c r="CS6" s="584"/>
      <c r="CT6" s="584"/>
      <c r="CU6" s="584"/>
      <c r="CV6" s="584"/>
      <c r="CW6" s="584"/>
      <c r="CX6" s="584"/>
      <c r="CY6" s="585"/>
      <c r="CZ6" s="577">
        <v>1.6</v>
      </c>
      <c r="DA6" s="578"/>
      <c r="DB6" s="578"/>
      <c r="DC6" s="594"/>
      <c r="DD6" s="592" t="s">
        <v>223</v>
      </c>
      <c r="DE6" s="584"/>
      <c r="DF6" s="584"/>
      <c r="DG6" s="584"/>
      <c r="DH6" s="584"/>
      <c r="DI6" s="584"/>
      <c r="DJ6" s="584"/>
      <c r="DK6" s="584"/>
      <c r="DL6" s="584"/>
      <c r="DM6" s="584"/>
      <c r="DN6" s="584"/>
      <c r="DO6" s="584"/>
      <c r="DP6" s="585"/>
      <c r="DQ6" s="592">
        <v>62569</v>
      </c>
      <c r="DR6" s="584"/>
      <c r="DS6" s="584"/>
      <c r="DT6" s="584"/>
      <c r="DU6" s="584"/>
      <c r="DV6" s="584"/>
      <c r="DW6" s="584"/>
      <c r="DX6" s="584"/>
      <c r="DY6" s="584"/>
      <c r="DZ6" s="584"/>
      <c r="EA6" s="584"/>
      <c r="EB6" s="584"/>
      <c r="EC6" s="593"/>
    </row>
    <row r="7" spans="2:143" ht="11.25" customHeight="1" x14ac:dyDescent="0.2">
      <c r="B7" s="580" t="s">
        <v>231</v>
      </c>
      <c r="C7" s="581"/>
      <c r="D7" s="581"/>
      <c r="E7" s="581"/>
      <c r="F7" s="581"/>
      <c r="G7" s="581"/>
      <c r="H7" s="581"/>
      <c r="I7" s="581"/>
      <c r="J7" s="581"/>
      <c r="K7" s="581"/>
      <c r="L7" s="581"/>
      <c r="M7" s="581"/>
      <c r="N7" s="581"/>
      <c r="O7" s="581"/>
      <c r="P7" s="581"/>
      <c r="Q7" s="582"/>
      <c r="R7" s="583">
        <v>987</v>
      </c>
      <c r="S7" s="584"/>
      <c r="T7" s="584"/>
      <c r="U7" s="584"/>
      <c r="V7" s="584"/>
      <c r="W7" s="584"/>
      <c r="X7" s="584"/>
      <c r="Y7" s="585"/>
      <c r="Z7" s="586">
        <v>0</v>
      </c>
      <c r="AA7" s="586"/>
      <c r="AB7" s="586"/>
      <c r="AC7" s="586"/>
      <c r="AD7" s="587">
        <v>987</v>
      </c>
      <c r="AE7" s="587"/>
      <c r="AF7" s="587"/>
      <c r="AG7" s="587"/>
      <c r="AH7" s="587"/>
      <c r="AI7" s="587"/>
      <c r="AJ7" s="587"/>
      <c r="AK7" s="587"/>
      <c r="AL7" s="588">
        <v>0</v>
      </c>
      <c r="AM7" s="589"/>
      <c r="AN7" s="589"/>
      <c r="AO7" s="590"/>
      <c r="AP7" s="580" t="s">
        <v>232</v>
      </c>
      <c r="AQ7" s="581"/>
      <c r="AR7" s="581"/>
      <c r="AS7" s="581"/>
      <c r="AT7" s="581"/>
      <c r="AU7" s="581"/>
      <c r="AV7" s="581"/>
      <c r="AW7" s="581"/>
      <c r="AX7" s="581"/>
      <c r="AY7" s="581"/>
      <c r="AZ7" s="581"/>
      <c r="BA7" s="581"/>
      <c r="BB7" s="581"/>
      <c r="BC7" s="581"/>
      <c r="BD7" s="581"/>
      <c r="BE7" s="581"/>
      <c r="BF7" s="582"/>
      <c r="BG7" s="583">
        <v>341937</v>
      </c>
      <c r="BH7" s="584"/>
      <c r="BI7" s="584"/>
      <c r="BJ7" s="584"/>
      <c r="BK7" s="584"/>
      <c r="BL7" s="584"/>
      <c r="BM7" s="584"/>
      <c r="BN7" s="585"/>
      <c r="BO7" s="586">
        <v>27.4</v>
      </c>
      <c r="BP7" s="586"/>
      <c r="BQ7" s="586"/>
      <c r="BR7" s="586"/>
      <c r="BS7" s="587" t="s">
        <v>229</v>
      </c>
      <c r="BT7" s="587"/>
      <c r="BU7" s="587"/>
      <c r="BV7" s="587"/>
      <c r="BW7" s="587"/>
      <c r="BX7" s="587"/>
      <c r="BY7" s="587"/>
      <c r="BZ7" s="587"/>
      <c r="CA7" s="587"/>
      <c r="CB7" s="591"/>
      <c r="CD7" s="580" t="s">
        <v>233</v>
      </c>
      <c r="CE7" s="581"/>
      <c r="CF7" s="581"/>
      <c r="CG7" s="581"/>
      <c r="CH7" s="581"/>
      <c r="CI7" s="581"/>
      <c r="CJ7" s="581"/>
      <c r="CK7" s="581"/>
      <c r="CL7" s="581"/>
      <c r="CM7" s="581"/>
      <c r="CN7" s="581"/>
      <c r="CO7" s="581"/>
      <c r="CP7" s="581"/>
      <c r="CQ7" s="582"/>
      <c r="CR7" s="583">
        <v>874677</v>
      </c>
      <c r="CS7" s="584"/>
      <c r="CT7" s="584"/>
      <c r="CU7" s="584"/>
      <c r="CV7" s="584"/>
      <c r="CW7" s="584"/>
      <c r="CX7" s="584"/>
      <c r="CY7" s="585"/>
      <c r="CZ7" s="586">
        <v>22.1</v>
      </c>
      <c r="DA7" s="586"/>
      <c r="DB7" s="586"/>
      <c r="DC7" s="586"/>
      <c r="DD7" s="592">
        <v>100237</v>
      </c>
      <c r="DE7" s="584"/>
      <c r="DF7" s="584"/>
      <c r="DG7" s="584"/>
      <c r="DH7" s="584"/>
      <c r="DI7" s="584"/>
      <c r="DJ7" s="584"/>
      <c r="DK7" s="584"/>
      <c r="DL7" s="584"/>
      <c r="DM7" s="584"/>
      <c r="DN7" s="584"/>
      <c r="DO7" s="584"/>
      <c r="DP7" s="585"/>
      <c r="DQ7" s="592">
        <v>775021</v>
      </c>
      <c r="DR7" s="584"/>
      <c r="DS7" s="584"/>
      <c r="DT7" s="584"/>
      <c r="DU7" s="584"/>
      <c r="DV7" s="584"/>
      <c r="DW7" s="584"/>
      <c r="DX7" s="584"/>
      <c r="DY7" s="584"/>
      <c r="DZ7" s="584"/>
      <c r="EA7" s="584"/>
      <c r="EB7" s="584"/>
      <c r="EC7" s="593"/>
    </row>
    <row r="8" spans="2:143" ht="11.25" customHeight="1" x14ac:dyDescent="0.2">
      <c r="B8" s="580" t="s">
        <v>234</v>
      </c>
      <c r="C8" s="581"/>
      <c r="D8" s="581"/>
      <c r="E8" s="581"/>
      <c r="F8" s="581"/>
      <c r="G8" s="581"/>
      <c r="H8" s="581"/>
      <c r="I8" s="581"/>
      <c r="J8" s="581"/>
      <c r="K8" s="581"/>
      <c r="L8" s="581"/>
      <c r="M8" s="581"/>
      <c r="N8" s="581"/>
      <c r="O8" s="581"/>
      <c r="P8" s="581"/>
      <c r="Q8" s="582"/>
      <c r="R8" s="583">
        <v>2104</v>
      </c>
      <c r="S8" s="584"/>
      <c r="T8" s="584"/>
      <c r="U8" s="584"/>
      <c r="V8" s="584"/>
      <c r="W8" s="584"/>
      <c r="X8" s="584"/>
      <c r="Y8" s="585"/>
      <c r="Z8" s="586">
        <v>0</v>
      </c>
      <c r="AA8" s="586"/>
      <c r="AB8" s="586"/>
      <c r="AC8" s="586"/>
      <c r="AD8" s="587">
        <v>2104</v>
      </c>
      <c r="AE8" s="587"/>
      <c r="AF8" s="587"/>
      <c r="AG8" s="587"/>
      <c r="AH8" s="587"/>
      <c r="AI8" s="587"/>
      <c r="AJ8" s="587"/>
      <c r="AK8" s="587"/>
      <c r="AL8" s="588">
        <v>0.1</v>
      </c>
      <c r="AM8" s="589"/>
      <c r="AN8" s="589"/>
      <c r="AO8" s="590"/>
      <c r="AP8" s="580" t="s">
        <v>235</v>
      </c>
      <c r="AQ8" s="581"/>
      <c r="AR8" s="581"/>
      <c r="AS8" s="581"/>
      <c r="AT8" s="581"/>
      <c r="AU8" s="581"/>
      <c r="AV8" s="581"/>
      <c r="AW8" s="581"/>
      <c r="AX8" s="581"/>
      <c r="AY8" s="581"/>
      <c r="AZ8" s="581"/>
      <c r="BA8" s="581"/>
      <c r="BB8" s="581"/>
      <c r="BC8" s="581"/>
      <c r="BD8" s="581"/>
      <c r="BE8" s="581"/>
      <c r="BF8" s="582"/>
      <c r="BG8" s="583">
        <v>10939</v>
      </c>
      <c r="BH8" s="584"/>
      <c r="BI8" s="584"/>
      <c r="BJ8" s="584"/>
      <c r="BK8" s="584"/>
      <c r="BL8" s="584"/>
      <c r="BM8" s="584"/>
      <c r="BN8" s="585"/>
      <c r="BO8" s="586">
        <v>0.9</v>
      </c>
      <c r="BP8" s="586"/>
      <c r="BQ8" s="586"/>
      <c r="BR8" s="586"/>
      <c r="BS8" s="592" t="s">
        <v>223</v>
      </c>
      <c r="BT8" s="584"/>
      <c r="BU8" s="584"/>
      <c r="BV8" s="584"/>
      <c r="BW8" s="584"/>
      <c r="BX8" s="584"/>
      <c r="BY8" s="584"/>
      <c r="BZ8" s="584"/>
      <c r="CA8" s="584"/>
      <c r="CB8" s="593"/>
      <c r="CD8" s="580" t="s">
        <v>236</v>
      </c>
      <c r="CE8" s="581"/>
      <c r="CF8" s="581"/>
      <c r="CG8" s="581"/>
      <c r="CH8" s="581"/>
      <c r="CI8" s="581"/>
      <c r="CJ8" s="581"/>
      <c r="CK8" s="581"/>
      <c r="CL8" s="581"/>
      <c r="CM8" s="581"/>
      <c r="CN8" s="581"/>
      <c r="CO8" s="581"/>
      <c r="CP8" s="581"/>
      <c r="CQ8" s="582"/>
      <c r="CR8" s="583">
        <v>996773</v>
      </c>
      <c r="CS8" s="584"/>
      <c r="CT8" s="584"/>
      <c r="CU8" s="584"/>
      <c r="CV8" s="584"/>
      <c r="CW8" s="584"/>
      <c r="CX8" s="584"/>
      <c r="CY8" s="585"/>
      <c r="CZ8" s="586">
        <v>25.2</v>
      </c>
      <c r="DA8" s="586"/>
      <c r="DB8" s="586"/>
      <c r="DC8" s="586"/>
      <c r="DD8" s="592" t="s">
        <v>229</v>
      </c>
      <c r="DE8" s="584"/>
      <c r="DF8" s="584"/>
      <c r="DG8" s="584"/>
      <c r="DH8" s="584"/>
      <c r="DI8" s="584"/>
      <c r="DJ8" s="584"/>
      <c r="DK8" s="584"/>
      <c r="DL8" s="584"/>
      <c r="DM8" s="584"/>
      <c r="DN8" s="584"/>
      <c r="DO8" s="584"/>
      <c r="DP8" s="585"/>
      <c r="DQ8" s="592">
        <v>483280</v>
      </c>
      <c r="DR8" s="584"/>
      <c r="DS8" s="584"/>
      <c r="DT8" s="584"/>
      <c r="DU8" s="584"/>
      <c r="DV8" s="584"/>
      <c r="DW8" s="584"/>
      <c r="DX8" s="584"/>
      <c r="DY8" s="584"/>
      <c r="DZ8" s="584"/>
      <c r="EA8" s="584"/>
      <c r="EB8" s="584"/>
      <c r="EC8" s="593"/>
    </row>
    <row r="9" spans="2:143" ht="11.25" customHeight="1" x14ac:dyDescent="0.2">
      <c r="B9" s="580" t="s">
        <v>237</v>
      </c>
      <c r="C9" s="581"/>
      <c r="D9" s="581"/>
      <c r="E9" s="581"/>
      <c r="F9" s="581"/>
      <c r="G9" s="581"/>
      <c r="H9" s="581"/>
      <c r="I9" s="581"/>
      <c r="J9" s="581"/>
      <c r="K9" s="581"/>
      <c r="L9" s="581"/>
      <c r="M9" s="581"/>
      <c r="N9" s="581"/>
      <c r="O9" s="581"/>
      <c r="P9" s="581"/>
      <c r="Q9" s="582"/>
      <c r="R9" s="583">
        <v>1983</v>
      </c>
      <c r="S9" s="584"/>
      <c r="T9" s="584"/>
      <c r="U9" s="584"/>
      <c r="V9" s="584"/>
      <c r="W9" s="584"/>
      <c r="X9" s="584"/>
      <c r="Y9" s="585"/>
      <c r="Z9" s="586">
        <v>0</v>
      </c>
      <c r="AA9" s="586"/>
      <c r="AB9" s="586"/>
      <c r="AC9" s="586"/>
      <c r="AD9" s="587">
        <v>1983</v>
      </c>
      <c r="AE9" s="587"/>
      <c r="AF9" s="587"/>
      <c r="AG9" s="587"/>
      <c r="AH9" s="587"/>
      <c r="AI9" s="587"/>
      <c r="AJ9" s="587"/>
      <c r="AK9" s="587"/>
      <c r="AL9" s="588">
        <v>0.1</v>
      </c>
      <c r="AM9" s="589"/>
      <c r="AN9" s="589"/>
      <c r="AO9" s="590"/>
      <c r="AP9" s="580" t="s">
        <v>238</v>
      </c>
      <c r="AQ9" s="581"/>
      <c r="AR9" s="581"/>
      <c r="AS9" s="581"/>
      <c r="AT9" s="581"/>
      <c r="AU9" s="581"/>
      <c r="AV9" s="581"/>
      <c r="AW9" s="581"/>
      <c r="AX9" s="581"/>
      <c r="AY9" s="581"/>
      <c r="AZ9" s="581"/>
      <c r="BA9" s="581"/>
      <c r="BB9" s="581"/>
      <c r="BC9" s="581"/>
      <c r="BD9" s="581"/>
      <c r="BE9" s="581"/>
      <c r="BF9" s="582"/>
      <c r="BG9" s="583">
        <v>239141</v>
      </c>
      <c r="BH9" s="584"/>
      <c r="BI9" s="584"/>
      <c r="BJ9" s="584"/>
      <c r="BK9" s="584"/>
      <c r="BL9" s="584"/>
      <c r="BM9" s="584"/>
      <c r="BN9" s="585"/>
      <c r="BO9" s="586">
        <v>19.100000000000001</v>
      </c>
      <c r="BP9" s="586"/>
      <c r="BQ9" s="586"/>
      <c r="BR9" s="586"/>
      <c r="BS9" s="592" t="s">
        <v>229</v>
      </c>
      <c r="BT9" s="584"/>
      <c r="BU9" s="584"/>
      <c r="BV9" s="584"/>
      <c r="BW9" s="584"/>
      <c r="BX9" s="584"/>
      <c r="BY9" s="584"/>
      <c r="BZ9" s="584"/>
      <c r="CA9" s="584"/>
      <c r="CB9" s="593"/>
      <c r="CD9" s="580" t="s">
        <v>239</v>
      </c>
      <c r="CE9" s="581"/>
      <c r="CF9" s="581"/>
      <c r="CG9" s="581"/>
      <c r="CH9" s="581"/>
      <c r="CI9" s="581"/>
      <c r="CJ9" s="581"/>
      <c r="CK9" s="581"/>
      <c r="CL9" s="581"/>
      <c r="CM9" s="581"/>
      <c r="CN9" s="581"/>
      <c r="CO9" s="581"/>
      <c r="CP9" s="581"/>
      <c r="CQ9" s="582"/>
      <c r="CR9" s="583">
        <v>249951</v>
      </c>
      <c r="CS9" s="584"/>
      <c r="CT9" s="584"/>
      <c r="CU9" s="584"/>
      <c r="CV9" s="584"/>
      <c r="CW9" s="584"/>
      <c r="CX9" s="584"/>
      <c r="CY9" s="585"/>
      <c r="CZ9" s="586">
        <v>6.3</v>
      </c>
      <c r="DA9" s="586"/>
      <c r="DB9" s="586"/>
      <c r="DC9" s="586"/>
      <c r="DD9" s="592">
        <v>9234</v>
      </c>
      <c r="DE9" s="584"/>
      <c r="DF9" s="584"/>
      <c r="DG9" s="584"/>
      <c r="DH9" s="584"/>
      <c r="DI9" s="584"/>
      <c r="DJ9" s="584"/>
      <c r="DK9" s="584"/>
      <c r="DL9" s="584"/>
      <c r="DM9" s="584"/>
      <c r="DN9" s="584"/>
      <c r="DO9" s="584"/>
      <c r="DP9" s="585"/>
      <c r="DQ9" s="592">
        <v>241467</v>
      </c>
      <c r="DR9" s="584"/>
      <c r="DS9" s="584"/>
      <c r="DT9" s="584"/>
      <c r="DU9" s="584"/>
      <c r="DV9" s="584"/>
      <c r="DW9" s="584"/>
      <c r="DX9" s="584"/>
      <c r="DY9" s="584"/>
      <c r="DZ9" s="584"/>
      <c r="EA9" s="584"/>
      <c r="EB9" s="584"/>
      <c r="EC9" s="593"/>
    </row>
    <row r="10" spans="2:143" ht="11.25" customHeight="1" x14ac:dyDescent="0.2">
      <c r="B10" s="580" t="s">
        <v>240</v>
      </c>
      <c r="C10" s="581"/>
      <c r="D10" s="581"/>
      <c r="E10" s="581"/>
      <c r="F10" s="581"/>
      <c r="G10" s="581"/>
      <c r="H10" s="581"/>
      <c r="I10" s="581"/>
      <c r="J10" s="581"/>
      <c r="K10" s="581"/>
      <c r="L10" s="581"/>
      <c r="M10" s="581"/>
      <c r="N10" s="581"/>
      <c r="O10" s="581"/>
      <c r="P10" s="581"/>
      <c r="Q10" s="582"/>
      <c r="R10" s="583" t="s">
        <v>229</v>
      </c>
      <c r="S10" s="584"/>
      <c r="T10" s="584"/>
      <c r="U10" s="584"/>
      <c r="V10" s="584"/>
      <c r="W10" s="584"/>
      <c r="X10" s="584"/>
      <c r="Y10" s="585"/>
      <c r="Z10" s="586" t="s">
        <v>223</v>
      </c>
      <c r="AA10" s="586"/>
      <c r="AB10" s="586"/>
      <c r="AC10" s="586"/>
      <c r="AD10" s="587" t="s">
        <v>223</v>
      </c>
      <c r="AE10" s="587"/>
      <c r="AF10" s="587"/>
      <c r="AG10" s="587"/>
      <c r="AH10" s="587"/>
      <c r="AI10" s="587"/>
      <c r="AJ10" s="587"/>
      <c r="AK10" s="587"/>
      <c r="AL10" s="588" t="s">
        <v>223</v>
      </c>
      <c r="AM10" s="589"/>
      <c r="AN10" s="589"/>
      <c r="AO10" s="590"/>
      <c r="AP10" s="580" t="s">
        <v>241</v>
      </c>
      <c r="AQ10" s="581"/>
      <c r="AR10" s="581"/>
      <c r="AS10" s="581"/>
      <c r="AT10" s="581"/>
      <c r="AU10" s="581"/>
      <c r="AV10" s="581"/>
      <c r="AW10" s="581"/>
      <c r="AX10" s="581"/>
      <c r="AY10" s="581"/>
      <c r="AZ10" s="581"/>
      <c r="BA10" s="581"/>
      <c r="BB10" s="581"/>
      <c r="BC10" s="581"/>
      <c r="BD10" s="581"/>
      <c r="BE10" s="581"/>
      <c r="BF10" s="582"/>
      <c r="BG10" s="583">
        <v>26626</v>
      </c>
      <c r="BH10" s="584"/>
      <c r="BI10" s="584"/>
      <c r="BJ10" s="584"/>
      <c r="BK10" s="584"/>
      <c r="BL10" s="584"/>
      <c r="BM10" s="584"/>
      <c r="BN10" s="585"/>
      <c r="BO10" s="586">
        <v>2.1</v>
      </c>
      <c r="BP10" s="586"/>
      <c r="BQ10" s="586"/>
      <c r="BR10" s="586"/>
      <c r="BS10" s="592" t="s">
        <v>223</v>
      </c>
      <c r="BT10" s="584"/>
      <c r="BU10" s="584"/>
      <c r="BV10" s="584"/>
      <c r="BW10" s="584"/>
      <c r="BX10" s="584"/>
      <c r="BY10" s="584"/>
      <c r="BZ10" s="584"/>
      <c r="CA10" s="584"/>
      <c r="CB10" s="593"/>
      <c r="CD10" s="580" t="s">
        <v>242</v>
      </c>
      <c r="CE10" s="581"/>
      <c r="CF10" s="581"/>
      <c r="CG10" s="581"/>
      <c r="CH10" s="581"/>
      <c r="CI10" s="581"/>
      <c r="CJ10" s="581"/>
      <c r="CK10" s="581"/>
      <c r="CL10" s="581"/>
      <c r="CM10" s="581"/>
      <c r="CN10" s="581"/>
      <c r="CO10" s="581"/>
      <c r="CP10" s="581"/>
      <c r="CQ10" s="582"/>
      <c r="CR10" s="583" t="s">
        <v>229</v>
      </c>
      <c r="CS10" s="584"/>
      <c r="CT10" s="584"/>
      <c r="CU10" s="584"/>
      <c r="CV10" s="584"/>
      <c r="CW10" s="584"/>
      <c r="CX10" s="584"/>
      <c r="CY10" s="585"/>
      <c r="CZ10" s="586" t="s">
        <v>229</v>
      </c>
      <c r="DA10" s="586"/>
      <c r="DB10" s="586"/>
      <c r="DC10" s="586"/>
      <c r="DD10" s="592" t="s">
        <v>223</v>
      </c>
      <c r="DE10" s="584"/>
      <c r="DF10" s="584"/>
      <c r="DG10" s="584"/>
      <c r="DH10" s="584"/>
      <c r="DI10" s="584"/>
      <c r="DJ10" s="584"/>
      <c r="DK10" s="584"/>
      <c r="DL10" s="584"/>
      <c r="DM10" s="584"/>
      <c r="DN10" s="584"/>
      <c r="DO10" s="584"/>
      <c r="DP10" s="585"/>
      <c r="DQ10" s="592" t="s">
        <v>229</v>
      </c>
      <c r="DR10" s="584"/>
      <c r="DS10" s="584"/>
      <c r="DT10" s="584"/>
      <c r="DU10" s="584"/>
      <c r="DV10" s="584"/>
      <c r="DW10" s="584"/>
      <c r="DX10" s="584"/>
      <c r="DY10" s="584"/>
      <c r="DZ10" s="584"/>
      <c r="EA10" s="584"/>
      <c r="EB10" s="584"/>
      <c r="EC10" s="593"/>
    </row>
    <row r="11" spans="2:143" ht="11.25" customHeight="1" x14ac:dyDescent="0.2">
      <c r="B11" s="580" t="s">
        <v>243</v>
      </c>
      <c r="C11" s="581"/>
      <c r="D11" s="581"/>
      <c r="E11" s="581"/>
      <c r="F11" s="581"/>
      <c r="G11" s="581"/>
      <c r="H11" s="581"/>
      <c r="I11" s="581"/>
      <c r="J11" s="581"/>
      <c r="K11" s="581"/>
      <c r="L11" s="581"/>
      <c r="M11" s="581"/>
      <c r="N11" s="581"/>
      <c r="O11" s="581"/>
      <c r="P11" s="581"/>
      <c r="Q11" s="582"/>
      <c r="R11" s="583" t="s">
        <v>223</v>
      </c>
      <c r="S11" s="584"/>
      <c r="T11" s="584"/>
      <c r="U11" s="584"/>
      <c r="V11" s="584"/>
      <c r="W11" s="584"/>
      <c r="X11" s="584"/>
      <c r="Y11" s="585"/>
      <c r="Z11" s="586" t="s">
        <v>229</v>
      </c>
      <c r="AA11" s="586"/>
      <c r="AB11" s="586"/>
      <c r="AC11" s="586"/>
      <c r="AD11" s="587" t="s">
        <v>223</v>
      </c>
      <c r="AE11" s="587"/>
      <c r="AF11" s="587"/>
      <c r="AG11" s="587"/>
      <c r="AH11" s="587"/>
      <c r="AI11" s="587"/>
      <c r="AJ11" s="587"/>
      <c r="AK11" s="587"/>
      <c r="AL11" s="588" t="s">
        <v>223</v>
      </c>
      <c r="AM11" s="589"/>
      <c r="AN11" s="589"/>
      <c r="AO11" s="590"/>
      <c r="AP11" s="580" t="s">
        <v>244</v>
      </c>
      <c r="AQ11" s="581"/>
      <c r="AR11" s="581"/>
      <c r="AS11" s="581"/>
      <c r="AT11" s="581"/>
      <c r="AU11" s="581"/>
      <c r="AV11" s="581"/>
      <c r="AW11" s="581"/>
      <c r="AX11" s="581"/>
      <c r="AY11" s="581"/>
      <c r="AZ11" s="581"/>
      <c r="BA11" s="581"/>
      <c r="BB11" s="581"/>
      <c r="BC11" s="581"/>
      <c r="BD11" s="581"/>
      <c r="BE11" s="581"/>
      <c r="BF11" s="582"/>
      <c r="BG11" s="583">
        <v>65231</v>
      </c>
      <c r="BH11" s="584"/>
      <c r="BI11" s="584"/>
      <c r="BJ11" s="584"/>
      <c r="BK11" s="584"/>
      <c r="BL11" s="584"/>
      <c r="BM11" s="584"/>
      <c r="BN11" s="585"/>
      <c r="BO11" s="586">
        <v>5.2</v>
      </c>
      <c r="BP11" s="586"/>
      <c r="BQ11" s="586"/>
      <c r="BR11" s="586"/>
      <c r="BS11" s="592" t="s">
        <v>229</v>
      </c>
      <c r="BT11" s="584"/>
      <c r="BU11" s="584"/>
      <c r="BV11" s="584"/>
      <c r="BW11" s="584"/>
      <c r="BX11" s="584"/>
      <c r="BY11" s="584"/>
      <c r="BZ11" s="584"/>
      <c r="CA11" s="584"/>
      <c r="CB11" s="593"/>
      <c r="CD11" s="580" t="s">
        <v>245</v>
      </c>
      <c r="CE11" s="581"/>
      <c r="CF11" s="581"/>
      <c r="CG11" s="581"/>
      <c r="CH11" s="581"/>
      <c r="CI11" s="581"/>
      <c r="CJ11" s="581"/>
      <c r="CK11" s="581"/>
      <c r="CL11" s="581"/>
      <c r="CM11" s="581"/>
      <c r="CN11" s="581"/>
      <c r="CO11" s="581"/>
      <c r="CP11" s="581"/>
      <c r="CQ11" s="582"/>
      <c r="CR11" s="583">
        <v>317464</v>
      </c>
      <c r="CS11" s="584"/>
      <c r="CT11" s="584"/>
      <c r="CU11" s="584"/>
      <c r="CV11" s="584"/>
      <c r="CW11" s="584"/>
      <c r="CX11" s="584"/>
      <c r="CY11" s="585"/>
      <c r="CZ11" s="586">
        <v>8</v>
      </c>
      <c r="DA11" s="586"/>
      <c r="DB11" s="586"/>
      <c r="DC11" s="586"/>
      <c r="DD11" s="592">
        <v>6554</v>
      </c>
      <c r="DE11" s="584"/>
      <c r="DF11" s="584"/>
      <c r="DG11" s="584"/>
      <c r="DH11" s="584"/>
      <c r="DI11" s="584"/>
      <c r="DJ11" s="584"/>
      <c r="DK11" s="584"/>
      <c r="DL11" s="584"/>
      <c r="DM11" s="584"/>
      <c r="DN11" s="584"/>
      <c r="DO11" s="584"/>
      <c r="DP11" s="585"/>
      <c r="DQ11" s="592">
        <v>214074</v>
      </c>
      <c r="DR11" s="584"/>
      <c r="DS11" s="584"/>
      <c r="DT11" s="584"/>
      <c r="DU11" s="584"/>
      <c r="DV11" s="584"/>
      <c r="DW11" s="584"/>
      <c r="DX11" s="584"/>
      <c r="DY11" s="584"/>
      <c r="DZ11" s="584"/>
      <c r="EA11" s="584"/>
      <c r="EB11" s="584"/>
      <c r="EC11" s="593"/>
    </row>
    <row r="12" spans="2:143" ht="11.25" customHeight="1" x14ac:dyDescent="0.2">
      <c r="B12" s="580" t="s">
        <v>246</v>
      </c>
      <c r="C12" s="581"/>
      <c r="D12" s="581"/>
      <c r="E12" s="581"/>
      <c r="F12" s="581"/>
      <c r="G12" s="581"/>
      <c r="H12" s="581"/>
      <c r="I12" s="581"/>
      <c r="J12" s="581"/>
      <c r="K12" s="581"/>
      <c r="L12" s="581"/>
      <c r="M12" s="581"/>
      <c r="N12" s="581"/>
      <c r="O12" s="581"/>
      <c r="P12" s="581"/>
      <c r="Q12" s="582"/>
      <c r="R12" s="583">
        <v>137587</v>
      </c>
      <c r="S12" s="584"/>
      <c r="T12" s="584"/>
      <c r="U12" s="584"/>
      <c r="V12" s="584"/>
      <c r="W12" s="584"/>
      <c r="X12" s="584"/>
      <c r="Y12" s="585"/>
      <c r="Z12" s="586">
        <v>3.1</v>
      </c>
      <c r="AA12" s="586"/>
      <c r="AB12" s="586"/>
      <c r="AC12" s="586"/>
      <c r="AD12" s="587">
        <v>137587</v>
      </c>
      <c r="AE12" s="587"/>
      <c r="AF12" s="587"/>
      <c r="AG12" s="587"/>
      <c r="AH12" s="587"/>
      <c r="AI12" s="587"/>
      <c r="AJ12" s="587"/>
      <c r="AK12" s="587"/>
      <c r="AL12" s="588">
        <v>6</v>
      </c>
      <c r="AM12" s="589"/>
      <c r="AN12" s="589"/>
      <c r="AO12" s="590"/>
      <c r="AP12" s="580" t="s">
        <v>247</v>
      </c>
      <c r="AQ12" s="581"/>
      <c r="AR12" s="581"/>
      <c r="AS12" s="581"/>
      <c r="AT12" s="581"/>
      <c r="AU12" s="581"/>
      <c r="AV12" s="581"/>
      <c r="AW12" s="581"/>
      <c r="AX12" s="581"/>
      <c r="AY12" s="581"/>
      <c r="AZ12" s="581"/>
      <c r="BA12" s="581"/>
      <c r="BB12" s="581"/>
      <c r="BC12" s="581"/>
      <c r="BD12" s="581"/>
      <c r="BE12" s="581"/>
      <c r="BF12" s="582"/>
      <c r="BG12" s="583">
        <v>806652</v>
      </c>
      <c r="BH12" s="584"/>
      <c r="BI12" s="584"/>
      <c r="BJ12" s="584"/>
      <c r="BK12" s="584"/>
      <c r="BL12" s="584"/>
      <c r="BM12" s="584"/>
      <c r="BN12" s="585"/>
      <c r="BO12" s="586">
        <v>64.599999999999994</v>
      </c>
      <c r="BP12" s="586"/>
      <c r="BQ12" s="586"/>
      <c r="BR12" s="586"/>
      <c r="BS12" s="592" t="s">
        <v>229</v>
      </c>
      <c r="BT12" s="584"/>
      <c r="BU12" s="584"/>
      <c r="BV12" s="584"/>
      <c r="BW12" s="584"/>
      <c r="BX12" s="584"/>
      <c r="BY12" s="584"/>
      <c r="BZ12" s="584"/>
      <c r="CA12" s="584"/>
      <c r="CB12" s="593"/>
      <c r="CD12" s="580" t="s">
        <v>248</v>
      </c>
      <c r="CE12" s="581"/>
      <c r="CF12" s="581"/>
      <c r="CG12" s="581"/>
      <c r="CH12" s="581"/>
      <c r="CI12" s="581"/>
      <c r="CJ12" s="581"/>
      <c r="CK12" s="581"/>
      <c r="CL12" s="581"/>
      <c r="CM12" s="581"/>
      <c r="CN12" s="581"/>
      <c r="CO12" s="581"/>
      <c r="CP12" s="581"/>
      <c r="CQ12" s="582"/>
      <c r="CR12" s="583">
        <v>228511</v>
      </c>
      <c r="CS12" s="584"/>
      <c r="CT12" s="584"/>
      <c r="CU12" s="584"/>
      <c r="CV12" s="584"/>
      <c r="CW12" s="584"/>
      <c r="CX12" s="584"/>
      <c r="CY12" s="585"/>
      <c r="CZ12" s="586">
        <v>5.8</v>
      </c>
      <c r="DA12" s="586"/>
      <c r="DB12" s="586"/>
      <c r="DC12" s="586"/>
      <c r="DD12" s="592">
        <v>149559</v>
      </c>
      <c r="DE12" s="584"/>
      <c r="DF12" s="584"/>
      <c r="DG12" s="584"/>
      <c r="DH12" s="584"/>
      <c r="DI12" s="584"/>
      <c r="DJ12" s="584"/>
      <c r="DK12" s="584"/>
      <c r="DL12" s="584"/>
      <c r="DM12" s="584"/>
      <c r="DN12" s="584"/>
      <c r="DO12" s="584"/>
      <c r="DP12" s="585"/>
      <c r="DQ12" s="592">
        <v>159861</v>
      </c>
      <c r="DR12" s="584"/>
      <c r="DS12" s="584"/>
      <c r="DT12" s="584"/>
      <c r="DU12" s="584"/>
      <c r="DV12" s="584"/>
      <c r="DW12" s="584"/>
      <c r="DX12" s="584"/>
      <c r="DY12" s="584"/>
      <c r="DZ12" s="584"/>
      <c r="EA12" s="584"/>
      <c r="EB12" s="584"/>
      <c r="EC12" s="593"/>
    </row>
    <row r="13" spans="2:143" ht="11.25" customHeight="1" x14ac:dyDescent="0.2">
      <c r="B13" s="580" t="s">
        <v>249</v>
      </c>
      <c r="C13" s="581"/>
      <c r="D13" s="581"/>
      <c r="E13" s="581"/>
      <c r="F13" s="581"/>
      <c r="G13" s="581"/>
      <c r="H13" s="581"/>
      <c r="I13" s="581"/>
      <c r="J13" s="581"/>
      <c r="K13" s="581"/>
      <c r="L13" s="581"/>
      <c r="M13" s="581"/>
      <c r="N13" s="581"/>
      <c r="O13" s="581"/>
      <c r="P13" s="581"/>
      <c r="Q13" s="582"/>
      <c r="R13" s="583" t="s">
        <v>229</v>
      </c>
      <c r="S13" s="584"/>
      <c r="T13" s="584"/>
      <c r="U13" s="584"/>
      <c r="V13" s="584"/>
      <c r="W13" s="584"/>
      <c r="X13" s="584"/>
      <c r="Y13" s="585"/>
      <c r="Z13" s="586" t="s">
        <v>223</v>
      </c>
      <c r="AA13" s="586"/>
      <c r="AB13" s="586"/>
      <c r="AC13" s="586"/>
      <c r="AD13" s="587" t="s">
        <v>229</v>
      </c>
      <c r="AE13" s="587"/>
      <c r="AF13" s="587"/>
      <c r="AG13" s="587"/>
      <c r="AH13" s="587"/>
      <c r="AI13" s="587"/>
      <c r="AJ13" s="587"/>
      <c r="AK13" s="587"/>
      <c r="AL13" s="588" t="s">
        <v>229</v>
      </c>
      <c r="AM13" s="589"/>
      <c r="AN13" s="589"/>
      <c r="AO13" s="590"/>
      <c r="AP13" s="580" t="s">
        <v>250</v>
      </c>
      <c r="AQ13" s="581"/>
      <c r="AR13" s="581"/>
      <c r="AS13" s="581"/>
      <c r="AT13" s="581"/>
      <c r="AU13" s="581"/>
      <c r="AV13" s="581"/>
      <c r="AW13" s="581"/>
      <c r="AX13" s="581"/>
      <c r="AY13" s="581"/>
      <c r="AZ13" s="581"/>
      <c r="BA13" s="581"/>
      <c r="BB13" s="581"/>
      <c r="BC13" s="581"/>
      <c r="BD13" s="581"/>
      <c r="BE13" s="581"/>
      <c r="BF13" s="582"/>
      <c r="BG13" s="583">
        <v>806632</v>
      </c>
      <c r="BH13" s="584"/>
      <c r="BI13" s="584"/>
      <c r="BJ13" s="584"/>
      <c r="BK13" s="584"/>
      <c r="BL13" s="584"/>
      <c r="BM13" s="584"/>
      <c r="BN13" s="585"/>
      <c r="BO13" s="586">
        <v>64.599999999999994</v>
      </c>
      <c r="BP13" s="586"/>
      <c r="BQ13" s="586"/>
      <c r="BR13" s="586"/>
      <c r="BS13" s="592" t="s">
        <v>229</v>
      </c>
      <c r="BT13" s="584"/>
      <c r="BU13" s="584"/>
      <c r="BV13" s="584"/>
      <c r="BW13" s="584"/>
      <c r="BX13" s="584"/>
      <c r="BY13" s="584"/>
      <c r="BZ13" s="584"/>
      <c r="CA13" s="584"/>
      <c r="CB13" s="593"/>
      <c r="CD13" s="580" t="s">
        <v>251</v>
      </c>
      <c r="CE13" s="581"/>
      <c r="CF13" s="581"/>
      <c r="CG13" s="581"/>
      <c r="CH13" s="581"/>
      <c r="CI13" s="581"/>
      <c r="CJ13" s="581"/>
      <c r="CK13" s="581"/>
      <c r="CL13" s="581"/>
      <c r="CM13" s="581"/>
      <c r="CN13" s="581"/>
      <c r="CO13" s="581"/>
      <c r="CP13" s="581"/>
      <c r="CQ13" s="582"/>
      <c r="CR13" s="583">
        <v>188145</v>
      </c>
      <c r="CS13" s="584"/>
      <c r="CT13" s="584"/>
      <c r="CU13" s="584"/>
      <c r="CV13" s="584"/>
      <c r="CW13" s="584"/>
      <c r="CX13" s="584"/>
      <c r="CY13" s="585"/>
      <c r="CZ13" s="586">
        <v>4.8</v>
      </c>
      <c r="DA13" s="586"/>
      <c r="DB13" s="586"/>
      <c r="DC13" s="586"/>
      <c r="DD13" s="592">
        <v>110319</v>
      </c>
      <c r="DE13" s="584"/>
      <c r="DF13" s="584"/>
      <c r="DG13" s="584"/>
      <c r="DH13" s="584"/>
      <c r="DI13" s="584"/>
      <c r="DJ13" s="584"/>
      <c r="DK13" s="584"/>
      <c r="DL13" s="584"/>
      <c r="DM13" s="584"/>
      <c r="DN13" s="584"/>
      <c r="DO13" s="584"/>
      <c r="DP13" s="585"/>
      <c r="DQ13" s="592">
        <v>148164</v>
      </c>
      <c r="DR13" s="584"/>
      <c r="DS13" s="584"/>
      <c r="DT13" s="584"/>
      <c r="DU13" s="584"/>
      <c r="DV13" s="584"/>
      <c r="DW13" s="584"/>
      <c r="DX13" s="584"/>
      <c r="DY13" s="584"/>
      <c r="DZ13" s="584"/>
      <c r="EA13" s="584"/>
      <c r="EB13" s="584"/>
      <c r="EC13" s="593"/>
    </row>
    <row r="14" spans="2:143" ht="11.25" customHeight="1" x14ac:dyDescent="0.2">
      <c r="B14" s="580" t="s">
        <v>252</v>
      </c>
      <c r="C14" s="581"/>
      <c r="D14" s="581"/>
      <c r="E14" s="581"/>
      <c r="F14" s="581"/>
      <c r="G14" s="581"/>
      <c r="H14" s="581"/>
      <c r="I14" s="581"/>
      <c r="J14" s="581"/>
      <c r="K14" s="581"/>
      <c r="L14" s="581"/>
      <c r="M14" s="581"/>
      <c r="N14" s="581"/>
      <c r="O14" s="581"/>
      <c r="P14" s="581"/>
      <c r="Q14" s="582"/>
      <c r="R14" s="583" t="s">
        <v>229</v>
      </c>
      <c r="S14" s="584"/>
      <c r="T14" s="584"/>
      <c r="U14" s="584"/>
      <c r="V14" s="584"/>
      <c r="W14" s="584"/>
      <c r="X14" s="584"/>
      <c r="Y14" s="585"/>
      <c r="Z14" s="586" t="s">
        <v>223</v>
      </c>
      <c r="AA14" s="586"/>
      <c r="AB14" s="586"/>
      <c r="AC14" s="586"/>
      <c r="AD14" s="587" t="s">
        <v>229</v>
      </c>
      <c r="AE14" s="587"/>
      <c r="AF14" s="587"/>
      <c r="AG14" s="587"/>
      <c r="AH14" s="587"/>
      <c r="AI14" s="587"/>
      <c r="AJ14" s="587"/>
      <c r="AK14" s="587"/>
      <c r="AL14" s="588" t="s">
        <v>223</v>
      </c>
      <c r="AM14" s="589"/>
      <c r="AN14" s="589"/>
      <c r="AO14" s="590"/>
      <c r="AP14" s="580" t="s">
        <v>253</v>
      </c>
      <c r="AQ14" s="581"/>
      <c r="AR14" s="581"/>
      <c r="AS14" s="581"/>
      <c r="AT14" s="581"/>
      <c r="AU14" s="581"/>
      <c r="AV14" s="581"/>
      <c r="AW14" s="581"/>
      <c r="AX14" s="581"/>
      <c r="AY14" s="581"/>
      <c r="AZ14" s="581"/>
      <c r="BA14" s="581"/>
      <c r="BB14" s="581"/>
      <c r="BC14" s="581"/>
      <c r="BD14" s="581"/>
      <c r="BE14" s="581"/>
      <c r="BF14" s="582"/>
      <c r="BG14" s="583">
        <v>21137</v>
      </c>
      <c r="BH14" s="584"/>
      <c r="BI14" s="584"/>
      <c r="BJ14" s="584"/>
      <c r="BK14" s="584"/>
      <c r="BL14" s="584"/>
      <c r="BM14" s="584"/>
      <c r="BN14" s="585"/>
      <c r="BO14" s="586">
        <v>1.7</v>
      </c>
      <c r="BP14" s="586"/>
      <c r="BQ14" s="586"/>
      <c r="BR14" s="586"/>
      <c r="BS14" s="592" t="s">
        <v>223</v>
      </c>
      <c r="BT14" s="584"/>
      <c r="BU14" s="584"/>
      <c r="BV14" s="584"/>
      <c r="BW14" s="584"/>
      <c r="BX14" s="584"/>
      <c r="BY14" s="584"/>
      <c r="BZ14" s="584"/>
      <c r="CA14" s="584"/>
      <c r="CB14" s="593"/>
      <c r="CD14" s="580" t="s">
        <v>254</v>
      </c>
      <c r="CE14" s="581"/>
      <c r="CF14" s="581"/>
      <c r="CG14" s="581"/>
      <c r="CH14" s="581"/>
      <c r="CI14" s="581"/>
      <c r="CJ14" s="581"/>
      <c r="CK14" s="581"/>
      <c r="CL14" s="581"/>
      <c r="CM14" s="581"/>
      <c r="CN14" s="581"/>
      <c r="CO14" s="581"/>
      <c r="CP14" s="581"/>
      <c r="CQ14" s="582"/>
      <c r="CR14" s="583">
        <v>163944</v>
      </c>
      <c r="CS14" s="584"/>
      <c r="CT14" s="584"/>
      <c r="CU14" s="584"/>
      <c r="CV14" s="584"/>
      <c r="CW14" s="584"/>
      <c r="CX14" s="584"/>
      <c r="CY14" s="585"/>
      <c r="CZ14" s="586">
        <v>4.0999999999999996</v>
      </c>
      <c r="DA14" s="586"/>
      <c r="DB14" s="586"/>
      <c r="DC14" s="586"/>
      <c r="DD14" s="592">
        <v>40500</v>
      </c>
      <c r="DE14" s="584"/>
      <c r="DF14" s="584"/>
      <c r="DG14" s="584"/>
      <c r="DH14" s="584"/>
      <c r="DI14" s="584"/>
      <c r="DJ14" s="584"/>
      <c r="DK14" s="584"/>
      <c r="DL14" s="584"/>
      <c r="DM14" s="584"/>
      <c r="DN14" s="584"/>
      <c r="DO14" s="584"/>
      <c r="DP14" s="585"/>
      <c r="DQ14" s="592">
        <v>121249</v>
      </c>
      <c r="DR14" s="584"/>
      <c r="DS14" s="584"/>
      <c r="DT14" s="584"/>
      <c r="DU14" s="584"/>
      <c r="DV14" s="584"/>
      <c r="DW14" s="584"/>
      <c r="DX14" s="584"/>
      <c r="DY14" s="584"/>
      <c r="DZ14" s="584"/>
      <c r="EA14" s="584"/>
      <c r="EB14" s="584"/>
      <c r="EC14" s="593"/>
    </row>
    <row r="15" spans="2:143" ht="11.25" customHeight="1" x14ac:dyDescent="0.2">
      <c r="B15" s="580" t="s">
        <v>255</v>
      </c>
      <c r="C15" s="581"/>
      <c r="D15" s="581"/>
      <c r="E15" s="581"/>
      <c r="F15" s="581"/>
      <c r="G15" s="581"/>
      <c r="H15" s="581"/>
      <c r="I15" s="581"/>
      <c r="J15" s="581"/>
      <c r="K15" s="581"/>
      <c r="L15" s="581"/>
      <c r="M15" s="581"/>
      <c r="N15" s="581"/>
      <c r="O15" s="581"/>
      <c r="P15" s="581"/>
      <c r="Q15" s="582"/>
      <c r="R15" s="583">
        <v>9171</v>
      </c>
      <c r="S15" s="584"/>
      <c r="T15" s="584"/>
      <c r="U15" s="584"/>
      <c r="V15" s="584"/>
      <c r="W15" s="584"/>
      <c r="X15" s="584"/>
      <c r="Y15" s="585"/>
      <c r="Z15" s="586">
        <v>0.2</v>
      </c>
      <c r="AA15" s="586"/>
      <c r="AB15" s="586"/>
      <c r="AC15" s="586"/>
      <c r="AD15" s="587">
        <v>9171</v>
      </c>
      <c r="AE15" s="587"/>
      <c r="AF15" s="587"/>
      <c r="AG15" s="587"/>
      <c r="AH15" s="587"/>
      <c r="AI15" s="587"/>
      <c r="AJ15" s="587"/>
      <c r="AK15" s="587"/>
      <c r="AL15" s="588">
        <v>0.4</v>
      </c>
      <c r="AM15" s="589"/>
      <c r="AN15" s="589"/>
      <c r="AO15" s="590"/>
      <c r="AP15" s="580" t="s">
        <v>256</v>
      </c>
      <c r="AQ15" s="581"/>
      <c r="AR15" s="581"/>
      <c r="AS15" s="581"/>
      <c r="AT15" s="581"/>
      <c r="AU15" s="581"/>
      <c r="AV15" s="581"/>
      <c r="AW15" s="581"/>
      <c r="AX15" s="581"/>
      <c r="AY15" s="581"/>
      <c r="AZ15" s="581"/>
      <c r="BA15" s="581"/>
      <c r="BB15" s="581"/>
      <c r="BC15" s="581"/>
      <c r="BD15" s="581"/>
      <c r="BE15" s="581"/>
      <c r="BF15" s="582"/>
      <c r="BG15" s="583">
        <v>67480</v>
      </c>
      <c r="BH15" s="584"/>
      <c r="BI15" s="584"/>
      <c r="BJ15" s="584"/>
      <c r="BK15" s="584"/>
      <c r="BL15" s="584"/>
      <c r="BM15" s="584"/>
      <c r="BN15" s="585"/>
      <c r="BO15" s="586">
        <v>5.4</v>
      </c>
      <c r="BP15" s="586"/>
      <c r="BQ15" s="586"/>
      <c r="BR15" s="586"/>
      <c r="BS15" s="592" t="s">
        <v>223</v>
      </c>
      <c r="BT15" s="584"/>
      <c r="BU15" s="584"/>
      <c r="BV15" s="584"/>
      <c r="BW15" s="584"/>
      <c r="BX15" s="584"/>
      <c r="BY15" s="584"/>
      <c r="BZ15" s="584"/>
      <c r="CA15" s="584"/>
      <c r="CB15" s="593"/>
      <c r="CD15" s="580" t="s">
        <v>257</v>
      </c>
      <c r="CE15" s="581"/>
      <c r="CF15" s="581"/>
      <c r="CG15" s="581"/>
      <c r="CH15" s="581"/>
      <c r="CI15" s="581"/>
      <c r="CJ15" s="581"/>
      <c r="CK15" s="581"/>
      <c r="CL15" s="581"/>
      <c r="CM15" s="581"/>
      <c r="CN15" s="581"/>
      <c r="CO15" s="581"/>
      <c r="CP15" s="581"/>
      <c r="CQ15" s="582"/>
      <c r="CR15" s="583">
        <v>516653</v>
      </c>
      <c r="CS15" s="584"/>
      <c r="CT15" s="584"/>
      <c r="CU15" s="584"/>
      <c r="CV15" s="584"/>
      <c r="CW15" s="584"/>
      <c r="CX15" s="584"/>
      <c r="CY15" s="585"/>
      <c r="CZ15" s="586">
        <v>13.1</v>
      </c>
      <c r="DA15" s="586"/>
      <c r="DB15" s="586"/>
      <c r="DC15" s="586"/>
      <c r="DD15" s="592">
        <v>76182</v>
      </c>
      <c r="DE15" s="584"/>
      <c r="DF15" s="584"/>
      <c r="DG15" s="584"/>
      <c r="DH15" s="584"/>
      <c r="DI15" s="584"/>
      <c r="DJ15" s="584"/>
      <c r="DK15" s="584"/>
      <c r="DL15" s="584"/>
      <c r="DM15" s="584"/>
      <c r="DN15" s="584"/>
      <c r="DO15" s="584"/>
      <c r="DP15" s="585"/>
      <c r="DQ15" s="592">
        <v>472159</v>
      </c>
      <c r="DR15" s="584"/>
      <c r="DS15" s="584"/>
      <c r="DT15" s="584"/>
      <c r="DU15" s="584"/>
      <c r="DV15" s="584"/>
      <c r="DW15" s="584"/>
      <c r="DX15" s="584"/>
      <c r="DY15" s="584"/>
      <c r="DZ15" s="584"/>
      <c r="EA15" s="584"/>
      <c r="EB15" s="584"/>
      <c r="EC15" s="593"/>
    </row>
    <row r="16" spans="2:143" ht="11.25" customHeight="1" x14ac:dyDescent="0.2">
      <c r="B16" s="580" t="s">
        <v>258</v>
      </c>
      <c r="C16" s="581"/>
      <c r="D16" s="581"/>
      <c r="E16" s="581"/>
      <c r="F16" s="581"/>
      <c r="G16" s="581"/>
      <c r="H16" s="581"/>
      <c r="I16" s="581"/>
      <c r="J16" s="581"/>
      <c r="K16" s="581"/>
      <c r="L16" s="581"/>
      <c r="M16" s="581"/>
      <c r="N16" s="581"/>
      <c r="O16" s="581"/>
      <c r="P16" s="581"/>
      <c r="Q16" s="582"/>
      <c r="R16" s="583" t="s">
        <v>229</v>
      </c>
      <c r="S16" s="584"/>
      <c r="T16" s="584"/>
      <c r="U16" s="584"/>
      <c r="V16" s="584"/>
      <c r="W16" s="584"/>
      <c r="X16" s="584"/>
      <c r="Y16" s="585"/>
      <c r="Z16" s="586" t="s">
        <v>223</v>
      </c>
      <c r="AA16" s="586"/>
      <c r="AB16" s="586"/>
      <c r="AC16" s="586"/>
      <c r="AD16" s="587" t="s">
        <v>229</v>
      </c>
      <c r="AE16" s="587"/>
      <c r="AF16" s="587"/>
      <c r="AG16" s="587"/>
      <c r="AH16" s="587"/>
      <c r="AI16" s="587"/>
      <c r="AJ16" s="587"/>
      <c r="AK16" s="587"/>
      <c r="AL16" s="588" t="s">
        <v>229</v>
      </c>
      <c r="AM16" s="589"/>
      <c r="AN16" s="589"/>
      <c r="AO16" s="590"/>
      <c r="AP16" s="580" t="s">
        <v>259</v>
      </c>
      <c r="AQ16" s="581"/>
      <c r="AR16" s="581"/>
      <c r="AS16" s="581"/>
      <c r="AT16" s="581"/>
      <c r="AU16" s="581"/>
      <c r="AV16" s="581"/>
      <c r="AW16" s="581"/>
      <c r="AX16" s="581"/>
      <c r="AY16" s="581"/>
      <c r="AZ16" s="581"/>
      <c r="BA16" s="581"/>
      <c r="BB16" s="581"/>
      <c r="BC16" s="581"/>
      <c r="BD16" s="581"/>
      <c r="BE16" s="581"/>
      <c r="BF16" s="582"/>
      <c r="BG16" s="583" t="s">
        <v>223</v>
      </c>
      <c r="BH16" s="584"/>
      <c r="BI16" s="584"/>
      <c r="BJ16" s="584"/>
      <c r="BK16" s="584"/>
      <c r="BL16" s="584"/>
      <c r="BM16" s="584"/>
      <c r="BN16" s="585"/>
      <c r="BO16" s="586" t="s">
        <v>229</v>
      </c>
      <c r="BP16" s="586"/>
      <c r="BQ16" s="586"/>
      <c r="BR16" s="586"/>
      <c r="BS16" s="592" t="s">
        <v>229</v>
      </c>
      <c r="BT16" s="584"/>
      <c r="BU16" s="584"/>
      <c r="BV16" s="584"/>
      <c r="BW16" s="584"/>
      <c r="BX16" s="584"/>
      <c r="BY16" s="584"/>
      <c r="BZ16" s="584"/>
      <c r="CA16" s="584"/>
      <c r="CB16" s="593"/>
      <c r="CD16" s="580" t="s">
        <v>260</v>
      </c>
      <c r="CE16" s="581"/>
      <c r="CF16" s="581"/>
      <c r="CG16" s="581"/>
      <c r="CH16" s="581"/>
      <c r="CI16" s="581"/>
      <c r="CJ16" s="581"/>
      <c r="CK16" s="581"/>
      <c r="CL16" s="581"/>
      <c r="CM16" s="581"/>
      <c r="CN16" s="581"/>
      <c r="CO16" s="581"/>
      <c r="CP16" s="581"/>
      <c r="CQ16" s="582"/>
      <c r="CR16" s="583">
        <v>12734</v>
      </c>
      <c r="CS16" s="584"/>
      <c r="CT16" s="584"/>
      <c r="CU16" s="584"/>
      <c r="CV16" s="584"/>
      <c r="CW16" s="584"/>
      <c r="CX16" s="584"/>
      <c r="CY16" s="585"/>
      <c r="CZ16" s="586">
        <v>0.3</v>
      </c>
      <c r="DA16" s="586"/>
      <c r="DB16" s="586"/>
      <c r="DC16" s="586"/>
      <c r="DD16" s="592" t="s">
        <v>229</v>
      </c>
      <c r="DE16" s="584"/>
      <c r="DF16" s="584"/>
      <c r="DG16" s="584"/>
      <c r="DH16" s="584"/>
      <c r="DI16" s="584"/>
      <c r="DJ16" s="584"/>
      <c r="DK16" s="584"/>
      <c r="DL16" s="584"/>
      <c r="DM16" s="584"/>
      <c r="DN16" s="584"/>
      <c r="DO16" s="584"/>
      <c r="DP16" s="585"/>
      <c r="DQ16" s="592" t="s">
        <v>223</v>
      </c>
      <c r="DR16" s="584"/>
      <c r="DS16" s="584"/>
      <c r="DT16" s="584"/>
      <c r="DU16" s="584"/>
      <c r="DV16" s="584"/>
      <c r="DW16" s="584"/>
      <c r="DX16" s="584"/>
      <c r="DY16" s="584"/>
      <c r="DZ16" s="584"/>
      <c r="EA16" s="584"/>
      <c r="EB16" s="584"/>
      <c r="EC16" s="593"/>
    </row>
    <row r="17" spans="2:133" ht="11.25" customHeight="1" x14ac:dyDescent="0.2">
      <c r="B17" s="580" t="s">
        <v>261</v>
      </c>
      <c r="C17" s="581"/>
      <c r="D17" s="581"/>
      <c r="E17" s="581"/>
      <c r="F17" s="581"/>
      <c r="G17" s="581"/>
      <c r="H17" s="581"/>
      <c r="I17" s="581"/>
      <c r="J17" s="581"/>
      <c r="K17" s="581"/>
      <c r="L17" s="581"/>
      <c r="M17" s="581"/>
      <c r="N17" s="581"/>
      <c r="O17" s="581"/>
      <c r="P17" s="581"/>
      <c r="Q17" s="582"/>
      <c r="R17" s="583">
        <v>2922</v>
      </c>
      <c r="S17" s="584"/>
      <c r="T17" s="584"/>
      <c r="U17" s="584"/>
      <c r="V17" s="584"/>
      <c r="W17" s="584"/>
      <c r="X17" s="584"/>
      <c r="Y17" s="585"/>
      <c r="Z17" s="586">
        <v>0.1</v>
      </c>
      <c r="AA17" s="586"/>
      <c r="AB17" s="586"/>
      <c r="AC17" s="586"/>
      <c r="AD17" s="587">
        <v>2922</v>
      </c>
      <c r="AE17" s="587"/>
      <c r="AF17" s="587"/>
      <c r="AG17" s="587"/>
      <c r="AH17" s="587"/>
      <c r="AI17" s="587"/>
      <c r="AJ17" s="587"/>
      <c r="AK17" s="587"/>
      <c r="AL17" s="588">
        <v>0.1</v>
      </c>
      <c r="AM17" s="589"/>
      <c r="AN17" s="589"/>
      <c r="AO17" s="590"/>
      <c r="AP17" s="580" t="s">
        <v>262</v>
      </c>
      <c r="AQ17" s="581"/>
      <c r="AR17" s="581"/>
      <c r="AS17" s="581"/>
      <c r="AT17" s="581"/>
      <c r="AU17" s="581"/>
      <c r="AV17" s="581"/>
      <c r="AW17" s="581"/>
      <c r="AX17" s="581"/>
      <c r="AY17" s="581"/>
      <c r="AZ17" s="581"/>
      <c r="BA17" s="581"/>
      <c r="BB17" s="581"/>
      <c r="BC17" s="581"/>
      <c r="BD17" s="581"/>
      <c r="BE17" s="581"/>
      <c r="BF17" s="582"/>
      <c r="BG17" s="583" t="s">
        <v>229</v>
      </c>
      <c r="BH17" s="584"/>
      <c r="BI17" s="584"/>
      <c r="BJ17" s="584"/>
      <c r="BK17" s="584"/>
      <c r="BL17" s="584"/>
      <c r="BM17" s="584"/>
      <c r="BN17" s="585"/>
      <c r="BO17" s="586" t="s">
        <v>229</v>
      </c>
      <c r="BP17" s="586"/>
      <c r="BQ17" s="586"/>
      <c r="BR17" s="586"/>
      <c r="BS17" s="592" t="s">
        <v>223</v>
      </c>
      <c r="BT17" s="584"/>
      <c r="BU17" s="584"/>
      <c r="BV17" s="584"/>
      <c r="BW17" s="584"/>
      <c r="BX17" s="584"/>
      <c r="BY17" s="584"/>
      <c r="BZ17" s="584"/>
      <c r="CA17" s="584"/>
      <c r="CB17" s="593"/>
      <c r="CD17" s="580" t="s">
        <v>263</v>
      </c>
      <c r="CE17" s="581"/>
      <c r="CF17" s="581"/>
      <c r="CG17" s="581"/>
      <c r="CH17" s="581"/>
      <c r="CI17" s="581"/>
      <c r="CJ17" s="581"/>
      <c r="CK17" s="581"/>
      <c r="CL17" s="581"/>
      <c r="CM17" s="581"/>
      <c r="CN17" s="581"/>
      <c r="CO17" s="581"/>
      <c r="CP17" s="581"/>
      <c r="CQ17" s="582"/>
      <c r="CR17" s="583">
        <v>341971</v>
      </c>
      <c r="CS17" s="584"/>
      <c r="CT17" s="584"/>
      <c r="CU17" s="584"/>
      <c r="CV17" s="584"/>
      <c r="CW17" s="584"/>
      <c r="CX17" s="584"/>
      <c r="CY17" s="585"/>
      <c r="CZ17" s="586">
        <v>8.6999999999999993</v>
      </c>
      <c r="DA17" s="586"/>
      <c r="DB17" s="586"/>
      <c r="DC17" s="586"/>
      <c r="DD17" s="592" t="s">
        <v>223</v>
      </c>
      <c r="DE17" s="584"/>
      <c r="DF17" s="584"/>
      <c r="DG17" s="584"/>
      <c r="DH17" s="584"/>
      <c r="DI17" s="584"/>
      <c r="DJ17" s="584"/>
      <c r="DK17" s="584"/>
      <c r="DL17" s="584"/>
      <c r="DM17" s="584"/>
      <c r="DN17" s="584"/>
      <c r="DO17" s="584"/>
      <c r="DP17" s="585"/>
      <c r="DQ17" s="592">
        <v>331641</v>
      </c>
      <c r="DR17" s="584"/>
      <c r="DS17" s="584"/>
      <c r="DT17" s="584"/>
      <c r="DU17" s="584"/>
      <c r="DV17" s="584"/>
      <c r="DW17" s="584"/>
      <c r="DX17" s="584"/>
      <c r="DY17" s="584"/>
      <c r="DZ17" s="584"/>
      <c r="EA17" s="584"/>
      <c r="EB17" s="584"/>
      <c r="EC17" s="593"/>
    </row>
    <row r="18" spans="2:133" ht="11.25" customHeight="1" x14ac:dyDescent="0.2">
      <c r="B18" s="580" t="s">
        <v>264</v>
      </c>
      <c r="C18" s="581"/>
      <c r="D18" s="581"/>
      <c r="E18" s="581"/>
      <c r="F18" s="581"/>
      <c r="G18" s="581"/>
      <c r="H18" s="581"/>
      <c r="I18" s="581"/>
      <c r="J18" s="581"/>
      <c r="K18" s="581"/>
      <c r="L18" s="581"/>
      <c r="M18" s="581"/>
      <c r="N18" s="581"/>
      <c r="O18" s="581"/>
      <c r="P18" s="581"/>
      <c r="Q18" s="582"/>
      <c r="R18" s="583">
        <v>964070</v>
      </c>
      <c r="S18" s="584"/>
      <c r="T18" s="584"/>
      <c r="U18" s="584"/>
      <c r="V18" s="584"/>
      <c r="W18" s="584"/>
      <c r="X18" s="584"/>
      <c r="Y18" s="585"/>
      <c r="Z18" s="586">
        <v>21.9</v>
      </c>
      <c r="AA18" s="586"/>
      <c r="AB18" s="586"/>
      <c r="AC18" s="586"/>
      <c r="AD18" s="587">
        <v>787709</v>
      </c>
      <c r="AE18" s="587"/>
      <c r="AF18" s="587"/>
      <c r="AG18" s="587"/>
      <c r="AH18" s="587"/>
      <c r="AI18" s="587"/>
      <c r="AJ18" s="587"/>
      <c r="AK18" s="587"/>
      <c r="AL18" s="588">
        <v>34.299999999999997</v>
      </c>
      <c r="AM18" s="589"/>
      <c r="AN18" s="589"/>
      <c r="AO18" s="590"/>
      <c r="AP18" s="580" t="s">
        <v>265</v>
      </c>
      <c r="AQ18" s="581"/>
      <c r="AR18" s="581"/>
      <c r="AS18" s="581"/>
      <c r="AT18" s="581"/>
      <c r="AU18" s="581"/>
      <c r="AV18" s="581"/>
      <c r="AW18" s="581"/>
      <c r="AX18" s="581"/>
      <c r="AY18" s="581"/>
      <c r="AZ18" s="581"/>
      <c r="BA18" s="581"/>
      <c r="BB18" s="581"/>
      <c r="BC18" s="581"/>
      <c r="BD18" s="581"/>
      <c r="BE18" s="581"/>
      <c r="BF18" s="582"/>
      <c r="BG18" s="583" t="s">
        <v>229</v>
      </c>
      <c r="BH18" s="584"/>
      <c r="BI18" s="584"/>
      <c r="BJ18" s="584"/>
      <c r="BK18" s="584"/>
      <c r="BL18" s="584"/>
      <c r="BM18" s="584"/>
      <c r="BN18" s="585"/>
      <c r="BO18" s="586" t="s">
        <v>223</v>
      </c>
      <c r="BP18" s="586"/>
      <c r="BQ18" s="586"/>
      <c r="BR18" s="586"/>
      <c r="BS18" s="592" t="s">
        <v>229</v>
      </c>
      <c r="BT18" s="584"/>
      <c r="BU18" s="584"/>
      <c r="BV18" s="584"/>
      <c r="BW18" s="584"/>
      <c r="BX18" s="584"/>
      <c r="BY18" s="584"/>
      <c r="BZ18" s="584"/>
      <c r="CA18" s="584"/>
      <c r="CB18" s="593"/>
      <c r="CD18" s="580" t="s">
        <v>266</v>
      </c>
      <c r="CE18" s="581"/>
      <c r="CF18" s="581"/>
      <c r="CG18" s="581"/>
      <c r="CH18" s="581"/>
      <c r="CI18" s="581"/>
      <c r="CJ18" s="581"/>
      <c r="CK18" s="581"/>
      <c r="CL18" s="581"/>
      <c r="CM18" s="581"/>
      <c r="CN18" s="581"/>
      <c r="CO18" s="581"/>
      <c r="CP18" s="581"/>
      <c r="CQ18" s="582"/>
      <c r="CR18" s="583" t="s">
        <v>229</v>
      </c>
      <c r="CS18" s="584"/>
      <c r="CT18" s="584"/>
      <c r="CU18" s="584"/>
      <c r="CV18" s="584"/>
      <c r="CW18" s="584"/>
      <c r="CX18" s="584"/>
      <c r="CY18" s="585"/>
      <c r="CZ18" s="586" t="s">
        <v>229</v>
      </c>
      <c r="DA18" s="586"/>
      <c r="DB18" s="586"/>
      <c r="DC18" s="586"/>
      <c r="DD18" s="592" t="s">
        <v>223</v>
      </c>
      <c r="DE18" s="584"/>
      <c r="DF18" s="584"/>
      <c r="DG18" s="584"/>
      <c r="DH18" s="584"/>
      <c r="DI18" s="584"/>
      <c r="DJ18" s="584"/>
      <c r="DK18" s="584"/>
      <c r="DL18" s="584"/>
      <c r="DM18" s="584"/>
      <c r="DN18" s="584"/>
      <c r="DO18" s="584"/>
      <c r="DP18" s="585"/>
      <c r="DQ18" s="592" t="s">
        <v>229</v>
      </c>
      <c r="DR18" s="584"/>
      <c r="DS18" s="584"/>
      <c r="DT18" s="584"/>
      <c r="DU18" s="584"/>
      <c r="DV18" s="584"/>
      <c r="DW18" s="584"/>
      <c r="DX18" s="584"/>
      <c r="DY18" s="584"/>
      <c r="DZ18" s="584"/>
      <c r="EA18" s="584"/>
      <c r="EB18" s="584"/>
      <c r="EC18" s="593"/>
    </row>
    <row r="19" spans="2:133" ht="11.25" customHeight="1" x14ac:dyDescent="0.2">
      <c r="B19" s="580" t="s">
        <v>267</v>
      </c>
      <c r="C19" s="581"/>
      <c r="D19" s="581"/>
      <c r="E19" s="581"/>
      <c r="F19" s="581"/>
      <c r="G19" s="581"/>
      <c r="H19" s="581"/>
      <c r="I19" s="581"/>
      <c r="J19" s="581"/>
      <c r="K19" s="581"/>
      <c r="L19" s="581"/>
      <c r="M19" s="581"/>
      <c r="N19" s="581"/>
      <c r="O19" s="581"/>
      <c r="P19" s="581"/>
      <c r="Q19" s="582"/>
      <c r="R19" s="583">
        <v>787709</v>
      </c>
      <c r="S19" s="584"/>
      <c r="T19" s="584"/>
      <c r="U19" s="584"/>
      <c r="V19" s="584"/>
      <c r="W19" s="584"/>
      <c r="X19" s="584"/>
      <c r="Y19" s="585"/>
      <c r="Z19" s="586">
        <v>17.899999999999999</v>
      </c>
      <c r="AA19" s="586"/>
      <c r="AB19" s="586"/>
      <c r="AC19" s="586"/>
      <c r="AD19" s="587">
        <v>787709</v>
      </c>
      <c r="AE19" s="587"/>
      <c r="AF19" s="587"/>
      <c r="AG19" s="587"/>
      <c r="AH19" s="587"/>
      <c r="AI19" s="587"/>
      <c r="AJ19" s="587"/>
      <c r="AK19" s="587"/>
      <c r="AL19" s="588">
        <v>34.299999999999997</v>
      </c>
      <c r="AM19" s="589"/>
      <c r="AN19" s="589"/>
      <c r="AO19" s="590"/>
      <c r="AP19" s="580" t="s">
        <v>268</v>
      </c>
      <c r="AQ19" s="581"/>
      <c r="AR19" s="581"/>
      <c r="AS19" s="581"/>
      <c r="AT19" s="581"/>
      <c r="AU19" s="581"/>
      <c r="AV19" s="581"/>
      <c r="AW19" s="581"/>
      <c r="AX19" s="581"/>
      <c r="AY19" s="581"/>
      <c r="AZ19" s="581"/>
      <c r="BA19" s="581"/>
      <c r="BB19" s="581"/>
      <c r="BC19" s="581"/>
      <c r="BD19" s="581"/>
      <c r="BE19" s="581"/>
      <c r="BF19" s="582"/>
      <c r="BG19" s="583">
        <v>11726</v>
      </c>
      <c r="BH19" s="584"/>
      <c r="BI19" s="584"/>
      <c r="BJ19" s="584"/>
      <c r="BK19" s="584"/>
      <c r="BL19" s="584"/>
      <c r="BM19" s="584"/>
      <c r="BN19" s="585"/>
      <c r="BO19" s="586">
        <v>0.9</v>
      </c>
      <c r="BP19" s="586"/>
      <c r="BQ19" s="586"/>
      <c r="BR19" s="586"/>
      <c r="BS19" s="592" t="s">
        <v>229</v>
      </c>
      <c r="BT19" s="584"/>
      <c r="BU19" s="584"/>
      <c r="BV19" s="584"/>
      <c r="BW19" s="584"/>
      <c r="BX19" s="584"/>
      <c r="BY19" s="584"/>
      <c r="BZ19" s="584"/>
      <c r="CA19" s="584"/>
      <c r="CB19" s="593"/>
      <c r="CD19" s="580" t="s">
        <v>269</v>
      </c>
      <c r="CE19" s="581"/>
      <c r="CF19" s="581"/>
      <c r="CG19" s="581"/>
      <c r="CH19" s="581"/>
      <c r="CI19" s="581"/>
      <c r="CJ19" s="581"/>
      <c r="CK19" s="581"/>
      <c r="CL19" s="581"/>
      <c r="CM19" s="581"/>
      <c r="CN19" s="581"/>
      <c r="CO19" s="581"/>
      <c r="CP19" s="581"/>
      <c r="CQ19" s="582"/>
      <c r="CR19" s="583" t="s">
        <v>223</v>
      </c>
      <c r="CS19" s="584"/>
      <c r="CT19" s="584"/>
      <c r="CU19" s="584"/>
      <c r="CV19" s="584"/>
      <c r="CW19" s="584"/>
      <c r="CX19" s="584"/>
      <c r="CY19" s="585"/>
      <c r="CZ19" s="586" t="s">
        <v>223</v>
      </c>
      <c r="DA19" s="586"/>
      <c r="DB19" s="586"/>
      <c r="DC19" s="586"/>
      <c r="DD19" s="592" t="s">
        <v>229</v>
      </c>
      <c r="DE19" s="584"/>
      <c r="DF19" s="584"/>
      <c r="DG19" s="584"/>
      <c r="DH19" s="584"/>
      <c r="DI19" s="584"/>
      <c r="DJ19" s="584"/>
      <c r="DK19" s="584"/>
      <c r="DL19" s="584"/>
      <c r="DM19" s="584"/>
      <c r="DN19" s="584"/>
      <c r="DO19" s="584"/>
      <c r="DP19" s="585"/>
      <c r="DQ19" s="592" t="s">
        <v>223</v>
      </c>
      <c r="DR19" s="584"/>
      <c r="DS19" s="584"/>
      <c r="DT19" s="584"/>
      <c r="DU19" s="584"/>
      <c r="DV19" s="584"/>
      <c r="DW19" s="584"/>
      <c r="DX19" s="584"/>
      <c r="DY19" s="584"/>
      <c r="DZ19" s="584"/>
      <c r="EA19" s="584"/>
      <c r="EB19" s="584"/>
      <c r="EC19" s="593"/>
    </row>
    <row r="20" spans="2:133" ht="11.25" customHeight="1" x14ac:dyDescent="0.2">
      <c r="B20" s="580" t="s">
        <v>270</v>
      </c>
      <c r="C20" s="581"/>
      <c r="D20" s="581"/>
      <c r="E20" s="581"/>
      <c r="F20" s="581"/>
      <c r="G20" s="581"/>
      <c r="H20" s="581"/>
      <c r="I20" s="581"/>
      <c r="J20" s="581"/>
      <c r="K20" s="581"/>
      <c r="L20" s="581"/>
      <c r="M20" s="581"/>
      <c r="N20" s="581"/>
      <c r="O20" s="581"/>
      <c r="P20" s="581"/>
      <c r="Q20" s="582"/>
      <c r="R20" s="583">
        <v>75199</v>
      </c>
      <c r="S20" s="584"/>
      <c r="T20" s="584"/>
      <c r="U20" s="584"/>
      <c r="V20" s="584"/>
      <c r="W20" s="584"/>
      <c r="X20" s="584"/>
      <c r="Y20" s="585"/>
      <c r="Z20" s="586">
        <v>1.7</v>
      </c>
      <c r="AA20" s="586"/>
      <c r="AB20" s="586"/>
      <c r="AC20" s="586"/>
      <c r="AD20" s="587" t="s">
        <v>229</v>
      </c>
      <c r="AE20" s="587"/>
      <c r="AF20" s="587"/>
      <c r="AG20" s="587"/>
      <c r="AH20" s="587"/>
      <c r="AI20" s="587"/>
      <c r="AJ20" s="587"/>
      <c r="AK20" s="587"/>
      <c r="AL20" s="588" t="s">
        <v>223</v>
      </c>
      <c r="AM20" s="589"/>
      <c r="AN20" s="589"/>
      <c r="AO20" s="590"/>
      <c r="AP20" s="580" t="s">
        <v>271</v>
      </c>
      <c r="AQ20" s="581"/>
      <c r="AR20" s="581"/>
      <c r="AS20" s="581"/>
      <c r="AT20" s="581"/>
      <c r="AU20" s="581"/>
      <c r="AV20" s="581"/>
      <c r="AW20" s="581"/>
      <c r="AX20" s="581"/>
      <c r="AY20" s="581"/>
      <c r="AZ20" s="581"/>
      <c r="BA20" s="581"/>
      <c r="BB20" s="581"/>
      <c r="BC20" s="581"/>
      <c r="BD20" s="581"/>
      <c r="BE20" s="581"/>
      <c r="BF20" s="582"/>
      <c r="BG20" s="583">
        <v>11726</v>
      </c>
      <c r="BH20" s="584"/>
      <c r="BI20" s="584"/>
      <c r="BJ20" s="584"/>
      <c r="BK20" s="584"/>
      <c r="BL20" s="584"/>
      <c r="BM20" s="584"/>
      <c r="BN20" s="585"/>
      <c r="BO20" s="586">
        <v>0.9</v>
      </c>
      <c r="BP20" s="586"/>
      <c r="BQ20" s="586"/>
      <c r="BR20" s="586"/>
      <c r="BS20" s="592" t="s">
        <v>229</v>
      </c>
      <c r="BT20" s="584"/>
      <c r="BU20" s="584"/>
      <c r="BV20" s="584"/>
      <c r="BW20" s="584"/>
      <c r="BX20" s="584"/>
      <c r="BY20" s="584"/>
      <c r="BZ20" s="584"/>
      <c r="CA20" s="584"/>
      <c r="CB20" s="593"/>
      <c r="CD20" s="580" t="s">
        <v>272</v>
      </c>
      <c r="CE20" s="581"/>
      <c r="CF20" s="581"/>
      <c r="CG20" s="581"/>
      <c r="CH20" s="581"/>
      <c r="CI20" s="581"/>
      <c r="CJ20" s="581"/>
      <c r="CK20" s="581"/>
      <c r="CL20" s="581"/>
      <c r="CM20" s="581"/>
      <c r="CN20" s="581"/>
      <c r="CO20" s="581"/>
      <c r="CP20" s="581"/>
      <c r="CQ20" s="582"/>
      <c r="CR20" s="583">
        <v>3953392</v>
      </c>
      <c r="CS20" s="584"/>
      <c r="CT20" s="584"/>
      <c r="CU20" s="584"/>
      <c r="CV20" s="584"/>
      <c r="CW20" s="584"/>
      <c r="CX20" s="584"/>
      <c r="CY20" s="585"/>
      <c r="CZ20" s="586">
        <v>100</v>
      </c>
      <c r="DA20" s="586"/>
      <c r="DB20" s="586"/>
      <c r="DC20" s="586"/>
      <c r="DD20" s="592">
        <v>492585</v>
      </c>
      <c r="DE20" s="584"/>
      <c r="DF20" s="584"/>
      <c r="DG20" s="584"/>
      <c r="DH20" s="584"/>
      <c r="DI20" s="584"/>
      <c r="DJ20" s="584"/>
      <c r="DK20" s="584"/>
      <c r="DL20" s="584"/>
      <c r="DM20" s="584"/>
      <c r="DN20" s="584"/>
      <c r="DO20" s="584"/>
      <c r="DP20" s="585"/>
      <c r="DQ20" s="592">
        <v>3009485</v>
      </c>
      <c r="DR20" s="584"/>
      <c r="DS20" s="584"/>
      <c r="DT20" s="584"/>
      <c r="DU20" s="584"/>
      <c r="DV20" s="584"/>
      <c r="DW20" s="584"/>
      <c r="DX20" s="584"/>
      <c r="DY20" s="584"/>
      <c r="DZ20" s="584"/>
      <c r="EA20" s="584"/>
      <c r="EB20" s="584"/>
      <c r="EC20" s="593"/>
    </row>
    <row r="21" spans="2:133" ht="11.25" customHeight="1" x14ac:dyDescent="0.2">
      <c r="B21" s="580" t="s">
        <v>273</v>
      </c>
      <c r="C21" s="581"/>
      <c r="D21" s="581"/>
      <c r="E21" s="581"/>
      <c r="F21" s="581"/>
      <c r="G21" s="581"/>
      <c r="H21" s="581"/>
      <c r="I21" s="581"/>
      <c r="J21" s="581"/>
      <c r="K21" s="581"/>
      <c r="L21" s="581"/>
      <c r="M21" s="581"/>
      <c r="N21" s="581"/>
      <c r="O21" s="581"/>
      <c r="P21" s="581"/>
      <c r="Q21" s="582"/>
      <c r="R21" s="583">
        <v>101162</v>
      </c>
      <c r="S21" s="584"/>
      <c r="T21" s="584"/>
      <c r="U21" s="584"/>
      <c r="V21" s="584"/>
      <c r="W21" s="584"/>
      <c r="X21" s="584"/>
      <c r="Y21" s="585"/>
      <c r="Z21" s="586">
        <v>2.2999999999999998</v>
      </c>
      <c r="AA21" s="586"/>
      <c r="AB21" s="586"/>
      <c r="AC21" s="586"/>
      <c r="AD21" s="587" t="s">
        <v>229</v>
      </c>
      <c r="AE21" s="587"/>
      <c r="AF21" s="587"/>
      <c r="AG21" s="587"/>
      <c r="AH21" s="587"/>
      <c r="AI21" s="587"/>
      <c r="AJ21" s="587"/>
      <c r="AK21" s="587"/>
      <c r="AL21" s="588" t="s">
        <v>223</v>
      </c>
      <c r="AM21" s="589"/>
      <c r="AN21" s="589"/>
      <c r="AO21" s="590"/>
      <c r="AP21" s="580" t="s">
        <v>274</v>
      </c>
      <c r="AQ21" s="595"/>
      <c r="AR21" s="595"/>
      <c r="AS21" s="595"/>
      <c r="AT21" s="595"/>
      <c r="AU21" s="595"/>
      <c r="AV21" s="595"/>
      <c r="AW21" s="595"/>
      <c r="AX21" s="595"/>
      <c r="AY21" s="595"/>
      <c r="AZ21" s="595"/>
      <c r="BA21" s="595"/>
      <c r="BB21" s="595"/>
      <c r="BC21" s="595"/>
      <c r="BD21" s="595"/>
      <c r="BE21" s="595"/>
      <c r="BF21" s="596"/>
      <c r="BG21" s="583">
        <v>11726</v>
      </c>
      <c r="BH21" s="584"/>
      <c r="BI21" s="584"/>
      <c r="BJ21" s="584"/>
      <c r="BK21" s="584"/>
      <c r="BL21" s="584"/>
      <c r="BM21" s="584"/>
      <c r="BN21" s="585"/>
      <c r="BO21" s="586">
        <v>0.9</v>
      </c>
      <c r="BP21" s="586"/>
      <c r="BQ21" s="586"/>
      <c r="BR21" s="586"/>
      <c r="BS21" s="592" t="s">
        <v>229</v>
      </c>
      <c r="BT21" s="584"/>
      <c r="BU21" s="584"/>
      <c r="BV21" s="584"/>
      <c r="BW21" s="584"/>
      <c r="BX21" s="584"/>
      <c r="BY21" s="584"/>
      <c r="BZ21" s="584"/>
      <c r="CA21" s="584"/>
      <c r="CB21" s="593"/>
      <c r="CD21" s="600"/>
      <c r="CE21" s="601"/>
      <c r="CF21" s="601"/>
      <c r="CG21" s="601"/>
      <c r="CH21" s="601"/>
      <c r="CI21" s="601"/>
      <c r="CJ21" s="601"/>
      <c r="CK21" s="601"/>
      <c r="CL21" s="601"/>
      <c r="CM21" s="601"/>
      <c r="CN21" s="601"/>
      <c r="CO21" s="601"/>
      <c r="CP21" s="601"/>
      <c r="CQ21" s="602"/>
      <c r="CR21" s="603"/>
      <c r="CS21" s="598"/>
      <c r="CT21" s="598"/>
      <c r="CU21" s="598"/>
      <c r="CV21" s="598"/>
      <c r="CW21" s="598"/>
      <c r="CX21" s="598"/>
      <c r="CY21" s="604"/>
      <c r="CZ21" s="605"/>
      <c r="DA21" s="605"/>
      <c r="DB21" s="605"/>
      <c r="DC21" s="605"/>
      <c r="DD21" s="597"/>
      <c r="DE21" s="598"/>
      <c r="DF21" s="598"/>
      <c r="DG21" s="598"/>
      <c r="DH21" s="598"/>
      <c r="DI21" s="598"/>
      <c r="DJ21" s="598"/>
      <c r="DK21" s="598"/>
      <c r="DL21" s="598"/>
      <c r="DM21" s="598"/>
      <c r="DN21" s="598"/>
      <c r="DO21" s="598"/>
      <c r="DP21" s="604"/>
      <c r="DQ21" s="597"/>
      <c r="DR21" s="598"/>
      <c r="DS21" s="598"/>
      <c r="DT21" s="598"/>
      <c r="DU21" s="598"/>
      <c r="DV21" s="598"/>
      <c r="DW21" s="598"/>
      <c r="DX21" s="598"/>
      <c r="DY21" s="598"/>
      <c r="DZ21" s="598"/>
      <c r="EA21" s="598"/>
      <c r="EB21" s="598"/>
      <c r="EC21" s="599"/>
    </row>
    <row r="22" spans="2:133" ht="11.25" customHeight="1" x14ac:dyDescent="0.2">
      <c r="B22" s="580" t="s">
        <v>275</v>
      </c>
      <c r="C22" s="581"/>
      <c r="D22" s="581"/>
      <c r="E22" s="581"/>
      <c r="F22" s="581"/>
      <c r="G22" s="581"/>
      <c r="H22" s="581"/>
      <c r="I22" s="581"/>
      <c r="J22" s="581"/>
      <c r="K22" s="581"/>
      <c r="L22" s="581"/>
      <c r="M22" s="581"/>
      <c r="N22" s="581"/>
      <c r="O22" s="581"/>
      <c r="P22" s="581"/>
      <c r="Q22" s="582"/>
      <c r="R22" s="583">
        <v>2406180</v>
      </c>
      <c r="S22" s="584"/>
      <c r="T22" s="584"/>
      <c r="U22" s="584"/>
      <c r="V22" s="584"/>
      <c r="W22" s="584"/>
      <c r="X22" s="584"/>
      <c r="Y22" s="585"/>
      <c r="Z22" s="586">
        <v>54.6</v>
      </c>
      <c r="AA22" s="586"/>
      <c r="AB22" s="586"/>
      <c r="AC22" s="586"/>
      <c r="AD22" s="587">
        <v>2229819</v>
      </c>
      <c r="AE22" s="587"/>
      <c r="AF22" s="587"/>
      <c r="AG22" s="587"/>
      <c r="AH22" s="587"/>
      <c r="AI22" s="587"/>
      <c r="AJ22" s="587"/>
      <c r="AK22" s="587"/>
      <c r="AL22" s="588">
        <v>97.1</v>
      </c>
      <c r="AM22" s="589"/>
      <c r="AN22" s="589"/>
      <c r="AO22" s="590"/>
      <c r="AP22" s="580" t="s">
        <v>276</v>
      </c>
      <c r="AQ22" s="595"/>
      <c r="AR22" s="595"/>
      <c r="AS22" s="595"/>
      <c r="AT22" s="595"/>
      <c r="AU22" s="595"/>
      <c r="AV22" s="595"/>
      <c r="AW22" s="595"/>
      <c r="AX22" s="595"/>
      <c r="AY22" s="595"/>
      <c r="AZ22" s="595"/>
      <c r="BA22" s="595"/>
      <c r="BB22" s="595"/>
      <c r="BC22" s="595"/>
      <c r="BD22" s="595"/>
      <c r="BE22" s="595"/>
      <c r="BF22" s="596"/>
      <c r="BG22" s="583" t="s">
        <v>223</v>
      </c>
      <c r="BH22" s="584"/>
      <c r="BI22" s="584"/>
      <c r="BJ22" s="584"/>
      <c r="BK22" s="584"/>
      <c r="BL22" s="584"/>
      <c r="BM22" s="584"/>
      <c r="BN22" s="585"/>
      <c r="BO22" s="586" t="s">
        <v>223</v>
      </c>
      <c r="BP22" s="586"/>
      <c r="BQ22" s="586"/>
      <c r="BR22" s="586"/>
      <c r="BS22" s="592" t="s">
        <v>223</v>
      </c>
      <c r="BT22" s="584"/>
      <c r="BU22" s="584"/>
      <c r="BV22" s="584"/>
      <c r="BW22" s="584"/>
      <c r="BX22" s="584"/>
      <c r="BY22" s="584"/>
      <c r="BZ22" s="584"/>
      <c r="CA22" s="584"/>
      <c r="CB22" s="593"/>
      <c r="CD22" s="565" t="s">
        <v>277</v>
      </c>
      <c r="CE22" s="566"/>
      <c r="CF22" s="566"/>
      <c r="CG22" s="566"/>
      <c r="CH22" s="566"/>
      <c r="CI22" s="566"/>
      <c r="CJ22" s="566"/>
      <c r="CK22" s="566"/>
      <c r="CL22" s="566"/>
      <c r="CM22" s="566"/>
      <c r="CN22" s="566"/>
      <c r="CO22" s="566"/>
      <c r="CP22" s="566"/>
      <c r="CQ22" s="566"/>
      <c r="CR22" s="566"/>
      <c r="CS22" s="566"/>
      <c r="CT22" s="566"/>
      <c r="CU22" s="566"/>
      <c r="CV22" s="566"/>
      <c r="CW22" s="566"/>
      <c r="CX22" s="566"/>
      <c r="CY22" s="566"/>
      <c r="CZ22" s="566"/>
      <c r="DA22" s="566"/>
      <c r="DB22" s="566"/>
      <c r="DC22" s="566"/>
      <c r="DD22" s="566"/>
      <c r="DE22" s="566"/>
      <c r="DF22" s="566"/>
      <c r="DG22" s="566"/>
      <c r="DH22" s="566"/>
      <c r="DI22" s="566"/>
      <c r="DJ22" s="566"/>
      <c r="DK22" s="566"/>
      <c r="DL22" s="566"/>
      <c r="DM22" s="566"/>
      <c r="DN22" s="566"/>
      <c r="DO22" s="566"/>
      <c r="DP22" s="566"/>
      <c r="DQ22" s="566"/>
      <c r="DR22" s="566"/>
      <c r="DS22" s="566"/>
      <c r="DT22" s="566"/>
      <c r="DU22" s="566"/>
      <c r="DV22" s="566"/>
      <c r="DW22" s="566"/>
      <c r="DX22" s="566"/>
      <c r="DY22" s="566"/>
      <c r="DZ22" s="566"/>
      <c r="EA22" s="566"/>
      <c r="EB22" s="566"/>
      <c r="EC22" s="567"/>
    </row>
    <row r="23" spans="2:133" ht="11.25" customHeight="1" x14ac:dyDescent="0.2">
      <c r="B23" s="580" t="s">
        <v>278</v>
      </c>
      <c r="C23" s="581"/>
      <c r="D23" s="581"/>
      <c r="E23" s="581"/>
      <c r="F23" s="581"/>
      <c r="G23" s="581"/>
      <c r="H23" s="581"/>
      <c r="I23" s="581"/>
      <c r="J23" s="581"/>
      <c r="K23" s="581"/>
      <c r="L23" s="581"/>
      <c r="M23" s="581"/>
      <c r="N23" s="581"/>
      <c r="O23" s="581"/>
      <c r="P23" s="581"/>
      <c r="Q23" s="582"/>
      <c r="R23" s="583">
        <v>973</v>
      </c>
      <c r="S23" s="584"/>
      <c r="T23" s="584"/>
      <c r="U23" s="584"/>
      <c r="V23" s="584"/>
      <c r="W23" s="584"/>
      <c r="X23" s="584"/>
      <c r="Y23" s="585"/>
      <c r="Z23" s="586">
        <v>0</v>
      </c>
      <c r="AA23" s="586"/>
      <c r="AB23" s="586"/>
      <c r="AC23" s="586"/>
      <c r="AD23" s="587">
        <v>973</v>
      </c>
      <c r="AE23" s="587"/>
      <c r="AF23" s="587"/>
      <c r="AG23" s="587"/>
      <c r="AH23" s="587"/>
      <c r="AI23" s="587"/>
      <c r="AJ23" s="587"/>
      <c r="AK23" s="587"/>
      <c r="AL23" s="588">
        <v>0</v>
      </c>
      <c r="AM23" s="589"/>
      <c r="AN23" s="589"/>
      <c r="AO23" s="590"/>
      <c r="AP23" s="580" t="s">
        <v>279</v>
      </c>
      <c r="AQ23" s="595"/>
      <c r="AR23" s="595"/>
      <c r="AS23" s="595"/>
      <c r="AT23" s="595"/>
      <c r="AU23" s="595"/>
      <c r="AV23" s="595"/>
      <c r="AW23" s="595"/>
      <c r="AX23" s="595"/>
      <c r="AY23" s="595"/>
      <c r="AZ23" s="595"/>
      <c r="BA23" s="595"/>
      <c r="BB23" s="595"/>
      <c r="BC23" s="595"/>
      <c r="BD23" s="595"/>
      <c r="BE23" s="595"/>
      <c r="BF23" s="596"/>
      <c r="BG23" s="583" t="s">
        <v>229</v>
      </c>
      <c r="BH23" s="584"/>
      <c r="BI23" s="584"/>
      <c r="BJ23" s="584"/>
      <c r="BK23" s="584"/>
      <c r="BL23" s="584"/>
      <c r="BM23" s="584"/>
      <c r="BN23" s="585"/>
      <c r="BO23" s="586" t="s">
        <v>223</v>
      </c>
      <c r="BP23" s="586"/>
      <c r="BQ23" s="586"/>
      <c r="BR23" s="586"/>
      <c r="BS23" s="592" t="s">
        <v>229</v>
      </c>
      <c r="BT23" s="584"/>
      <c r="BU23" s="584"/>
      <c r="BV23" s="584"/>
      <c r="BW23" s="584"/>
      <c r="BX23" s="584"/>
      <c r="BY23" s="584"/>
      <c r="BZ23" s="584"/>
      <c r="CA23" s="584"/>
      <c r="CB23" s="593"/>
      <c r="CD23" s="565" t="s">
        <v>217</v>
      </c>
      <c r="CE23" s="566"/>
      <c r="CF23" s="566"/>
      <c r="CG23" s="566"/>
      <c r="CH23" s="566"/>
      <c r="CI23" s="566"/>
      <c r="CJ23" s="566"/>
      <c r="CK23" s="566"/>
      <c r="CL23" s="566"/>
      <c r="CM23" s="566"/>
      <c r="CN23" s="566"/>
      <c r="CO23" s="566"/>
      <c r="CP23" s="566"/>
      <c r="CQ23" s="567"/>
      <c r="CR23" s="565" t="s">
        <v>280</v>
      </c>
      <c r="CS23" s="566"/>
      <c r="CT23" s="566"/>
      <c r="CU23" s="566"/>
      <c r="CV23" s="566"/>
      <c r="CW23" s="566"/>
      <c r="CX23" s="566"/>
      <c r="CY23" s="567"/>
      <c r="CZ23" s="565" t="s">
        <v>281</v>
      </c>
      <c r="DA23" s="566"/>
      <c r="DB23" s="566"/>
      <c r="DC23" s="567"/>
      <c r="DD23" s="565" t="s">
        <v>282</v>
      </c>
      <c r="DE23" s="566"/>
      <c r="DF23" s="566"/>
      <c r="DG23" s="566"/>
      <c r="DH23" s="566"/>
      <c r="DI23" s="566"/>
      <c r="DJ23" s="566"/>
      <c r="DK23" s="567"/>
      <c r="DL23" s="606" t="s">
        <v>283</v>
      </c>
      <c r="DM23" s="607"/>
      <c r="DN23" s="607"/>
      <c r="DO23" s="607"/>
      <c r="DP23" s="607"/>
      <c r="DQ23" s="607"/>
      <c r="DR23" s="607"/>
      <c r="DS23" s="607"/>
      <c r="DT23" s="607"/>
      <c r="DU23" s="607"/>
      <c r="DV23" s="608"/>
      <c r="DW23" s="565" t="s">
        <v>284</v>
      </c>
      <c r="DX23" s="566"/>
      <c r="DY23" s="566"/>
      <c r="DZ23" s="566"/>
      <c r="EA23" s="566"/>
      <c r="EB23" s="566"/>
      <c r="EC23" s="567"/>
    </row>
    <row r="24" spans="2:133" ht="11.25" customHeight="1" x14ac:dyDescent="0.2">
      <c r="B24" s="580" t="s">
        <v>285</v>
      </c>
      <c r="C24" s="581"/>
      <c r="D24" s="581"/>
      <c r="E24" s="581"/>
      <c r="F24" s="581"/>
      <c r="G24" s="581"/>
      <c r="H24" s="581"/>
      <c r="I24" s="581"/>
      <c r="J24" s="581"/>
      <c r="K24" s="581"/>
      <c r="L24" s="581"/>
      <c r="M24" s="581"/>
      <c r="N24" s="581"/>
      <c r="O24" s="581"/>
      <c r="P24" s="581"/>
      <c r="Q24" s="582"/>
      <c r="R24" s="583">
        <v>2181</v>
      </c>
      <c r="S24" s="584"/>
      <c r="T24" s="584"/>
      <c r="U24" s="584"/>
      <c r="V24" s="584"/>
      <c r="W24" s="584"/>
      <c r="X24" s="584"/>
      <c r="Y24" s="585"/>
      <c r="Z24" s="586">
        <v>0</v>
      </c>
      <c r="AA24" s="586"/>
      <c r="AB24" s="586"/>
      <c r="AC24" s="586"/>
      <c r="AD24" s="587" t="s">
        <v>229</v>
      </c>
      <c r="AE24" s="587"/>
      <c r="AF24" s="587"/>
      <c r="AG24" s="587"/>
      <c r="AH24" s="587"/>
      <c r="AI24" s="587"/>
      <c r="AJ24" s="587"/>
      <c r="AK24" s="587"/>
      <c r="AL24" s="588" t="s">
        <v>223</v>
      </c>
      <c r="AM24" s="589"/>
      <c r="AN24" s="589"/>
      <c r="AO24" s="590"/>
      <c r="AP24" s="580" t="s">
        <v>286</v>
      </c>
      <c r="AQ24" s="595"/>
      <c r="AR24" s="595"/>
      <c r="AS24" s="595"/>
      <c r="AT24" s="595"/>
      <c r="AU24" s="595"/>
      <c r="AV24" s="595"/>
      <c r="AW24" s="595"/>
      <c r="AX24" s="595"/>
      <c r="AY24" s="595"/>
      <c r="AZ24" s="595"/>
      <c r="BA24" s="595"/>
      <c r="BB24" s="595"/>
      <c r="BC24" s="595"/>
      <c r="BD24" s="595"/>
      <c r="BE24" s="595"/>
      <c r="BF24" s="596"/>
      <c r="BG24" s="583" t="s">
        <v>223</v>
      </c>
      <c r="BH24" s="584"/>
      <c r="BI24" s="584"/>
      <c r="BJ24" s="584"/>
      <c r="BK24" s="584"/>
      <c r="BL24" s="584"/>
      <c r="BM24" s="584"/>
      <c r="BN24" s="585"/>
      <c r="BO24" s="586" t="s">
        <v>223</v>
      </c>
      <c r="BP24" s="586"/>
      <c r="BQ24" s="586"/>
      <c r="BR24" s="586"/>
      <c r="BS24" s="592" t="s">
        <v>223</v>
      </c>
      <c r="BT24" s="584"/>
      <c r="BU24" s="584"/>
      <c r="BV24" s="584"/>
      <c r="BW24" s="584"/>
      <c r="BX24" s="584"/>
      <c r="BY24" s="584"/>
      <c r="BZ24" s="584"/>
      <c r="CA24" s="584"/>
      <c r="CB24" s="593"/>
      <c r="CD24" s="569" t="s">
        <v>287</v>
      </c>
      <c r="CE24" s="570"/>
      <c r="CF24" s="570"/>
      <c r="CG24" s="570"/>
      <c r="CH24" s="570"/>
      <c r="CI24" s="570"/>
      <c r="CJ24" s="570"/>
      <c r="CK24" s="570"/>
      <c r="CL24" s="570"/>
      <c r="CM24" s="570"/>
      <c r="CN24" s="570"/>
      <c r="CO24" s="570"/>
      <c r="CP24" s="570"/>
      <c r="CQ24" s="571"/>
      <c r="CR24" s="572">
        <v>1333061</v>
      </c>
      <c r="CS24" s="573"/>
      <c r="CT24" s="573"/>
      <c r="CU24" s="573"/>
      <c r="CV24" s="573"/>
      <c r="CW24" s="573"/>
      <c r="CX24" s="573"/>
      <c r="CY24" s="574"/>
      <c r="CZ24" s="577">
        <v>33.700000000000003</v>
      </c>
      <c r="DA24" s="578"/>
      <c r="DB24" s="578"/>
      <c r="DC24" s="594"/>
      <c r="DD24" s="609">
        <v>1068392</v>
      </c>
      <c r="DE24" s="573"/>
      <c r="DF24" s="573"/>
      <c r="DG24" s="573"/>
      <c r="DH24" s="573"/>
      <c r="DI24" s="573"/>
      <c r="DJ24" s="573"/>
      <c r="DK24" s="574"/>
      <c r="DL24" s="609">
        <v>1059842</v>
      </c>
      <c r="DM24" s="573"/>
      <c r="DN24" s="573"/>
      <c r="DO24" s="573"/>
      <c r="DP24" s="573"/>
      <c r="DQ24" s="573"/>
      <c r="DR24" s="573"/>
      <c r="DS24" s="573"/>
      <c r="DT24" s="573"/>
      <c r="DU24" s="573"/>
      <c r="DV24" s="574"/>
      <c r="DW24" s="577">
        <v>43.6</v>
      </c>
      <c r="DX24" s="578"/>
      <c r="DY24" s="578"/>
      <c r="DZ24" s="578"/>
      <c r="EA24" s="578"/>
      <c r="EB24" s="578"/>
      <c r="EC24" s="579"/>
    </row>
    <row r="25" spans="2:133" ht="11.25" customHeight="1" x14ac:dyDescent="0.2">
      <c r="B25" s="580" t="s">
        <v>288</v>
      </c>
      <c r="C25" s="581"/>
      <c r="D25" s="581"/>
      <c r="E25" s="581"/>
      <c r="F25" s="581"/>
      <c r="G25" s="581"/>
      <c r="H25" s="581"/>
      <c r="I25" s="581"/>
      <c r="J25" s="581"/>
      <c r="K25" s="581"/>
      <c r="L25" s="581"/>
      <c r="M25" s="581"/>
      <c r="N25" s="581"/>
      <c r="O25" s="581"/>
      <c r="P25" s="581"/>
      <c r="Q25" s="582"/>
      <c r="R25" s="583">
        <v>55678</v>
      </c>
      <c r="S25" s="584"/>
      <c r="T25" s="584"/>
      <c r="U25" s="584"/>
      <c r="V25" s="584"/>
      <c r="W25" s="584"/>
      <c r="X25" s="584"/>
      <c r="Y25" s="585"/>
      <c r="Z25" s="586">
        <v>1.3</v>
      </c>
      <c r="AA25" s="586"/>
      <c r="AB25" s="586"/>
      <c r="AC25" s="586"/>
      <c r="AD25" s="587">
        <v>8563</v>
      </c>
      <c r="AE25" s="587"/>
      <c r="AF25" s="587"/>
      <c r="AG25" s="587"/>
      <c r="AH25" s="587"/>
      <c r="AI25" s="587"/>
      <c r="AJ25" s="587"/>
      <c r="AK25" s="587"/>
      <c r="AL25" s="588">
        <v>0.4</v>
      </c>
      <c r="AM25" s="589"/>
      <c r="AN25" s="589"/>
      <c r="AO25" s="590"/>
      <c r="AP25" s="580" t="s">
        <v>289</v>
      </c>
      <c r="AQ25" s="595"/>
      <c r="AR25" s="595"/>
      <c r="AS25" s="595"/>
      <c r="AT25" s="595"/>
      <c r="AU25" s="595"/>
      <c r="AV25" s="595"/>
      <c r="AW25" s="595"/>
      <c r="AX25" s="595"/>
      <c r="AY25" s="595"/>
      <c r="AZ25" s="595"/>
      <c r="BA25" s="595"/>
      <c r="BB25" s="595"/>
      <c r="BC25" s="595"/>
      <c r="BD25" s="595"/>
      <c r="BE25" s="595"/>
      <c r="BF25" s="596"/>
      <c r="BG25" s="583" t="s">
        <v>229</v>
      </c>
      <c r="BH25" s="584"/>
      <c r="BI25" s="584"/>
      <c r="BJ25" s="584"/>
      <c r="BK25" s="584"/>
      <c r="BL25" s="584"/>
      <c r="BM25" s="584"/>
      <c r="BN25" s="585"/>
      <c r="BO25" s="586" t="s">
        <v>229</v>
      </c>
      <c r="BP25" s="586"/>
      <c r="BQ25" s="586"/>
      <c r="BR25" s="586"/>
      <c r="BS25" s="592" t="s">
        <v>223</v>
      </c>
      <c r="BT25" s="584"/>
      <c r="BU25" s="584"/>
      <c r="BV25" s="584"/>
      <c r="BW25" s="584"/>
      <c r="BX25" s="584"/>
      <c r="BY25" s="584"/>
      <c r="BZ25" s="584"/>
      <c r="CA25" s="584"/>
      <c r="CB25" s="593"/>
      <c r="CD25" s="580" t="s">
        <v>290</v>
      </c>
      <c r="CE25" s="581"/>
      <c r="CF25" s="581"/>
      <c r="CG25" s="581"/>
      <c r="CH25" s="581"/>
      <c r="CI25" s="581"/>
      <c r="CJ25" s="581"/>
      <c r="CK25" s="581"/>
      <c r="CL25" s="581"/>
      <c r="CM25" s="581"/>
      <c r="CN25" s="581"/>
      <c r="CO25" s="581"/>
      <c r="CP25" s="581"/>
      <c r="CQ25" s="582"/>
      <c r="CR25" s="583">
        <v>652577</v>
      </c>
      <c r="CS25" s="612"/>
      <c r="CT25" s="612"/>
      <c r="CU25" s="612"/>
      <c r="CV25" s="612"/>
      <c r="CW25" s="612"/>
      <c r="CX25" s="612"/>
      <c r="CY25" s="613"/>
      <c r="CZ25" s="588">
        <v>16.5</v>
      </c>
      <c r="DA25" s="610"/>
      <c r="DB25" s="610"/>
      <c r="DC25" s="614"/>
      <c r="DD25" s="592">
        <v>623740</v>
      </c>
      <c r="DE25" s="612"/>
      <c r="DF25" s="612"/>
      <c r="DG25" s="612"/>
      <c r="DH25" s="612"/>
      <c r="DI25" s="612"/>
      <c r="DJ25" s="612"/>
      <c r="DK25" s="613"/>
      <c r="DL25" s="592">
        <v>617089</v>
      </c>
      <c r="DM25" s="612"/>
      <c r="DN25" s="612"/>
      <c r="DO25" s="612"/>
      <c r="DP25" s="612"/>
      <c r="DQ25" s="612"/>
      <c r="DR25" s="612"/>
      <c r="DS25" s="612"/>
      <c r="DT25" s="612"/>
      <c r="DU25" s="612"/>
      <c r="DV25" s="613"/>
      <c r="DW25" s="588">
        <v>25.4</v>
      </c>
      <c r="DX25" s="610"/>
      <c r="DY25" s="610"/>
      <c r="DZ25" s="610"/>
      <c r="EA25" s="610"/>
      <c r="EB25" s="610"/>
      <c r="EC25" s="611"/>
    </row>
    <row r="26" spans="2:133" ht="11.25" customHeight="1" x14ac:dyDescent="0.2">
      <c r="B26" s="580" t="s">
        <v>291</v>
      </c>
      <c r="C26" s="581"/>
      <c r="D26" s="581"/>
      <c r="E26" s="581"/>
      <c r="F26" s="581"/>
      <c r="G26" s="581"/>
      <c r="H26" s="581"/>
      <c r="I26" s="581"/>
      <c r="J26" s="581"/>
      <c r="K26" s="581"/>
      <c r="L26" s="581"/>
      <c r="M26" s="581"/>
      <c r="N26" s="581"/>
      <c r="O26" s="581"/>
      <c r="P26" s="581"/>
      <c r="Q26" s="582"/>
      <c r="R26" s="583">
        <v>4769</v>
      </c>
      <c r="S26" s="584"/>
      <c r="T26" s="584"/>
      <c r="U26" s="584"/>
      <c r="V26" s="584"/>
      <c r="W26" s="584"/>
      <c r="X26" s="584"/>
      <c r="Y26" s="585"/>
      <c r="Z26" s="586">
        <v>0.1</v>
      </c>
      <c r="AA26" s="586"/>
      <c r="AB26" s="586"/>
      <c r="AC26" s="586"/>
      <c r="AD26" s="587">
        <v>5</v>
      </c>
      <c r="AE26" s="587"/>
      <c r="AF26" s="587"/>
      <c r="AG26" s="587"/>
      <c r="AH26" s="587"/>
      <c r="AI26" s="587"/>
      <c r="AJ26" s="587"/>
      <c r="AK26" s="587"/>
      <c r="AL26" s="588">
        <v>0</v>
      </c>
      <c r="AM26" s="589"/>
      <c r="AN26" s="589"/>
      <c r="AO26" s="590"/>
      <c r="AP26" s="580" t="s">
        <v>292</v>
      </c>
      <c r="AQ26" s="595"/>
      <c r="AR26" s="595"/>
      <c r="AS26" s="595"/>
      <c r="AT26" s="595"/>
      <c r="AU26" s="595"/>
      <c r="AV26" s="595"/>
      <c r="AW26" s="595"/>
      <c r="AX26" s="595"/>
      <c r="AY26" s="595"/>
      <c r="AZ26" s="595"/>
      <c r="BA26" s="595"/>
      <c r="BB26" s="595"/>
      <c r="BC26" s="595"/>
      <c r="BD26" s="595"/>
      <c r="BE26" s="595"/>
      <c r="BF26" s="596"/>
      <c r="BG26" s="583" t="s">
        <v>229</v>
      </c>
      <c r="BH26" s="584"/>
      <c r="BI26" s="584"/>
      <c r="BJ26" s="584"/>
      <c r="BK26" s="584"/>
      <c r="BL26" s="584"/>
      <c r="BM26" s="584"/>
      <c r="BN26" s="585"/>
      <c r="BO26" s="586" t="s">
        <v>229</v>
      </c>
      <c r="BP26" s="586"/>
      <c r="BQ26" s="586"/>
      <c r="BR26" s="586"/>
      <c r="BS26" s="592" t="s">
        <v>229</v>
      </c>
      <c r="BT26" s="584"/>
      <c r="BU26" s="584"/>
      <c r="BV26" s="584"/>
      <c r="BW26" s="584"/>
      <c r="BX26" s="584"/>
      <c r="BY26" s="584"/>
      <c r="BZ26" s="584"/>
      <c r="CA26" s="584"/>
      <c r="CB26" s="593"/>
      <c r="CD26" s="580" t="s">
        <v>293</v>
      </c>
      <c r="CE26" s="581"/>
      <c r="CF26" s="581"/>
      <c r="CG26" s="581"/>
      <c r="CH26" s="581"/>
      <c r="CI26" s="581"/>
      <c r="CJ26" s="581"/>
      <c r="CK26" s="581"/>
      <c r="CL26" s="581"/>
      <c r="CM26" s="581"/>
      <c r="CN26" s="581"/>
      <c r="CO26" s="581"/>
      <c r="CP26" s="581"/>
      <c r="CQ26" s="582"/>
      <c r="CR26" s="583">
        <v>325928</v>
      </c>
      <c r="CS26" s="584"/>
      <c r="CT26" s="584"/>
      <c r="CU26" s="584"/>
      <c r="CV26" s="584"/>
      <c r="CW26" s="584"/>
      <c r="CX26" s="584"/>
      <c r="CY26" s="585"/>
      <c r="CZ26" s="588">
        <v>8.1999999999999993</v>
      </c>
      <c r="DA26" s="610"/>
      <c r="DB26" s="610"/>
      <c r="DC26" s="614"/>
      <c r="DD26" s="592">
        <v>300834</v>
      </c>
      <c r="DE26" s="584"/>
      <c r="DF26" s="584"/>
      <c r="DG26" s="584"/>
      <c r="DH26" s="584"/>
      <c r="DI26" s="584"/>
      <c r="DJ26" s="584"/>
      <c r="DK26" s="585"/>
      <c r="DL26" s="592" t="s">
        <v>223</v>
      </c>
      <c r="DM26" s="584"/>
      <c r="DN26" s="584"/>
      <c r="DO26" s="584"/>
      <c r="DP26" s="584"/>
      <c r="DQ26" s="584"/>
      <c r="DR26" s="584"/>
      <c r="DS26" s="584"/>
      <c r="DT26" s="584"/>
      <c r="DU26" s="584"/>
      <c r="DV26" s="585"/>
      <c r="DW26" s="588" t="s">
        <v>223</v>
      </c>
      <c r="DX26" s="610"/>
      <c r="DY26" s="610"/>
      <c r="DZ26" s="610"/>
      <c r="EA26" s="610"/>
      <c r="EB26" s="610"/>
      <c r="EC26" s="611"/>
    </row>
    <row r="27" spans="2:133" ht="11.25" customHeight="1" x14ac:dyDescent="0.2">
      <c r="B27" s="580" t="s">
        <v>294</v>
      </c>
      <c r="C27" s="581"/>
      <c r="D27" s="581"/>
      <c r="E27" s="581"/>
      <c r="F27" s="581"/>
      <c r="G27" s="581"/>
      <c r="H27" s="581"/>
      <c r="I27" s="581"/>
      <c r="J27" s="581"/>
      <c r="K27" s="581"/>
      <c r="L27" s="581"/>
      <c r="M27" s="581"/>
      <c r="N27" s="581"/>
      <c r="O27" s="581"/>
      <c r="P27" s="581"/>
      <c r="Q27" s="582"/>
      <c r="R27" s="583">
        <v>266223</v>
      </c>
      <c r="S27" s="584"/>
      <c r="T27" s="584"/>
      <c r="U27" s="584"/>
      <c r="V27" s="584"/>
      <c r="W27" s="584"/>
      <c r="X27" s="584"/>
      <c r="Y27" s="585"/>
      <c r="Z27" s="586">
        <v>6</v>
      </c>
      <c r="AA27" s="586"/>
      <c r="AB27" s="586"/>
      <c r="AC27" s="586"/>
      <c r="AD27" s="587" t="s">
        <v>223</v>
      </c>
      <c r="AE27" s="587"/>
      <c r="AF27" s="587"/>
      <c r="AG27" s="587"/>
      <c r="AH27" s="587"/>
      <c r="AI27" s="587"/>
      <c r="AJ27" s="587"/>
      <c r="AK27" s="587"/>
      <c r="AL27" s="588" t="s">
        <v>223</v>
      </c>
      <c r="AM27" s="589"/>
      <c r="AN27" s="589"/>
      <c r="AO27" s="590"/>
      <c r="AP27" s="580" t="s">
        <v>295</v>
      </c>
      <c r="AQ27" s="581"/>
      <c r="AR27" s="581"/>
      <c r="AS27" s="581"/>
      <c r="AT27" s="581"/>
      <c r="AU27" s="581"/>
      <c r="AV27" s="581"/>
      <c r="AW27" s="581"/>
      <c r="AX27" s="581"/>
      <c r="AY27" s="581"/>
      <c r="AZ27" s="581"/>
      <c r="BA27" s="581"/>
      <c r="BB27" s="581"/>
      <c r="BC27" s="581"/>
      <c r="BD27" s="581"/>
      <c r="BE27" s="581"/>
      <c r="BF27" s="582"/>
      <c r="BG27" s="583">
        <v>1248932</v>
      </c>
      <c r="BH27" s="584"/>
      <c r="BI27" s="584"/>
      <c r="BJ27" s="584"/>
      <c r="BK27" s="584"/>
      <c r="BL27" s="584"/>
      <c r="BM27" s="584"/>
      <c r="BN27" s="585"/>
      <c r="BO27" s="586">
        <v>100</v>
      </c>
      <c r="BP27" s="586"/>
      <c r="BQ27" s="586"/>
      <c r="BR27" s="586"/>
      <c r="BS27" s="592" t="s">
        <v>223</v>
      </c>
      <c r="BT27" s="584"/>
      <c r="BU27" s="584"/>
      <c r="BV27" s="584"/>
      <c r="BW27" s="584"/>
      <c r="BX27" s="584"/>
      <c r="BY27" s="584"/>
      <c r="BZ27" s="584"/>
      <c r="CA27" s="584"/>
      <c r="CB27" s="593"/>
      <c r="CD27" s="580" t="s">
        <v>296</v>
      </c>
      <c r="CE27" s="581"/>
      <c r="CF27" s="581"/>
      <c r="CG27" s="581"/>
      <c r="CH27" s="581"/>
      <c r="CI27" s="581"/>
      <c r="CJ27" s="581"/>
      <c r="CK27" s="581"/>
      <c r="CL27" s="581"/>
      <c r="CM27" s="581"/>
      <c r="CN27" s="581"/>
      <c r="CO27" s="581"/>
      <c r="CP27" s="581"/>
      <c r="CQ27" s="582"/>
      <c r="CR27" s="583">
        <v>338513</v>
      </c>
      <c r="CS27" s="612"/>
      <c r="CT27" s="612"/>
      <c r="CU27" s="612"/>
      <c r="CV27" s="612"/>
      <c r="CW27" s="612"/>
      <c r="CX27" s="612"/>
      <c r="CY27" s="613"/>
      <c r="CZ27" s="588">
        <v>8.6</v>
      </c>
      <c r="DA27" s="610"/>
      <c r="DB27" s="610"/>
      <c r="DC27" s="614"/>
      <c r="DD27" s="592">
        <v>113011</v>
      </c>
      <c r="DE27" s="612"/>
      <c r="DF27" s="612"/>
      <c r="DG27" s="612"/>
      <c r="DH27" s="612"/>
      <c r="DI27" s="612"/>
      <c r="DJ27" s="612"/>
      <c r="DK27" s="613"/>
      <c r="DL27" s="592">
        <v>111112</v>
      </c>
      <c r="DM27" s="612"/>
      <c r="DN27" s="612"/>
      <c r="DO27" s="612"/>
      <c r="DP27" s="612"/>
      <c r="DQ27" s="612"/>
      <c r="DR27" s="612"/>
      <c r="DS27" s="612"/>
      <c r="DT27" s="612"/>
      <c r="DU27" s="612"/>
      <c r="DV27" s="613"/>
      <c r="DW27" s="588">
        <v>4.5999999999999996</v>
      </c>
      <c r="DX27" s="610"/>
      <c r="DY27" s="610"/>
      <c r="DZ27" s="610"/>
      <c r="EA27" s="610"/>
      <c r="EB27" s="610"/>
      <c r="EC27" s="611"/>
    </row>
    <row r="28" spans="2:133" ht="11.25" customHeight="1" x14ac:dyDescent="0.2">
      <c r="B28" s="617" t="s">
        <v>297</v>
      </c>
      <c r="C28" s="618"/>
      <c r="D28" s="618"/>
      <c r="E28" s="618"/>
      <c r="F28" s="618"/>
      <c r="G28" s="618"/>
      <c r="H28" s="618"/>
      <c r="I28" s="618"/>
      <c r="J28" s="618"/>
      <c r="K28" s="618"/>
      <c r="L28" s="618"/>
      <c r="M28" s="618"/>
      <c r="N28" s="618"/>
      <c r="O28" s="618"/>
      <c r="P28" s="618"/>
      <c r="Q28" s="619"/>
      <c r="R28" s="583" t="s">
        <v>229</v>
      </c>
      <c r="S28" s="584"/>
      <c r="T28" s="584"/>
      <c r="U28" s="584"/>
      <c r="V28" s="584"/>
      <c r="W28" s="584"/>
      <c r="X28" s="584"/>
      <c r="Y28" s="585"/>
      <c r="Z28" s="586" t="s">
        <v>223</v>
      </c>
      <c r="AA28" s="586"/>
      <c r="AB28" s="586"/>
      <c r="AC28" s="586"/>
      <c r="AD28" s="587" t="s">
        <v>229</v>
      </c>
      <c r="AE28" s="587"/>
      <c r="AF28" s="587"/>
      <c r="AG28" s="587"/>
      <c r="AH28" s="587"/>
      <c r="AI28" s="587"/>
      <c r="AJ28" s="587"/>
      <c r="AK28" s="587"/>
      <c r="AL28" s="588" t="s">
        <v>223</v>
      </c>
      <c r="AM28" s="589"/>
      <c r="AN28" s="589"/>
      <c r="AO28" s="590"/>
      <c r="AP28" s="600"/>
      <c r="AQ28" s="601"/>
      <c r="AR28" s="601"/>
      <c r="AS28" s="601"/>
      <c r="AT28" s="601"/>
      <c r="AU28" s="601"/>
      <c r="AV28" s="601"/>
      <c r="AW28" s="601"/>
      <c r="AX28" s="601"/>
      <c r="AY28" s="601"/>
      <c r="AZ28" s="601"/>
      <c r="BA28" s="601"/>
      <c r="BB28" s="601"/>
      <c r="BC28" s="601"/>
      <c r="BD28" s="601"/>
      <c r="BE28" s="601"/>
      <c r="BF28" s="602"/>
      <c r="BG28" s="583"/>
      <c r="BH28" s="584"/>
      <c r="BI28" s="584"/>
      <c r="BJ28" s="584"/>
      <c r="BK28" s="584"/>
      <c r="BL28" s="584"/>
      <c r="BM28" s="584"/>
      <c r="BN28" s="585"/>
      <c r="BO28" s="586"/>
      <c r="BP28" s="586"/>
      <c r="BQ28" s="586"/>
      <c r="BR28" s="586"/>
      <c r="BS28" s="587"/>
      <c r="BT28" s="587"/>
      <c r="BU28" s="587"/>
      <c r="BV28" s="587"/>
      <c r="BW28" s="587"/>
      <c r="BX28" s="587"/>
      <c r="BY28" s="587"/>
      <c r="BZ28" s="587"/>
      <c r="CA28" s="587"/>
      <c r="CB28" s="591"/>
      <c r="CD28" s="580" t="s">
        <v>298</v>
      </c>
      <c r="CE28" s="581"/>
      <c r="CF28" s="581"/>
      <c r="CG28" s="581"/>
      <c r="CH28" s="581"/>
      <c r="CI28" s="581"/>
      <c r="CJ28" s="581"/>
      <c r="CK28" s="581"/>
      <c r="CL28" s="581"/>
      <c r="CM28" s="581"/>
      <c r="CN28" s="581"/>
      <c r="CO28" s="581"/>
      <c r="CP28" s="581"/>
      <c r="CQ28" s="582"/>
      <c r="CR28" s="583">
        <v>341971</v>
      </c>
      <c r="CS28" s="584"/>
      <c r="CT28" s="584"/>
      <c r="CU28" s="584"/>
      <c r="CV28" s="584"/>
      <c r="CW28" s="584"/>
      <c r="CX28" s="584"/>
      <c r="CY28" s="585"/>
      <c r="CZ28" s="588">
        <v>8.6999999999999993</v>
      </c>
      <c r="DA28" s="610"/>
      <c r="DB28" s="610"/>
      <c r="DC28" s="614"/>
      <c r="DD28" s="592">
        <v>331641</v>
      </c>
      <c r="DE28" s="584"/>
      <c r="DF28" s="584"/>
      <c r="DG28" s="584"/>
      <c r="DH28" s="584"/>
      <c r="DI28" s="584"/>
      <c r="DJ28" s="584"/>
      <c r="DK28" s="585"/>
      <c r="DL28" s="592">
        <v>331641</v>
      </c>
      <c r="DM28" s="584"/>
      <c r="DN28" s="584"/>
      <c r="DO28" s="584"/>
      <c r="DP28" s="584"/>
      <c r="DQ28" s="584"/>
      <c r="DR28" s="584"/>
      <c r="DS28" s="584"/>
      <c r="DT28" s="584"/>
      <c r="DU28" s="584"/>
      <c r="DV28" s="585"/>
      <c r="DW28" s="588">
        <v>13.6</v>
      </c>
      <c r="DX28" s="610"/>
      <c r="DY28" s="610"/>
      <c r="DZ28" s="610"/>
      <c r="EA28" s="610"/>
      <c r="EB28" s="610"/>
      <c r="EC28" s="611"/>
    </row>
    <row r="29" spans="2:133" ht="11.25" customHeight="1" x14ac:dyDescent="0.2">
      <c r="B29" s="580" t="s">
        <v>299</v>
      </c>
      <c r="C29" s="581"/>
      <c r="D29" s="581"/>
      <c r="E29" s="581"/>
      <c r="F29" s="581"/>
      <c r="G29" s="581"/>
      <c r="H29" s="581"/>
      <c r="I29" s="581"/>
      <c r="J29" s="581"/>
      <c r="K29" s="581"/>
      <c r="L29" s="581"/>
      <c r="M29" s="581"/>
      <c r="N29" s="581"/>
      <c r="O29" s="581"/>
      <c r="P29" s="581"/>
      <c r="Q29" s="582"/>
      <c r="R29" s="583">
        <v>515346</v>
      </c>
      <c r="S29" s="584"/>
      <c r="T29" s="584"/>
      <c r="U29" s="584"/>
      <c r="V29" s="584"/>
      <c r="W29" s="584"/>
      <c r="X29" s="584"/>
      <c r="Y29" s="585"/>
      <c r="Z29" s="586">
        <v>11.7</v>
      </c>
      <c r="AA29" s="586"/>
      <c r="AB29" s="586"/>
      <c r="AC29" s="586"/>
      <c r="AD29" s="587" t="s">
        <v>223</v>
      </c>
      <c r="AE29" s="587"/>
      <c r="AF29" s="587"/>
      <c r="AG29" s="587"/>
      <c r="AH29" s="587"/>
      <c r="AI29" s="587"/>
      <c r="AJ29" s="587"/>
      <c r="AK29" s="587"/>
      <c r="AL29" s="588" t="s">
        <v>229</v>
      </c>
      <c r="AM29" s="589"/>
      <c r="AN29" s="589"/>
      <c r="AO29" s="590"/>
      <c r="AP29" s="565" t="s">
        <v>217</v>
      </c>
      <c r="AQ29" s="566"/>
      <c r="AR29" s="566"/>
      <c r="AS29" s="566"/>
      <c r="AT29" s="566"/>
      <c r="AU29" s="566"/>
      <c r="AV29" s="566"/>
      <c r="AW29" s="566"/>
      <c r="AX29" s="566"/>
      <c r="AY29" s="566"/>
      <c r="AZ29" s="566"/>
      <c r="BA29" s="566"/>
      <c r="BB29" s="566"/>
      <c r="BC29" s="566"/>
      <c r="BD29" s="566"/>
      <c r="BE29" s="566"/>
      <c r="BF29" s="567"/>
      <c r="BG29" s="565" t="s">
        <v>300</v>
      </c>
      <c r="BH29" s="615"/>
      <c r="BI29" s="615"/>
      <c r="BJ29" s="615"/>
      <c r="BK29" s="615"/>
      <c r="BL29" s="615"/>
      <c r="BM29" s="615"/>
      <c r="BN29" s="615"/>
      <c r="BO29" s="615"/>
      <c r="BP29" s="615"/>
      <c r="BQ29" s="616"/>
      <c r="BR29" s="565" t="s">
        <v>301</v>
      </c>
      <c r="BS29" s="615"/>
      <c r="BT29" s="615"/>
      <c r="BU29" s="615"/>
      <c r="BV29" s="615"/>
      <c r="BW29" s="615"/>
      <c r="BX29" s="615"/>
      <c r="BY29" s="615"/>
      <c r="BZ29" s="615"/>
      <c r="CA29" s="615"/>
      <c r="CB29" s="616"/>
      <c r="CD29" s="634" t="s">
        <v>302</v>
      </c>
      <c r="CE29" s="635"/>
      <c r="CF29" s="580" t="s">
        <v>64</v>
      </c>
      <c r="CG29" s="581"/>
      <c r="CH29" s="581"/>
      <c r="CI29" s="581"/>
      <c r="CJ29" s="581"/>
      <c r="CK29" s="581"/>
      <c r="CL29" s="581"/>
      <c r="CM29" s="581"/>
      <c r="CN29" s="581"/>
      <c r="CO29" s="581"/>
      <c r="CP29" s="581"/>
      <c r="CQ29" s="582"/>
      <c r="CR29" s="583">
        <v>341971</v>
      </c>
      <c r="CS29" s="612"/>
      <c r="CT29" s="612"/>
      <c r="CU29" s="612"/>
      <c r="CV29" s="612"/>
      <c r="CW29" s="612"/>
      <c r="CX29" s="612"/>
      <c r="CY29" s="613"/>
      <c r="CZ29" s="588">
        <v>8.6999999999999993</v>
      </c>
      <c r="DA29" s="610"/>
      <c r="DB29" s="610"/>
      <c r="DC29" s="614"/>
      <c r="DD29" s="592">
        <v>331641</v>
      </c>
      <c r="DE29" s="612"/>
      <c r="DF29" s="612"/>
      <c r="DG29" s="612"/>
      <c r="DH29" s="612"/>
      <c r="DI29" s="612"/>
      <c r="DJ29" s="612"/>
      <c r="DK29" s="613"/>
      <c r="DL29" s="592">
        <v>331641</v>
      </c>
      <c r="DM29" s="612"/>
      <c r="DN29" s="612"/>
      <c r="DO29" s="612"/>
      <c r="DP29" s="612"/>
      <c r="DQ29" s="612"/>
      <c r="DR29" s="612"/>
      <c r="DS29" s="612"/>
      <c r="DT29" s="612"/>
      <c r="DU29" s="612"/>
      <c r="DV29" s="613"/>
      <c r="DW29" s="588">
        <v>13.6</v>
      </c>
      <c r="DX29" s="610"/>
      <c r="DY29" s="610"/>
      <c r="DZ29" s="610"/>
      <c r="EA29" s="610"/>
      <c r="EB29" s="610"/>
      <c r="EC29" s="611"/>
    </row>
    <row r="30" spans="2:133" ht="11.25" customHeight="1" x14ac:dyDescent="0.2">
      <c r="B30" s="580" t="s">
        <v>303</v>
      </c>
      <c r="C30" s="581"/>
      <c r="D30" s="581"/>
      <c r="E30" s="581"/>
      <c r="F30" s="581"/>
      <c r="G30" s="581"/>
      <c r="H30" s="581"/>
      <c r="I30" s="581"/>
      <c r="J30" s="581"/>
      <c r="K30" s="581"/>
      <c r="L30" s="581"/>
      <c r="M30" s="581"/>
      <c r="N30" s="581"/>
      <c r="O30" s="581"/>
      <c r="P30" s="581"/>
      <c r="Q30" s="582"/>
      <c r="R30" s="583">
        <v>64832</v>
      </c>
      <c r="S30" s="584"/>
      <c r="T30" s="584"/>
      <c r="U30" s="584"/>
      <c r="V30" s="584"/>
      <c r="W30" s="584"/>
      <c r="X30" s="584"/>
      <c r="Y30" s="585"/>
      <c r="Z30" s="586">
        <v>1.5</v>
      </c>
      <c r="AA30" s="586"/>
      <c r="AB30" s="586"/>
      <c r="AC30" s="586"/>
      <c r="AD30" s="587">
        <v>57030</v>
      </c>
      <c r="AE30" s="587"/>
      <c r="AF30" s="587"/>
      <c r="AG30" s="587"/>
      <c r="AH30" s="587"/>
      <c r="AI30" s="587"/>
      <c r="AJ30" s="587"/>
      <c r="AK30" s="587"/>
      <c r="AL30" s="588">
        <v>2.5</v>
      </c>
      <c r="AM30" s="589"/>
      <c r="AN30" s="589"/>
      <c r="AO30" s="590"/>
      <c r="AP30" s="620" t="s">
        <v>304</v>
      </c>
      <c r="AQ30" s="621"/>
      <c r="AR30" s="621"/>
      <c r="AS30" s="621"/>
      <c r="AT30" s="626" t="s">
        <v>305</v>
      </c>
      <c r="AU30" s="198"/>
      <c r="AV30" s="198"/>
      <c r="AW30" s="198"/>
      <c r="AX30" s="569" t="s">
        <v>182</v>
      </c>
      <c r="AY30" s="570"/>
      <c r="AZ30" s="570"/>
      <c r="BA30" s="570"/>
      <c r="BB30" s="570"/>
      <c r="BC30" s="570"/>
      <c r="BD30" s="570"/>
      <c r="BE30" s="570"/>
      <c r="BF30" s="571"/>
      <c r="BG30" s="631">
        <v>98.5</v>
      </c>
      <c r="BH30" s="632"/>
      <c r="BI30" s="632"/>
      <c r="BJ30" s="632"/>
      <c r="BK30" s="632"/>
      <c r="BL30" s="632"/>
      <c r="BM30" s="578">
        <v>92.7</v>
      </c>
      <c r="BN30" s="632"/>
      <c r="BO30" s="632"/>
      <c r="BP30" s="632"/>
      <c r="BQ30" s="633"/>
      <c r="BR30" s="631">
        <v>97.7</v>
      </c>
      <c r="BS30" s="632"/>
      <c r="BT30" s="632"/>
      <c r="BU30" s="632"/>
      <c r="BV30" s="632"/>
      <c r="BW30" s="632"/>
      <c r="BX30" s="578">
        <v>84.2</v>
      </c>
      <c r="BY30" s="632"/>
      <c r="BZ30" s="632"/>
      <c r="CA30" s="632"/>
      <c r="CB30" s="633"/>
      <c r="CD30" s="636"/>
      <c r="CE30" s="637"/>
      <c r="CF30" s="580" t="s">
        <v>306</v>
      </c>
      <c r="CG30" s="581"/>
      <c r="CH30" s="581"/>
      <c r="CI30" s="581"/>
      <c r="CJ30" s="581"/>
      <c r="CK30" s="581"/>
      <c r="CL30" s="581"/>
      <c r="CM30" s="581"/>
      <c r="CN30" s="581"/>
      <c r="CO30" s="581"/>
      <c r="CP30" s="581"/>
      <c r="CQ30" s="582"/>
      <c r="CR30" s="583">
        <v>296540</v>
      </c>
      <c r="CS30" s="584"/>
      <c r="CT30" s="584"/>
      <c r="CU30" s="584"/>
      <c r="CV30" s="584"/>
      <c r="CW30" s="584"/>
      <c r="CX30" s="584"/>
      <c r="CY30" s="585"/>
      <c r="CZ30" s="588">
        <v>7.5</v>
      </c>
      <c r="DA30" s="610"/>
      <c r="DB30" s="610"/>
      <c r="DC30" s="614"/>
      <c r="DD30" s="592">
        <v>286210</v>
      </c>
      <c r="DE30" s="584"/>
      <c r="DF30" s="584"/>
      <c r="DG30" s="584"/>
      <c r="DH30" s="584"/>
      <c r="DI30" s="584"/>
      <c r="DJ30" s="584"/>
      <c r="DK30" s="585"/>
      <c r="DL30" s="592">
        <v>286210</v>
      </c>
      <c r="DM30" s="584"/>
      <c r="DN30" s="584"/>
      <c r="DO30" s="584"/>
      <c r="DP30" s="584"/>
      <c r="DQ30" s="584"/>
      <c r="DR30" s="584"/>
      <c r="DS30" s="584"/>
      <c r="DT30" s="584"/>
      <c r="DU30" s="584"/>
      <c r="DV30" s="585"/>
      <c r="DW30" s="588">
        <v>11.8</v>
      </c>
      <c r="DX30" s="610"/>
      <c r="DY30" s="610"/>
      <c r="DZ30" s="610"/>
      <c r="EA30" s="610"/>
      <c r="EB30" s="610"/>
      <c r="EC30" s="611"/>
    </row>
    <row r="31" spans="2:133" ht="11.25" customHeight="1" x14ac:dyDescent="0.2">
      <c r="B31" s="580" t="s">
        <v>307</v>
      </c>
      <c r="C31" s="581"/>
      <c r="D31" s="581"/>
      <c r="E31" s="581"/>
      <c r="F31" s="581"/>
      <c r="G31" s="581"/>
      <c r="H31" s="581"/>
      <c r="I31" s="581"/>
      <c r="J31" s="581"/>
      <c r="K31" s="581"/>
      <c r="L31" s="581"/>
      <c r="M31" s="581"/>
      <c r="N31" s="581"/>
      <c r="O31" s="581"/>
      <c r="P31" s="581"/>
      <c r="Q31" s="582"/>
      <c r="R31" s="583">
        <v>5197</v>
      </c>
      <c r="S31" s="584"/>
      <c r="T31" s="584"/>
      <c r="U31" s="584"/>
      <c r="V31" s="584"/>
      <c r="W31" s="584"/>
      <c r="X31" s="584"/>
      <c r="Y31" s="585"/>
      <c r="Z31" s="586">
        <v>0.1</v>
      </c>
      <c r="AA31" s="586"/>
      <c r="AB31" s="586"/>
      <c r="AC31" s="586"/>
      <c r="AD31" s="587" t="s">
        <v>229</v>
      </c>
      <c r="AE31" s="587"/>
      <c r="AF31" s="587"/>
      <c r="AG31" s="587"/>
      <c r="AH31" s="587"/>
      <c r="AI31" s="587"/>
      <c r="AJ31" s="587"/>
      <c r="AK31" s="587"/>
      <c r="AL31" s="588" t="s">
        <v>229</v>
      </c>
      <c r="AM31" s="589"/>
      <c r="AN31" s="589"/>
      <c r="AO31" s="590"/>
      <c r="AP31" s="622"/>
      <c r="AQ31" s="623"/>
      <c r="AR31" s="623"/>
      <c r="AS31" s="623"/>
      <c r="AT31" s="627"/>
      <c r="AU31" s="194" t="s">
        <v>308</v>
      </c>
      <c r="AX31" s="580" t="s">
        <v>309</v>
      </c>
      <c r="AY31" s="581"/>
      <c r="AZ31" s="581"/>
      <c r="BA31" s="581"/>
      <c r="BB31" s="581"/>
      <c r="BC31" s="581"/>
      <c r="BD31" s="581"/>
      <c r="BE31" s="581"/>
      <c r="BF31" s="582"/>
      <c r="BG31" s="629">
        <v>98.2</v>
      </c>
      <c r="BH31" s="612"/>
      <c r="BI31" s="612"/>
      <c r="BJ31" s="612"/>
      <c r="BK31" s="612"/>
      <c r="BL31" s="612"/>
      <c r="BM31" s="589">
        <v>95.4</v>
      </c>
      <c r="BN31" s="612"/>
      <c r="BO31" s="612"/>
      <c r="BP31" s="612"/>
      <c r="BQ31" s="630"/>
      <c r="BR31" s="629">
        <v>98.7</v>
      </c>
      <c r="BS31" s="612"/>
      <c r="BT31" s="612"/>
      <c r="BU31" s="612"/>
      <c r="BV31" s="612"/>
      <c r="BW31" s="612"/>
      <c r="BX31" s="589">
        <v>94.3</v>
      </c>
      <c r="BY31" s="612"/>
      <c r="BZ31" s="612"/>
      <c r="CA31" s="612"/>
      <c r="CB31" s="630"/>
      <c r="CD31" s="636"/>
      <c r="CE31" s="637"/>
      <c r="CF31" s="580" t="s">
        <v>310</v>
      </c>
      <c r="CG31" s="581"/>
      <c r="CH31" s="581"/>
      <c r="CI31" s="581"/>
      <c r="CJ31" s="581"/>
      <c r="CK31" s="581"/>
      <c r="CL31" s="581"/>
      <c r="CM31" s="581"/>
      <c r="CN31" s="581"/>
      <c r="CO31" s="581"/>
      <c r="CP31" s="581"/>
      <c r="CQ31" s="582"/>
      <c r="CR31" s="583">
        <v>45431</v>
      </c>
      <c r="CS31" s="612"/>
      <c r="CT31" s="612"/>
      <c r="CU31" s="612"/>
      <c r="CV31" s="612"/>
      <c r="CW31" s="612"/>
      <c r="CX31" s="612"/>
      <c r="CY31" s="613"/>
      <c r="CZ31" s="588">
        <v>1.1000000000000001</v>
      </c>
      <c r="DA31" s="610"/>
      <c r="DB31" s="610"/>
      <c r="DC31" s="614"/>
      <c r="DD31" s="592">
        <v>45431</v>
      </c>
      <c r="DE31" s="612"/>
      <c r="DF31" s="612"/>
      <c r="DG31" s="612"/>
      <c r="DH31" s="612"/>
      <c r="DI31" s="612"/>
      <c r="DJ31" s="612"/>
      <c r="DK31" s="613"/>
      <c r="DL31" s="592">
        <v>45431</v>
      </c>
      <c r="DM31" s="612"/>
      <c r="DN31" s="612"/>
      <c r="DO31" s="612"/>
      <c r="DP31" s="612"/>
      <c r="DQ31" s="612"/>
      <c r="DR31" s="612"/>
      <c r="DS31" s="612"/>
      <c r="DT31" s="612"/>
      <c r="DU31" s="612"/>
      <c r="DV31" s="613"/>
      <c r="DW31" s="588">
        <v>1.9</v>
      </c>
      <c r="DX31" s="610"/>
      <c r="DY31" s="610"/>
      <c r="DZ31" s="610"/>
      <c r="EA31" s="610"/>
      <c r="EB31" s="610"/>
      <c r="EC31" s="611"/>
    </row>
    <row r="32" spans="2:133" ht="11.25" customHeight="1" x14ac:dyDescent="0.2">
      <c r="B32" s="580" t="s">
        <v>311</v>
      </c>
      <c r="C32" s="581"/>
      <c r="D32" s="581"/>
      <c r="E32" s="581"/>
      <c r="F32" s="581"/>
      <c r="G32" s="581"/>
      <c r="H32" s="581"/>
      <c r="I32" s="581"/>
      <c r="J32" s="581"/>
      <c r="K32" s="581"/>
      <c r="L32" s="581"/>
      <c r="M32" s="581"/>
      <c r="N32" s="581"/>
      <c r="O32" s="581"/>
      <c r="P32" s="581"/>
      <c r="Q32" s="582"/>
      <c r="R32" s="583">
        <v>448355</v>
      </c>
      <c r="S32" s="584"/>
      <c r="T32" s="584"/>
      <c r="U32" s="584"/>
      <c r="V32" s="584"/>
      <c r="W32" s="584"/>
      <c r="X32" s="584"/>
      <c r="Y32" s="585"/>
      <c r="Z32" s="586">
        <v>10.199999999999999</v>
      </c>
      <c r="AA32" s="586"/>
      <c r="AB32" s="586"/>
      <c r="AC32" s="586"/>
      <c r="AD32" s="587" t="s">
        <v>223</v>
      </c>
      <c r="AE32" s="587"/>
      <c r="AF32" s="587"/>
      <c r="AG32" s="587"/>
      <c r="AH32" s="587"/>
      <c r="AI32" s="587"/>
      <c r="AJ32" s="587"/>
      <c r="AK32" s="587"/>
      <c r="AL32" s="588" t="s">
        <v>229</v>
      </c>
      <c r="AM32" s="589"/>
      <c r="AN32" s="589"/>
      <c r="AO32" s="590"/>
      <c r="AP32" s="624"/>
      <c r="AQ32" s="625"/>
      <c r="AR32" s="625"/>
      <c r="AS32" s="625"/>
      <c r="AT32" s="628"/>
      <c r="AU32" s="199"/>
      <c r="AV32" s="199"/>
      <c r="AW32" s="199"/>
      <c r="AX32" s="600" t="s">
        <v>312</v>
      </c>
      <c r="AY32" s="601"/>
      <c r="AZ32" s="601"/>
      <c r="BA32" s="601"/>
      <c r="BB32" s="601"/>
      <c r="BC32" s="601"/>
      <c r="BD32" s="601"/>
      <c r="BE32" s="601"/>
      <c r="BF32" s="602"/>
      <c r="BG32" s="640">
        <v>98.5</v>
      </c>
      <c r="BH32" s="641"/>
      <c r="BI32" s="641"/>
      <c r="BJ32" s="641"/>
      <c r="BK32" s="641"/>
      <c r="BL32" s="641"/>
      <c r="BM32" s="642">
        <v>91.6</v>
      </c>
      <c r="BN32" s="641"/>
      <c r="BO32" s="641"/>
      <c r="BP32" s="641"/>
      <c r="BQ32" s="643"/>
      <c r="BR32" s="640">
        <v>97.1</v>
      </c>
      <c r="BS32" s="641"/>
      <c r="BT32" s="641"/>
      <c r="BU32" s="641"/>
      <c r="BV32" s="641"/>
      <c r="BW32" s="641"/>
      <c r="BX32" s="642">
        <v>79.5</v>
      </c>
      <c r="BY32" s="641"/>
      <c r="BZ32" s="641"/>
      <c r="CA32" s="641"/>
      <c r="CB32" s="643"/>
      <c r="CD32" s="638"/>
      <c r="CE32" s="639"/>
      <c r="CF32" s="580" t="s">
        <v>313</v>
      </c>
      <c r="CG32" s="581"/>
      <c r="CH32" s="581"/>
      <c r="CI32" s="581"/>
      <c r="CJ32" s="581"/>
      <c r="CK32" s="581"/>
      <c r="CL32" s="581"/>
      <c r="CM32" s="581"/>
      <c r="CN32" s="581"/>
      <c r="CO32" s="581"/>
      <c r="CP32" s="581"/>
      <c r="CQ32" s="582"/>
      <c r="CR32" s="583" t="s">
        <v>223</v>
      </c>
      <c r="CS32" s="584"/>
      <c r="CT32" s="584"/>
      <c r="CU32" s="584"/>
      <c r="CV32" s="584"/>
      <c r="CW32" s="584"/>
      <c r="CX32" s="584"/>
      <c r="CY32" s="585"/>
      <c r="CZ32" s="588" t="s">
        <v>223</v>
      </c>
      <c r="DA32" s="610"/>
      <c r="DB32" s="610"/>
      <c r="DC32" s="614"/>
      <c r="DD32" s="592" t="s">
        <v>223</v>
      </c>
      <c r="DE32" s="584"/>
      <c r="DF32" s="584"/>
      <c r="DG32" s="584"/>
      <c r="DH32" s="584"/>
      <c r="DI32" s="584"/>
      <c r="DJ32" s="584"/>
      <c r="DK32" s="585"/>
      <c r="DL32" s="592" t="s">
        <v>229</v>
      </c>
      <c r="DM32" s="584"/>
      <c r="DN32" s="584"/>
      <c r="DO32" s="584"/>
      <c r="DP32" s="584"/>
      <c r="DQ32" s="584"/>
      <c r="DR32" s="584"/>
      <c r="DS32" s="584"/>
      <c r="DT32" s="584"/>
      <c r="DU32" s="584"/>
      <c r="DV32" s="585"/>
      <c r="DW32" s="588" t="s">
        <v>223</v>
      </c>
      <c r="DX32" s="610"/>
      <c r="DY32" s="610"/>
      <c r="DZ32" s="610"/>
      <c r="EA32" s="610"/>
      <c r="EB32" s="610"/>
      <c r="EC32" s="611"/>
    </row>
    <row r="33" spans="2:133" ht="11.25" customHeight="1" x14ac:dyDescent="0.2">
      <c r="B33" s="580" t="s">
        <v>314</v>
      </c>
      <c r="C33" s="581"/>
      <c r="D33" s="581"/>
      <c r="E33" s="581"/>
      <c r="F33" s="581"/>
      <c r="G33" s="581"/>
      <c r="H33" s="581"/>
      <c r="I33" s="581"/>
      <c r="J33" s="581"/>
      <c r="K33" s="581"/>
      <c r="L33" s="581"/>
      <c r="M33" s="581"/>
      <c r="N33" s="581"/>
      <c r="O33" s="581"/>
      <c r="P33" s="581"/>
      <c r="Q33" s="582"/>
      <c r="R33" s="583">
        <v>388097</v>
      </c>
      <c r="S33" s="584"/>
      <c r="T33" s="584"/>
      <c r="U33" s="584"/>
      <c r="V33" s="584"/>
      <c r="W33" s="584"/>
      <c r="X33" s="584"/>
      <c r="Y33" s="585"/>
      <c r="Z33" s="586">
        <v>8.8000000000000007</v>
      </c>
      <c r="AA33" s="586"/>
      <c r="AB33" s="586"/>
      <c r="AC33" s="586"/>
      <c r="AD33" s="587" t="s">
        <v>229</v>
      </c>
      <c r="AE33" s="587"/>
      <c r="AF33" s="587"/>
      <c r="AG33" s="587"/>
      <c r="AH33" s="587"/>
      <c r="AI33" s="587"/>
      <c r="AJ33" s="587"/>
      <c r="AK33" s="587"/>
      <c r="AL33" s="588" t="s">
        <v>229</v>
      </c>
      <c r="AM33" s="589"/>
      <c r="AN33" s="589"/>
      <c r="AO33" s="590"/>
      <c r="AP33" s="200"/>
      <c r="AQ33" s="201"/>
      <c r="AS33" s="198"/>
      <c r="AT33" s="198"/>
      <c r="AU33" s="198"/>
      <c r="AV33" s="198"/>
      <c r="AW33" s="198"/>
      <c r="AX33" s="198"/>
      <c r="AY33" s="198"/>
      <c r="AZ33" s="198"/>
      <c r="BA33" s="198"/>
      <c r="BB33" s="198"/>
      <c r="BC33" s="198"/>
      <c r="BD33" s="198"/>
      <c r="BE33" s="198"/>
      <c r="BF33" s="198"/>
      <c r="BG33" s="201"/>
      <c r="BH33" s="201"/>
      <c r="BI33" s="201"/>
      <c r="BJ33" s="201"/>
      <c r="BK33" s="201"/>
      <c r="BL33" s="201"/>
      <c r="BM33" s="201"/>
      <c r="BN33" s="201"/>
      <c r="BO33" s="201"/>
      <c r="BP33" s="201"/>
      <c r="BQ33" s="201"/>
      <c r="BR33" s="201"/>
      <c r="BS33" s="201"/>
      <c r="BT33" s="201"/>
      <c r="BU33" s="201"/>
      <c r="BV33" s="201"/>
      <c r="BW33" s="201"/>
      <c r="BX33" s="201"/>
      <c r="BY33" s="201"/>
      <c r="BZ33" s="201"/>
      <c r="CA33" s="201"/>
      <c r="CB33" s="201"/>
      <c r="CD33" s="580" t="s">
        <v>315</v>
      </c>
      <c r="CE33" s="581"/>
      <c r="CF33" s="581"/>
      <c r="CG33" s="581"/>
      <c r="CH33" s="581"/>
      <c r="CI33" s="581"/>
      <c r="CJ33" s="581"/>
      <c r="CK33" s="581"/>
      <c r="CL33" s="581"/>
      <c r="CM33" s="581"/>
      <c r="CN33" s="581"/>
      <c r="CO33" s="581"/>
      <c r="CP33" s="581"/>
      <c r="CQ33" s="582"/>
      <c r="CR33" s="583">
        <v>2115012</v>
      </c>
      <c r="CS33" s="612"/>
      <c r="CT33" s="612"/>
      <c r="CU33" s="612"/>
      <c r="CV33" s="612"/>
      <c r="CW33" s="612"/>
      <c r="CX33" s="612"/>
      <c r="CY33" s="613"/>
      <c r="CZ33" s="588">
        <v>53.5</v>
      </c>
      <c r="DA33" s="610"/>
      <c r="DB33" s="610"/>
      <c r="DC33" s="614"/>
      <c r="DD33" s="592">
        <v>1617602</v>
      </c>
      <c r="DE33" s="612"/>
      <c r="DF33" s="612"/>
      <c r="DG33" s="612"/>
      <c r="DH33" s="612"/>
      <c r="DI33" s="612"/>
      <c r="DJ33" s="612"/>
      <c r="DK33" s="613"/>
      <c r="DL33" s="592">
        <v>988883</v>
      </c>
      <c r="DM33" s="612"/>
      <c r="DN33" s="612"/>
      <c r="DO33" s="612"/>
      <c r="DP33" s="612"/>
      <c r="DQ33" s="612"/>
      <c r="DR33" s="612"/>
      <c r="DS33" s="612"/>
      <c r="DT33" s="612"/>
      <c r="DU33" s="612"/>
      <c r="DV33" s="613"/>
      <c r="DW33" s="588">
        <v>40.6</v>
      </c>
      <c r="DX33" s="610"/>
      <c r="DY33" s="610"/>
      <c r="DZ33" s="610"/>
      <c r="EA33" s="610"/>
      <c r="EB33" s="610"/>
      <c r="EC33" s="611"/>
    </row>
    <row r="34" spans="2:133" ht="11.25" customHeight="1" x14ac:dyDescent="0.2">
      <c r="B34" s="580" t="s">
        <v>316</v>
      </c>
      <c r="C34" s="581"/>
      <c r="D34" s="581"/>
      <c r="E34" s="581"/>
      <c r="F34" s="581"/>
      <c r="G34" s="581"/>
      <c r="H34" s="581"/>
      <c r="I34" s="581"/>
      <c r="J34" s="581"/>
      <c r="K34" s="581"/>
      <c r="L34" s="581"/>
      <c r="M34" s="581"/>
      <c r="N34" s="581"/>
      <c r="O34" s="581"/>
      <c r="P34" s="581"/>
      <c r="Q34" s="582"/>
      <c r="R34" s="583">
        <v>23527</v>
      </c>
      <c r="S34" s="584"/>
      <c r="T34" s="584"/>
      <c r="U34" s="584"/>
      <c r="V34" s="584"/>
      <c r="W34" s="584"/>
      <c r="X34" s="584"/>
      <c r="Y34" s="585"/>
      <c r="Z34" s="586">
        <v>0.5</v>
      </c>
      <c r="AA34" s="586"/>
      <c r="AB34" s="586"/>
      <c r="AC34" s="586"/>
      <c r="AD34" s="587">
        <v>449</v>
      </c>
      <c r="AE34" s="587"/>
      <c r="AF34" s="587"/>
      <c r="AG34" s="587"/>
      <c r="AH34" s="587"/>
      <c r="AI34" s="587"/>
      <c r="AJ34" s="587"/>
      <c r="AK34" s="587"/>
      <c r="AL34" s="588">
        <v>0</v>
      </c>
      <c r="AM34" s="589"/>
      <c r="AN34" s="589"/>
      <c r="AO34" s="590"/>
      <c r="AP34" s="202"/>
      <c r="AQ34" s="565" t="s">
        <v>317</v>
      </c>
      <c r="AR34" s="566"/>
      <c r="AS34" s="566"/>
      <c r="AT34" s="566"/>
      <c r="AU34" s="566"/>
      <c r="AV34" s="566"/>
      <c r="AW34" s="566"/>
      <c r="AX34" s="566"/>
      <c r="AY34" s="566"/>
      <c r="AZ34" s="566"/>
      <c r="BA34" s="566"/>
      <c r="BB34" s="566"/>
      <c r="BC34" s="566"/>
      <c r="BD34" s="566"/>
      <c r="BE34" s="566"/>
      <c r="BF34" s="567"/>
      <c r="BG34" s="565" t="s">
        <v>318</v>
      </c>
      <c r="BH34" s="566"/>
      <c r="BI34" s="566"/>
      <c r="BJ34" s="566"/>
      <c r="BK34" s="566"/>
      <c r="BL34" s="566"/>
      <c r="BM34" s="566"/>
      <c r="BN34" s="566"/>
      <c r="BO34" s="566"/>
      <c r="BP34" s="566"/>
      <c r="BQ34" s="566"/>
      <c r="BR34" s="566"/>
      <c r="BS34" s="566"/>
      <c r="BT34" s="566"/>
      <c r="BU34" s="566"/>
      <c r="BV34" s="566"/>
      <c r="BW34" s="566"/>
      <c r="BX34" s="566"/>
      <c r="BY34" s="566"/>
      <c r="BZ34" s="566"/>
      <c r="CA34" s="566"/>
      <c r="CB34" s="567"/>
      <c r="CD34" s="580" t="s">
        <v>319</v>
      </c>
      <c r="CE34" s="581"/>
      <c r="CF34" s="581"/>
      <c r="CG34" s="581"/>
      <c r="CH34" s="581"/>
      <c r="CI34" s="581"/>
      <c r="CJ34" s="581"/>
      <c r="CK34" s="581"/>
      <c r="CL34" s="581"/>
      <c r="CM34" s="581"/>
      <c r="CN34" s="581"/>
      <c r="CO34" s="581"/>
      <c r="CP34" s="581"/>
      <c r="CQ34" s="582"/>
      <c r="CR34" s="583">
        <v>731867</v>
      </c>
      <c r="CS34" s="584"/>
      <c r="CT34" s="584"/>
      <c r="CU34" s="584"/>
      <c r="CV34" s="584"/>
      <c r="CW34" s="584"/>
      <c r="CX34" s="584"/>
      <c r="CY34" s="585"/>
      <c r="CZ34" s="588">
        <v>18.5</v>
      </c>
      <c r="DA34" s="610"/>
      <c r="DB34" s="610"/>
      <c r="DC34" s="614"/>
      <c r="DD34" s="592">
        <v>521563</v>
      </c>
      <c r="DE34" s="584"/>
      <c r="DF34" s="584"/>
      <c r="DG34" s="584"/>
      <c r="DH34" s="584"/>
      <c r="DI34" s="584"/>
      <c r="DJ34" s="584"/>
      <c r="DK34" s="585"/>
      <c r="DL34" s="592">
        <v>410114</v>
      </c>
      <c r="DM34" s="584"/>
      <c r="DN34" s="584"/>
      <c r="DO34" s="584"/>
      <c r="DP34" s="584"/>
      <c r="DQ34" s="584"/>
      <c r="DR34" s="584"/>
      <c r="DS34" s="584"/>
      <c r="DT34" s="584"/>
      <c r="DU34" s="584"/>
      <c r="DV34" s="585"/>
      <c r="DW34" s="588">
        <v>16.899999999999999</v>
      </c>
      <c r="DX34" s="610"/>
      <c r="DY34" s="610"/>
      <c r="DZ34" s="610"/>
      <c r="EA34" s="610"/>
      <c r="EB34" s="610"/>
      <c r="EC34" s="611"/>
    </row>
    <row r="35" spans="2:133" ht="11.25" customHeight="1" x14ac:dyDescent="0.2">
      <c r="B35" s="580" t="s">
        <v>320</v>
      </c>
      <c r="C35" s="581"/>
      <c r="D35" s="581"/>
      <c r="E35" s="581"/>
      <c r="F35" s="581"/>
      <c r="G35" s="581"/>
      <c r="H35" s="581"/>
      <c r="I35" s="581"/>
      <c r="J35" s="581"/>
      <c r="K35" s="581"/>
      <c r="L35" s="581"/>
      <c r="M35" s="581"/>
      <c r="N35" s="581"/>
      <c r="O35" s="581"/>
      <c r="P35" s="581"/>
      <c r="Q35" s="582"/>
      <c r="R35" s="583">
        <v>229144</v>
      </c>
      <c r="S35" s="584"/>
      <c r="T35" s="584"/>
      <c r="U35" s="584"/>
      <c r="V35" s="584"/>
      <c r="W35" s="584"/>
      <c r="X35" s="584"/>
      <c r="Y35" s="585"/>
      <c r="Z35" s="586">
        <v>5.2</v>
      </c>
      <c r="AA35" s="586"/>
      <c r="AB35" s="586"/>
      <c r="AC35" s="586"/>
      <c r="AD35" s="587" t="s">
        <v>229</v>
      </c>
      <c r="AE35" s="587"/>
      <c r="AF35" s="587"/>
      <c r="AG35" s="587"/>
      <c r="AH35" s="587"/>
      <c r="AI35" s="587"/>
      <c r="AJ35" s="587"/>
      <c r="AK35" s="587"/>
      <c r="AL35" s="588" t="s">
        <v>229</v>
      </c>
      <c r="AM35" s="589"/>
      <c r="AN35" s="589"/>
      <c r="AO35" s="590"/>
      <c r="AP35" s="202"/>
      <c r="AQ35" s="644" t="s">
        <v>321</v>
      </c>
      <c r="AR35" s="645"/>
      <c r="AS35" s="645"/>
      <c r="AT35" s="645"/>
      <c r="AU35" s="645"/>
      <c r="AV35" s="645"/>
      <c r="AW35" s="645"/>
      <c r="AX35" s="645"/>
      <c r="AY35" s="646"/>
      <c r="AZ35" s="572">
        <v>449447</v>
      </c>
      <c r="BA35" s="573"/>
      <c r="BB35" s="573"/>
      <c r="BC35" s="573"/>
      <c r="BD35" s="573"/>
      <c r="BE35" s="573"/>
      <c r="BF35" s="647"/>
      <c r="BG35" s="569" t="s">
        <v>322</v>
      </c>
      <c r="BH35" s="570"/>
      <c r="BI35" s="570"/>
      <c r="BJ35" s="570"/>
      <c r="BK35" s="570"/>
      <c r="BL35" s="570"/>
      <c r="BM35" s="570"/>
      <c r="BN35" s="570"/>
      <c r="BO35" s="570"/>
      <c r="BP35" s="570"/>
      <c r="BQ35" s="570"/>
      <c r="BR35" s="570"/>
      <c r="BS35" s="570"/>
      <c r="BT35" s="570"/>
      <c r="BU35" s="571"/>
      <c r="BV35" s="572">
        <v>56067</v>
      </c>
      <c r="BW35" s="573"/>
      <c r="BX35" s="573"/>
      <c r="BY35" s="573"/>
      <c r="BZ35" s="573"/>
      <c r="CA35" s="573"/>
      <c r="CB35" s="647"/>
      <c r="CD35" s="580" t="s">
        <v>323</v>
      </c>
      <c r="CE35" s="581"/>
      <c r="CF35" s="581"/>
      <c r="CG35" s="581"/>
      <c r="CH35" s="581"/>
      <c r="CI35" s="581"/>
      <c r="CJ35" s="581"/>
      <c r="CK35" s="581"/>
      <c r="CL35" s="581"/>
      <c r="CM35" s="581"/>
      <c r="CN35" s="581"/>
      <c r="CO35" s="581"/>
      <c r="CP35" s="581"/>
      <c r="CQ35" s="582"/>
      <c r="CR35" s="583">
        <v>24375</v>
      </c>
      <c r="CS35" s="612"/>
      <c r="CT35" s="612"/>
      <c r="CU35" s="612"/>
      <c r="CV35" s="612"/>
      <c r="CW35" s="612"/>
      <c r="CX35" s="612"/>
      <c r="CY35" s="613"/>
      <c r="CZ35" s="588">
        <v>0.6</v>
      </c>
      <c r="DA35" s="610"/>
      <c r="DB35" s="610"/>
      <c r="DC35" s="614"/>
      <c r="DD35" s="592">
        <v>24375</v>
      </c>
      <c r="DE35" s="612"/>
      <c r="DF35" s="612"/>
      <c r="DG35" s="612"/>
      <c r="DH35" s="612"/>
      <c r="DI35" s="612"/>
      <c r="DJ35" s="612"/>
      <c r="DK35" s="613"/>
      <c r="DL35" s="592">
        <v>24375</v>
      </c>
      <c r="DM35" s="612"/>
      <c r="DN35" s="612"/>
      <c r="DO35" s="612"/>
      <c r="DP35" s="612"/>
      <c r="DQ35" s="612"/>
      <c r="DR35" s="612"/>
      <c r="DS35" s="612"/>
      <c r="DT35" s="612"/>
      <c r="DU35" s="612"/>
      <c r="DV35" s="613"/>
      <c r="DW35" s="588">
        <v>1</v>
      </c>
      <c r="DX35" s="610"/>
      <c r="DY35" s="610"/>
      <c r="DZ35" s="610"/>
      <c r="EA35" s="610"/>
      <c r="EB35" s="610"/>
      <c r="EC35" s="611"/>
    </row>
    <row r="36" spans="2:133" ht="11.25" customHeight="1" x14ac:dyDescent="0.2">
      <c r="B36" s="580" t="s">
        <v>324</v>
      </c>
      <c r="C36" s="581"/>
      <c r="D36" s="581"/>
      <c r="E36" s="581"/>
      <c r="F36" s="581"/>
      <c r="G36" s="581"/>
      <c r="H36" s="581"/>
      <c r="I36" s="581"/>
      <c r="J36" s="581"/>
      <c r="K36" s="581"/>
      <c r="L36" s="581"/>
      <c r="M36" s="581"/>
      <c r="N36" s="581"/>
      <c r="O36" s="581"/>
      <c r="P36" s="581"/>
      <c r="Q36" s="582"/>
      <c r="R36" s="583" t="s">
        <v>229</v>
      </c>
      <c r="S36" s="584"/>
      <c r="T36" s="584"/>
      <c r="U36" s="584"/>
      <c r="V36" s="584"/>
      <c r="W36" s="584"/>
      <c r="X36" s="584"/>
      <c r="Y36" s="585"/>
      <c r="Z36" s="586" t="s">
        <v>223</v>
      </c>
      <c r="AA36" s="586"/>
      <c r="AB36" s="586"/>
      <c r="AC36" s="586"/>
      <c r="AD36" s="587" t="s">
        <v>229</v>
      </c>
      <c r="AE36" s="587"/>
      <c r="AF36" s="587"/>
      <c r="AG36" s="587"/>
      <c r="AH36" s="587"/>
      <c r="AI36" s="587"/>
      <c r="AJ36" s="587"/>
      <c r="AK36" s="587"/>
      <c r="AL36" s="588" t="s">
        <v>223</v>
      </c>
      <c r="AM36" s="589"/>
      <c r="AN36" s="589"/>
      <c r="AO36" s="590"/>
      <c r="AQ36" s="648" t="s">
        <v>325</v>
      </c>
      <c r="AR36" s="649"/>
      <c r="AS36" s="649"/>
      <c r="AT36" s="649"/>
      <c r="AU36" s="649"/>
      <c r="AV36" s="649"/>
      <c r="AW36" s="649"/>
      <c r="AX36" s="649"/>
      <c r="AY36" s="650"/>
      <c r="AZ36" s="583">
        <v>130617</v>
      </c>
      <c r="BA36" s="584"/>
      <c r="BB36" s="584"/>
      <c r="BC36" s="584"/>
      <c r="BD36" s="612"/>
      <c r="BE36" s="612"/>
      <c r="BF36" s="630"/>
      <c r="BG36" s="580" t="s">
        <v>326</v>
      </c>
      <c r="BH36" s="581"/>
      <c r="BI36" s="581"/>
      <c r="BJ36" s="581"/>
      <c r="BK36" s="581"/>
      <c r="BL36" s="581"/>
      <c r="BM36" s="581"/>
      <c r="BN36" s="581"/>
      <c r="BO36" s="581"/>
      <c r="BP36" s="581"/>
      <c r="BQ36" s="581"/>
      <c r="BR36" s="581"/>
      <c r="BS36" s="581"/>
      <c r="BT36" s="581"/>
      <c r="BU36" s="582"/>
      <c r="BV36" s="583">
        <v>56067</v>
      </c>
      <c r="BW36" s="584"/>
      <c r="BX36" s="584"/>
      <c r="BY36" s="584"/>
      <c r="BZ36" s="584"/>
      <c r="CA36" s="584"/>
      <c r="CB36" s="593"/>
      <c r="CD36" s="580" t="s">
        <v>327</v>
      </c>
      <c r="CE36" s="581"/>
      <c r="CF36" s="581"/>
      <c r="CG36" s="581"/>
      <c r="CH36" s="581"/>
      <c r="CI36" s="581"/>
      <c r="CJ36" s="581"/>
      <c r="CK36" s="581"/>
      <c r="CL36" s="581"/>
      <c r="CM36" s="581"/>
      <c r="CN36" s="581"/>
      <c r="CO36" s="581"/>
      <c r="CP36" s="581"/>
      <c r="CQ36" s="582"/>
      <c r="CR36" s="583">
        <v>693739</v>
      </c>
      <c r="CS36" s="584"/>
      <c r="CT36" s="584"/>
      <c r="CU36" s="584"/>
      <c r="CV36" s="584"/>
      <c r="CW36" s="584"/>
      <c r="CX36" s="584"/>
      <c r="CY36" s="585"/>
      <c r="CZ36" s="588">
        <v>17.5</v>
      </c>
      <c r="DA36" s="610"/>
      <c r="DB36" s="610"/>
      <c r="DC36" s="614"/>
      <c r="DD36" s="592">
        <v>453712</v>
      </c>
      <c r="DE36" s="584"/>
      <c r="DF36" s="584"/>
      <c r="DG36" s="584"/>
      <c r="DH36" s="584"/>
      <c r="DI36" s="584"/>
      <c r="DJ36" s="584"/>
      <c r="DK36" s="585"/>
      <c r="DL36" s="592">
        <v>327560</v>
      </c>
      <c r="DM36" s="584"/>
      <c r="DN36" s="584"/>
      <c r="DO36" s="584"/>
      <c r="DP36" s="584"/>
      <c r="DQ36" s="584"/>
      <c r="DR36" s="584"/>
      <c r="DS36" s="584"/>
      <c r="DT36" s="584"/>
      <c r="DU36" s="584"/>
      <c r="DV36" s="585"/>
      <c r="DW36" s="588">
        <v>13.5</v>
      </c>
      <c r="DX36" s="610"/>
      <c r="DY36" s="610"/>
      <c r="DZ36" s="610"/>
      <c r="EA36" s="610"/>
      <c r="EB36" s="610"/>
      <c r="EC36" s="611"/>
    </row>
    <row r="37" spans="2:133" ht="11.25" customHeight="1" x14ac:dyDescent="0.2">
      <c r="B37" s="580" t="s">
        <v>328</v>
      </c>
      <c r="C37" s="581"/>
      <c r="D37" s="581"/>
      <c r="E37" s="581"/>
      <c r="F37" s="581"/>
      <c r="G37" s="581"/>
      <c r="H37" s="581"/>
      <c r="I37" s="581"/>
      <c r="J37" s="581"/>
      <c r="K37" s="581"/>
      <c r="L37" s="581"/>
      <c r="M37" s="581"/>
      <c r="N37" s="581"/>
      <c r="O37" s="581"/>
      <c r="P37" s="581"/>
      <c r="Q37" s="582"/>
      <c r="R37" s="583">
        <v>136344</v>
      </c>
      <c r="S37" s="584"/>
      <c r="T37" s="584"/>
      <c r="U37" s="584"/>
      <c r="V37" s="584"/>
      <c r="W37" s="584"/>
      <c r="X37" s="584"/>
      <c r="Y37" s="585"/>
      <c r="Z37" s="586">
        <v>3.1</v>
      </c>
      <c r="AA37" s="586"/>
      <c r="AB37" s="586"/>
      <c r="AC37" s="586"/>
      <c r="AD37" s="587" t="s">
        <v>229</v>
      </c>
      <c r="AE37" s="587"/>
      <c r="AF37" s="587"/>
      <c r="AG37" s="587"/>
      <c r="AH37" s="587"/>
      <c r="AI37" s="587"/>
      <c r="AJ37" s="587"/>
      <c r="AK37" s="587"/>
      <c r="AL37" s="588" t="s">
        <v>229</v>
      </c>
      <c r="AM37" s="589"/>
      <c r="AN37" s="589"/>
      <c r="AO37" s="590"/>
      <c r="AQ37" s="648" t="s">
        <v>329</v>
      </c>
      <c r="AR37" s="649"/>
      <c r="AS37" s="649"/>
      <c r="AT37" s="649"/>
      <c r="AU37" s="649"/>
      <c r="AV37" s="649"/>
      <c r="AW37" s="649"/>
      <c r="AX37" s="649"/>
      <c r="AY37" s="650"/>
      <c r="AZ37" s="583">
        <v>66170</v>
      </c>
      <c r="BA37" s="584"/>
      <c r="BB37" s="584"/>
      <c r="BC37" s="584"/>
      <c r="BD37" s="612"/>
      <c r="BE37" s="612"/>
      <c r="BF37" s="630"/>
      <c r="BG37" s="580" t="s">
        <v>330</v>
      </c>
      <c r="BH37" s="581"/>
      <c r="BI37" s="581"/>
      <c r="BJ37" s="581"/>
      <c r="BK37" s="581"/>
      <c r="BL37" s="581"/>
      <c r="BM37" s="581"/>
      <c r="BN37" s="581"/>
      <c r="BO37" s="581"/>
      <c r="BP37" s="581"/>
      <c r="BQ37" s="581"/>
      <c r="BR37" s="581"/>
      <c r="BS37" s="581"/>
      <c r="BT37" s="581"/>
      <c r="BU37" s="582"/>
      <c r="BV37" s="583">
        <v>894</v>
      </c>
      <c r="BW37" s="584"/>
      <c r="BX37" s="584"/>
      <c r="BY37" s="584"/>
      <c r="BZ37" s="584"/>
      <c r="CA37" s="584"/>
      <c r="CB37" s="593"/>
      <c r="CD37" s="580" t="s">
        <v>331</v>
      </c>
      <c r="CE37" s="581"/>
      <c r="CF37" s="581"/>
      <c r="CG37" s="581"/>
      <c r="CH37" s="581"/>
      <c r="CI37" s="581"/>
      <c r="CJ37" s="581"/>
      <c r="CK37" s="581"/>
      <c r="CL37" s="581"/>
      <c r="CM37" s="581"/>
      <c r="CN37" s="581"/>
      <c r="CO37" s="581"/>
      <c r="CP37" s="581"/>
      <c r="CQ37" s="582"/>
      <c r="CR37" s="583">
        <v>223155</v>
      </c>
      <c r="CS37" s="612"/>
      <c r="CT37" s="612"/>
      <c r="CU37" s="612"/>
      <c r="CV37" s="612"/>
      <c r="CW37" s="612"/>
      <c r="CX37" s="612"/>
      <c r="CY37" s="613"/>
      <c r="CZ37" s="588">
        <v>5.6</v>
      </c>
      <c r="DA37" s="610"/>
      <c r="DB37" s="610"/>
      <c r="DC37" s="614"/>
      <c r="DD37" s="592">
        <v>223155</v>
      </c>
      <c r="DE37" s="612"/>
      <c r="DF37" s="612"/>
      <c r="DG37" s="612"/>
      <c r="DH37" s="612"/>
      <c r="DI37" s="612"/>
      <c r="DJ37" s="612"/>
      <c r="DK37" s="613"/>
      <c r="DL37" s="592">
        <v>223155</v>
      </c>
      <c r="DM37" s="612"/>
      <c r="DN37" s="612"/>
      <c r="DO37" s="612"/>
      <c r="DP37" s="612"/>
      <c r="DQ37" s="612"/>
      <c r="DR37" s="612"/>
      <c r="DS37" s="612"/>
      <c r="DT37" s="612"/>
      <c r="DU37" s="612"/>
      <c r="DV37" s="613"/>
      <c r="DW37" s="588">
        <v>9.1999999999999993</v>
      </c>
      <c r="DX37" s="610"/>
      <c r="DY37" s="610"/>
      <c r="DZ37" s="610"/>
      <c r="EA37" s="610"/>
      <c r="EB37" s="610"/>
      <c r="EC37" s="611"/>
    </row>
    <row r="38" spans="2:133" ht="11.25" customHeight="1" x14ac:dyDescent="0.2">
      <c r="B38" s="600" t="s">
        <v>332</v>
      </c>
      <c r="C38" s="601"/>
      <c r="D38" s="601"/>
      <c r="E38" s="601"/>
      <c r="F38" s="601"/>
      <c r="G38" s="601"/>
      <c r="H38" s="601"/>
      <c r="I38" s="601"/>
      <c r="J38" s="601"/>
      <c r="K38" s="601"/>
      <c r="L38" s="601"/>
      <c r="M38" s="601"/>
      <c r="N38" s="601"/>
      <c r="O38" s="601"/>
      <c r="P38" s="601"/>
      <c r="Q38" s="602"/>
      <c r="R38" s="651">
        <v>4410502</v>
      </c>
      <c r="S38" s="652"/>
      <c r="T38" s="652"/>
      <c r="U38" s="652"/>
      <c r="V38" s="652"/>
      <c r="W38" s="652"/>
      <c r="X38" s="652"/>
      <c r="Y38" s="653"/>
      <c r="Z38" s="654">
        <v>100</v>
      </c>
      <c r="AA38" s="654"/>
      <c r="AB38" s="654"/>
      <c r="AC38" s="654"/>
      <c r="AD38" s="655">
        <v>2296839</v>
      </c>
      <c r="AE38" s="655"/>
      <c r="AF38" s="655"/>
      <c r="AG38" s="655"/>
      <c r="AH38" s="655"/>
      <c r="AI38" s="655"/>
      <c r="AJ38" s="655"/>
      <c r="AK38" s="655"/>
      <c r="AL38" s="656">
        <v>100</v>
      </c>
      <c r="AM38" s="642"/>
      <c r="AN38" s="642"/>
      <c r="AO38" s="657"/>
      <c r="AQ38" s="648" t="s">
        <v>333</v>
      </c>
      <c r="AR38" s="649"/>
      <c r="AS38" s="649"/>
      <c r="AT38" s="649"/>
      <c r="AU38" s="649"/>
      <c r="AV38" s="649"/>
      <c r="AW38" s="649"/>
      <c r="AX38" s="649"/>
      <c r="AY38" s="650"/>
      <c r="AZ38" s="583">
        <v>30402</v>
      </c>
      <c r="BA38" s="584"/>
      <c r="BB38" s="584"/>
      <c r="BC38" s="584"/>
      <c r="BD38" s="612"/>
      <c r="BE38" s="612"/>
      <c r="BF38" s="630"/>
      <c r="BG38" s="580" t="s">
        <v>334</v>
      </c>
      <c r="BH38" s="581"/>
      <c r="BI38" s="581"/>
      <c r="BJ38" s="581"/>
      <c r="BK38" s="581"/>
      <c r="BL38" s="581"/>
      <c r="BM38" s="581"/>
      <c r="BN38" s="581"/>
      <c r="BO38" s="581"/>
      <c r="BP38" s="581"/>
      <c r="BQ38" s="581"/>
      <c r="BR38" s="581"/>
      <c r="BS38" s="581"/>
      <c r="BT38" s="581"/>
      <c r="BU38" s="582"/>
      <c r="BV38" s="583">
        <v>1515</v>
      </c>
      <c r="BW38" s="584"/>
      <c r="BX38" s="584"/>
      <c r="BY38" s="584"/>
      <c r="BZ38" s="584"/>
      <c r="CA38" s="584"/>
      <c r="CB38" s="593"/>
      <c r="CD38" s="580" t="s">
        <v>335</v>
      </c>
      <c r="CE38" s="581"/>
      <c r="CF38" s="581"/>
      <c r="CG38" s="581"/>
      <c r="CH38" s="581"/>
      <c r="CI38" s="581"/>
      <c r="CJ38" s="581"/>
      <c r="CK38" s="581"/>
      <c r="CL38" s="581"/>
      <c r="CM38" s="581"/>
      <c r="CN38" s="581"/>
      <c r="CO38" s="581"/>
      <c r="CP38" s="581"/>
      <c r="CQ38" s="582"/>
      <c r="CR38" s="583">
        <v>340634</v>
      </c>
      <c r="CS38" s="584"/>
      <c r="CT38" s="584"/>
      <c r="CU38" s="584"/>
      <c r="CV38" s="584"/>
      <c r="CW38" s="584"/>
      <c r="CX38" s="584"/>
      <c r="CY38" s="585"/>
      <c r="CZ38" s="588">
        <v>8.6</v>
      </c>
      <c r="DA38" s="610"/>
      <c r="DB38" s="610"/>
      <c r="DC38" s="614"/>
      <c r="DD38" s="592">
        <v>300326</v>
      </c>
      <c r="DE38" s="584"/>
      <c r="DF38" s="584"/>
      <c r="DG38" s="584"/>
      <c r="DH38" s="584"/>
      <c r="DI38" s="584"/>
      <c r="DJ38" s="584"/>
      <c r="DK38" s="585"/>
      <c r="DL38" s="592">
        <v>217336</v>
      </c>
      <c r="DM38" s="584"/>
      <c r="DN38" s="584"/>
      <c r="DO38" s="584"/>
      <c r="DP38" s="584"/>
      <c r="DQ38" s="584"/>
      <c r="DR38" s="584"/>
      <c r="DS38" s="584"/>
      <c r="DT38" s="584"/>
      <c r="DU38" s="584"/>
      <c r="DV38" s="585"/>
      <c r="DW38" s="588">
        <v>8.9</v>
      </c>
      <c r="DX38" s="610"/>
      <c r="DY38" s="610"/>
      <c r="DZ38" s="610"/>
      <c r="EA38" s="610"/>
      <c r="EB38" s="610"/>
      <c r="EC38" s="611"/>
    </row>
    <row r="39" spans="2:133" ht="11.25" customHeight="1" x14ac:dyDescent="0.2">
      <c r="AQ39" s="648" t="s">
        <v>336</v>
      </c>
      <c r="AR39" s="649"/>
      <c r="AS39" s="649"/>
      <c r="AT39" s="649"/>
      <c r="AU39" s="649"/>
      <c r="AV39" s="649"/>
      <c r="AW39" s="649"/>
      <c r="AX39" s="649"/>
      <c r="AY39" s="650"/>
      <c r="AZ39" s="583">
        <v>12241</v>
      </c>
      <c r="BA39" s="584"/>
      <c r="BB39" s="584"/>
      <c r="BC39" s="584"/>
      <c r="BD39" s="612"/>
      <c r="BE39" s="612"/>
      <c r="BF39" s="630"/>
      <c r="BG39" s="622" t="s">
        <v>337</v>
      </c>
      <c r="BH39" s="623"/>
      <c r="BI39" s="623"/>
      <c r="BJ39" s="623"/>
      <c r="BK39" s="623"/>
      <c r="BL39" s="203"/>
      <c r="BM39" s="581" t="s">
        <v>338</v>
      </c>
      <c r="BN39" s="581"/>
      <c r="BO39" s="581"/>
      <c r="BP39" s="581"/>
      <c r="BQ39" s="581"/>
      <c r="BR39" s="581"/>
      <c r="BS39" s="581"/>
      <c r="BT39" s="581"/>
      <c r="BU39" s="582"/>
      <c r="BV39" s="583">
        <v>101</v>
      </c>
      <c r="BW39" s="584"/>
      <c r="BX39" s="584"/>
      <c r="BY39" s="584"/>
      <c r="BZ39" s="584"/>
      <c r="CA39" s="584"/>
      <c r="CB39" s="593"/>
      <c r="CD39" s="580" t="s">
        <v>339</v>
      </c>
      <c r="CE39" s="581"/>
      <c r="CF39" s="581"/>
      <c r="CG39" s="581"/>
      <c r="CH39" s="581"/>
      <c r="CI39" s="581"/>
      <c r="CJ39" s="581"/>
      <c r="CK39" s="581"/>
      <c r="CL39" s="581"/>
      <c r="CM39" s="581"/>
      <c r="CN39" s="581"/>
      <c r="CO39" s="581"/>
      <c r="CP39" s="581"/>
      <c r="CQ39" s="582"/>
      <c r="CR39" s="583">
        <v>305835</v>
      </c>
      <c r="CS39" s="612"/>
      <c r="CT39" s="612"/>
      <c r="CU39" s="612"/>
      <c r="CV39" s="612"/>
      <c r="CW39" s="612"/>
      <c r="CX39" s="612"/>
      <c r="CY39" s="613"/>
      <c r="CZ39" s="588">
        <v>7.7</v>
      </c>
      <c r="DA39" s="610"/>
      <c r="DB39" s="610"/>
      <c r="DC39" s="614"/>
      <c r="DD39" s="592">
        <v>302064</v>
      </c>
      <c r="DE39" s="612"/>
      <c r="DF39" s="612"/>
      <c r="DG39" s="612"/>
      <c r="DH39" s="612"/>
      <c r="DI39" s="612"/>
      <c r="DJ39" s="612"/>
      <c r="DK39" s="613"/>
      <c r="DL39" s="592" t="s">
        <v>229</v>
      </c>
      <c r="DM39" s="612"/>
      <c r="DN39" s="612"/>
      <c r="DO39" s="612"/>
      <c r="DP39" s="612"/>
      <c r="DQ39" s="612"/>
      <c r="DR39" s="612"/>
      <c r="DS39" s="612"/>
      <c r="DT39" s="612"/>
      <c r="DU39" s="612"/>
      <c r="DV39" s="613"/>
      <c r="DW39" s="588" t="s">
        <v>229</v>
      </c>
      <c r="DX39" s="610"/>
      <c r="DY39" s="610"/>
      <c r="DZ39" s="610"/>
      <c r="EA39" s="610"/>
      <c r="EB39" s="610"/>
      <c r="EC39" s="611"/>
    </row>
    <row r="40" spans="2:133" ht="11.25" customHeight="1" x14ac:dyDescent="0.2">
      <c r="AQ40" s="648" t="s">
        <v>340</v>
      </c>
      <c r="AR40" s="649"/>
      <c r="AS40" s="649"/>
      <c r="AT40" s="649"/>
      <c r="AU40" s="649"/>
      <c r="AV40" s="649"/>
      <c r="AW40" s="649"/>
      <c r="AX40" s="649"/>
      <c r="AY40" s="650"/>
      <c r="AZ40" s="583">
        <v>94027</v>
      </c>
      <c r="BA40" s="584"/>
      <c r="BB40" s="584"/>
      <c r="BC40" s="584"/>
      <c r="BD40" s="612"/>
      <c r="BE40" s="612"/>
      <c r="BF40" s="630"/>
      <c r="BG40" s="622"/>
      <c r="BH40" s="623"/>
      <c r="BI40" s="623"/>
      <c r="BJ40" s="623"/>
      <c r="BK40" s="623"/>
      <c r="BL40" s="203"/>
      <c r="BM40" s="581" t="s">
        <v>341</v>
      </c>
      <c r="BN40" s="581"/>
      <c r="BO40" s="581"/>
      <c r="BP40" s="581"/>
      <c r="BQ40" s="581"/>
      <c r="BR40" s="581"/>
      <c r="BS40" s="581"/>
      <c r="BT40" s="581"/>
      <c r="BU40" s="582"/>
      <c r="BV40" s="583">
        <v>123</v>
      </c>
      <c r="BW40" s="584"/>
      <c r="BX40" s="584"/>
      <c r="BY40" s="584"/>
      <c r="BZ40" s="584"/>
      <c r="CA40" s="584"/>
      <c r="CB40" s="593"/>
      <c r="CD40" s="580" t="s">
        <v>342</v>
      </c>
      <c r="CE40" s="581"/>
      <c r="CF40" s="581"/>
      <c r="CG40" s="581"/>
      <c r="CH40" s="581"/>
      <c r="CI40" s="581"/>
      <c r="CJ40" s="581"/>
      <c r="CK40" s="581"/>
      <c r="CL40" s="581"/>
      <c r="CM40" s="581"/>
      <c r="CN40" s="581"/>
      <c r="CO40" s="581"/>
      <c r="CP40" s="581"/>
      <c r="CQ40" s="582"/>
      <c r="CR40" s="583">
        <v>18562</v>
      </c>
      <c r="CS40" s="584"/>
      <c r="CT40" s="584"/>
      <c r="CU40" s="584"/>
      <c r="CV40" s="584"/>
      <c r="CW40" s="584"/>
      <c r="CX40" s="584"/>
      <c r="CY40" s="585"/>
      <c r="CZ40" s="588">
        <v>0.5</v>
      </c>
      <c r="DA40" s="610"/>
      <c r="DB40" s="610"/>
      <c r="DC40" s="614"/>
      <c r="DD40" s="592">
        <v>15562</v>
      </c>
      <c r="DE40" s="584"/>
      <c r="DF40" s="584"/>
      <c r="DG40" s="584"/>
      <c r="DH40" s="584"/>
      <c r="DI40" s="584"/>
      <c r="DJ40" s="584"/>
      <c r="DK40" s="585"/>
      <c r="DL40" s="592">
        <v>9498</v>
      </c>
      <c r="DM40" s="584"/>
      <c r="DN40" s="584"/>
      <c r="DO40" s="584"/>
      <c r="DP40" s="584"/>
      <c r="DQ40" s="584"/>
      <c r="DR40" s="584"/>
      <c r="DS40" s="584"/>
      <c r="DT40" s="584"/>
      <c r="DU40" s="584"/>
      <c r="DV40" s="585"/>
      <c r="DW40" s="588">
        <v>0.4</v>
      </c>
      <c r="DX40" s="610"/>
      <c r="DY40" s="610"/>
      <c r="DZ40" s="610"/>
      <c r="EA40" s="610"/>
      <c r="EB40" s="610"/>
      <c r="EC40" s="611"/>
    </row>
    <row r="41" spans="2:133" ht="11.25" customHeight="1" x14ac:dyDescent="0.2">
      <c r="AQ41" s="658" t="s">
        <v>343</v>
      </c>
      <c r="AR41" s="659"/>
      <c r="AS41" s="659"/>
      <c r="AT41" s="659"/>
      <c r="AU41" s="659"/>
      <c r="AV41" s="659"/>
      <c r="AW41" s="659"/>
      <c r="AX41" s="659"/>
      <c r="AY41" s="660"/>
      <c r="AZ41" s="651">
        <v>115990</v>
      </c>
      <c r="BA41" s="652"/>
      <c r="BB41" s="652"/>
      <c r="BC41" s="652"/>
      <c r="BD41" s="641"/>
      <c r="BE41" s="641"/>
      <c r="BF41" s="643"/>
      <c r="BG41" s="624"/>
      <c r="BH41" s="625"/>
      <c r="BI41" s="625"/>
      <c r="BJ41" s="625"/>
      <c r="BK41" s="625"/>
      <c r="BL41" s="204"/>
      <c r="BM41" s="601" t="s">
        <v>344</v>
      </c>
      <c r="BN41" s="601"/>
      <c r="BO41" s="601"/>
      <c r="BP41" s="601"/>
      <c r="BQ41" s="601"/>
      <c r="BR41" s="601"/>
      <c r="BS41" s="601"/>
      <c r="BT41" s="601"/>
      <c r="BU41" s="602"/>
      <c r="BV41" s="651">
        <v>306</v>
      </c>
      <c r="BW41" s="652"/>
      <c r="BX41" s="652"/>
      <c r="BY41" s="652"/>
      <c r="BZ41" s="652"/>
      <c r="CA41" s="652"/>
      <c r="CB41" s="661"/>
      <c r="CD41" s="580" t="s">
        <v>345</v>
      </c>
      <c r="CE41" s="581"/>
      <c r="CF41" s="581"/>
      <c r="CG41" s="581"/>
      <c r="CH41" s="581"/>
      <c r="CI41" s="581"/>
      <c r="CJ41" s="581"/>
      <c r="CK41" s="581"/>
      <c r="CL41" s="581"/>
      <c r="CM41" s="581"/>
      <c r="CN41" s="581"/>
      <c r="CO41" s="581"/>
      <c r="CP41" s="581"/>
      <c r="CQ41" s="582"/>
      <c r="CR41" s="583" t="s">
        <v>229</v>
      </c>
      <c r="CS41" s="612"/>
      <c r="CT41" s="612"/>
      <c r="CU41" s="612"/>
      <c r="CV41" s="612"/>
      <c r="CW41" s="612"/>
      <c r="CX41" s="612"/>
      <c r="CY41" s="613"/>
      <c r="CZ41" s="588" t="s">
        <v>223</v>
      </c>
      <c r="DA41" s="610"/>
      <c r="DB41" s="610"/>
      <c r="DC41" s="614"/>
      <c r="DD41" s="592" t="s">
        <v>223</v>
      </c>
      <c r="DE41" s="612"/>
      <c r="DF41" s="612"/>
      <c r="DG41" s="612"/>
      <c r="DH41" s="612"/>
      <c r="DI41" s="612"/>
      <c r="DJ41" s="612"/>
      <c r="DK41" s="613"/>
      <c r="DL41" s="662"/>
      <c r="DM41" s="663"/>
      <c r="DN41" s="663"/>
      <c r="DO41" s="663"/>
      <c r="DP41" s="663"/>
      <c r="DQ41" s="663"/>
      <c r="DR41" s="663"/>
      <c r="DS41" s="663"/>
      <c r="DT41" s="663"/>
      <c r="DU41" s="663"/>
      <c r="DV41" s="664"/>
      <c r="DW41" s="665"/>
      <c r="DX41" s="666"/>
      <c r="DY41" s="666"/>
      <c r="DZ41" s="666"/>
      <c r="EA41" s="666"/>
      <c r="EB41" s="666"/>
      <c r="EC41" s="667"/>
    </row>
    <row r="42" spans="2:133" ht="11.25" customHeight="1" x14ac:dyDescent="0.2">
      <c r="B42" s="194" t="s">
        <v>346</v>
      </c>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CD42" s="580" t="s">
        <v>347</v>
      </c>
      <c r="CE42" s="581"/>
      <c r="CF42" s="581"/>
      <c r="CG42" s="581"/>
      <c r="CH42" s="581"/>
      <c r="CI42" s="581"/>
      <c r="CJ42" s="581"/>
      <c r="CK42" s="581"/>
      <c r="CL42" s="581"/>
      <c r="CM42" s="581"/>
      <c r="CN42" s="581"/>
      <c r="CO42" s="581"/>
      <c r="CP42" s="581"/>
      <c r="CQ42" s="582"/>
      <c r="CR42" s="583">
        <v>505319</v>
      </c>
      <c r="CS42" s="584"/>
      <c r="CT42" s="584"/>
      <c r="CU42" s="584"/>
      <c r="CV42" s="584"/>
      <c r="CW42" s="584"/>
      <c r="CX42" s="584"/>
      <c r="CY42" s="585"/>
      <c r="CZ42" s="588">
        <v>12.8</v>
      </c>
      <c r="DA42" s="589"/>
      <c r="DB42" s="589"/>
      <c r="DC42" s="668"/>
      <c r="DD42" s="592">
        <v>323491</v>
      </c>
      <c r="DE42" s="584"/>
      <c r="DF42" s="584"/>
      <c r="DG42" s="584"/>
      <c r="DH42" s="584"/>
      <c r="DI42" s="584"/>
      <c r="DJ42" s="584"/>
      <c r="DK42" s="585"/>
      <c r="DL42" s="662"/>
      <c r="DM42" s="663"/>
      <c r="DN42" s="663"/>
      <c r="DO42" s="663"/>
      <c r="DP42" s="663"/>
      <c r="DQ42" s="663"/>
      <c r="DR42" s="663"/>
      <c r="DS42" s="663"/>
      <c r="DT42" s="663"/>
      <c r="DU42" s="663"/>
      <c r="DV42" s="664"/>
      <c r="DW42" s="665"/>
      <c r="DX42" s="666"/>
      <c r="DY42" s="666"/>
      <c r="DZ42" s="666"/>
      <c r="EA42" s="666"/>
      <c r="EB42" s="666"/>
      <c r="EC42" s="667"/>
    </row>
    <row r="43" spans="2:133" ht="11.25" customHeight="1" x14ac:dyDescent="0.2">
      <c r="B43" s="206" t="s">
        <v>348</v>
      </c>
      <c r="R43" s="205"/>
      <c r="S43" s="205"/>
      <c r="T43" s="205"/>
      <c r="U43" s="205"/>
      <c r="V43" s="205"/>
      <c r="W43" s="205"/>
      <c r="X43" s="205"/>
      <c r="Y43" s="205"/>
      <c r="Z43" s="205"/>
      <c r="AA43" s="205"/>
      <c r="AB43" s="205"/>
      <c r="AC43" s="205"/>
      <c r="AD43" s="205"/>
      <c r="AE43" s="205"/>
      <c r="AF43" s="205"/>
      <c r="AG43" s="205"/>
      <c r="AH43" s="205"/>
      <c r="AI43" s="205"/>
      <c r="AJ43" s="205"/>
      <c r="AK43" s="205"/>
      <c r="AL43" s="205"/>
      <c r="AM43" s="205"/>
      <c r="AN43" s="205"/>
      <c r="AO43" s="205"/>
      <c r="CD43" s="580" t="s">
        <v>349</v>
      </c>
      <c r="CE43" s="581"/>
      <c r="CF43" s="581"/>
      <c r="CG43" s="581"/>
      <c r="CH43" s="581"/>
      <c r="CI43" s="581"/>
      <c r="CJ43" s="581"/>
      <c r="CK43" s="581"/>
      <c r="CL43" s="581"/>
      <c r="CM43" s="581"/>
      <c r="CN43" s="581"/>
      <c r="CO43" s="581"/>
      <c r="CP43" s="581"/>
      <c r="CQ43" s="582"/>
      <c r="CR43" s="583" t="s">
        <v>229</v>
      </c>
      <c r="CS43" s="612"/>
      <c r="CT43" s="612"/>
      <c r="CU43" s="612"/>
      <c r="CV43" s="612"/>
      <c r="CW43" s="612"/>
      <c r="CX43" s="612"/>
      <c r="CY43" s="613"/>
      <c r="CZ43" s="588" t="s">
        <v>223</v>
      </c>
      <c r="DA43" s="610"/>
      <c r="DB43" s="610"/>
      <c r="DC43" s="614"/>
      <c r="DD43" s="592" t="s">
        <v>229</v>
      </c>
      <c r="DE43" s="612"/>
      <c r="DF43" s="612"/>
      <c r="DG43" s="612"/>
      <c r="DH43" s="612"/>
      <c r="DI43" s="612"/>
      <c r="DJ43" s="612"/>
      <c r="DK43" s="613"/>
      <c r="DL43" s="662"/>
      <c r="DM43" s="663"/>
      <c r="DN43" s="663"/>
      <c r="DO43" s="663"/>
      <c r="DP43" s="663"/>
      <c r="DQ43" s="663"/>
      <c r="DR43" s="663"/>
      <c r="DS43" s="663"/>
      <c r="DT43" s="663"/>
      <c r="DU43" s="663"/>
      <c r="DV43" s="664"/>
      <c r="DW43" s="665"/>
      <c r="DX43" s="666"/>
      <c r="DY43" s="666"/>
      <c r="DZ43" s="666"/>
      <c r="EA43" s="666"/>
      <c r="EB43" s="666"/>
      <c r="EC43" s="667"/>
    </row>
    <row r="44" spans="2:133" ht="11.25" customHeight="1" x14ac:dyDescent="0.2">
      <c r="B44" s="206" t="s">
        <v>350</v>
      </c>
      <c r="CD44" s="634" t="s">
        <v>302</v>
      </c>
      <c r="CE44" s="635"/>
      <c r="CF44" s="580" t="s">
        <v>351</v>
      </c>
      <c r="CG44" s="581"/>
      <c r="CH44" s="581"/>
      <c r="CI44" s="581"/>
      <c r="CJ44" s="581"/>
      <c r="CK44" s="581"/>
      <c r="CL44" s="581"/>
      <c r="CM44" s="581"/>
      <c r="CN44" s="581"/>
      <c r="CO44" s="581"/>
      <c r="CP44" s="581"/>
      <c r="CQ44" s="582"/>
      <c r="CR44" s="583">
        <v>492585</v>
      </c>
      <c r="CS44" s="584"/>
      <c r="CT44" s="584"/>
      <c r="CU44" s="584"/>
      <c r="CV44" s="584"/>
      <c r="CW44" s="584"/>
      <c r="CX44" s="584"/>
      <c r="CY44" s="585"/>
      <c r="CZ44" s="588">
        <v>12.5</v>
      </c>
      <c r="DA44" s="589"/>
      <c r="DB44" s="589"/>
      <c r="DC44" s="668"/>
      <c r="DD44" s="592">
        <v>323491</v>
      </c>
      <c r="DE44" s="584"/>
      <c r="DF44" s="584"/>
      <c r="DG44" s="584"/>
      <c r="DH44" s="584"/>
      <c r="DI44" s="584"/>
      <c r="DJ44" s="584"/>
      <c r="DK44" s="585"/>
      <c r="DL44" s="662"/>
      <c r="DM44" s="663"/>
      <c r="DN44" s="663"/>
      <c r="DO44" s="663"/>
      <c r="DP44" s="663"/>
      <c r="DQ44" s="663"/>
      <c r="DR44" s="663"/>
      <c r="DS44" s="663"/>
      <c r="DT44" s="663"/>
      <c r="DU44" s="663"/>
      <c r="DV44" s="664"/>
      <c r="DW44" s="665"/>
      <c r="DX44" s="666"/>
      <c r="DY44" s="666"/>
      <c r="DZ44" s="666"/>
      <c r="EA44" s="666"/>
      <c r="EB44" s="666"/>
      <c r="EC44" s="667"/>
    </row>
    <row r="45" spans="2:133" ht="11.25" customHeight="1" x14ac:dyDescent="0.2">
      <c r="CD45" s="636"/>
      <c r="CE45" s="637"/>
      <c r="CF45" s="580" t="s">
        <v>352</v>
      </c>
      <c r="CG45" s="581"/>
      <c r="CH45" s="581"/>
      <c r="CI45" s="581"/>
      <c r="CJ45" s="581"/>
      <c r="CK45" s="581"/>
      <c r="CL45" s="581"/>
      <c r="CM45" s="581"/>
      <c r="CN45" s="581"/>
      <c r="CO45" s="581"/>
      <c r="CP45" s="581"/>
      <c r="CQ45" s="582"/>
      <c r="CR45" s="583">
        <v>152005</v>
      </c>
      <c r="CS45" s="612"/>
      <c r="CT45" s="612"/>
      <c r="CU45" s="612"/>
      <c r="CV45" s="612"/>
      <c r="CW45" s="612"/>
      <c r="CX45" s="612"/>
      <c r="CY45" s="613"/>
      <c r="CZ45" s="588">
        <v>3.8</v>
      </c>
      <c r="DA45" s="610"/>
      <c r="DB45" s="610"/>
      <c r="DC45" s="614"/>
      <c r="DD45" s="592">
        <v>85149</v>
      </c>
      <c r="DE45" s="612"/>
      <c r="DF45" s="612"/>
      <c r="DG45" s="612"/>
      <c r="DH45" s="612"/>
      <c r="DI45" s="612"/>
      <c r="DJ45" s="612"/>
      <c r="DK45" s="613"/>
      <c r="DL45" s="662"/>
      <c r="DM45" s="663"/>
      <c r="DN45" s="663"/>
      <c r="DO45" s="663"/>
      <c r="DP45" s="663"/>
      <c r="DQ45" s="663"/>
      <c r="DR45" s="663"/>
      <c r="DS45" s="663"/>
      <c r="DT45" s="663"/>
      <c r="DU45" s="663"/>
      <c r="DV45" s="664"/>
      <c r="DW45" s="665"/>
      <c r="DX45" s="666"/>
      <c r="DY45" s="666"/>
      <c r="DZ45" s="666"/>
      <c r="EA45" s="666"/>
      <c r="EB45" s="666"/>
      <c r="EC45" s="667"/>
    </row>
    <row r="46" spans="2:133" ht="11.25" customHeight="1" x14ac:dyDescent="0.2">
      <c r="CD46" s="636"/>
      <c r="CE46" s="637"/>
      <c r="CF46" s="580" t="s">
        <v>353</v>
      </c>
      <c r="CG46" s="581"/>
      <c r="CH46" s="581"/>
      <c r="CI46" s="581"/>
      <c r="CJ46" s="581"/>
      <c r="CK46" s="581"/>
      <c r="CL46" s="581"/>
      <c r="CM46" s="581"/>
      <c r="CN46" s="581"/>
      <c r="CO46" s="581"/>
      <c r="CP46" s="581"/>
      <c r="CQ46" s="582"/>
      <c r="CR46" s="583">
        <v>340580</v>
      </c>
      <c r="CS46" s="584"/>
      <c r="CT46" s="584"/>
      <c r="CU46" s="584"/>
      <c r="CV46" s="584"/>
      <c r="CW46" s="584"/>
      <c r="CX46" s="584"/>
      <c r="CY46" s="585"/>
      <c r="CZ46" s="588">
        <v>8.6</v>
      </c>
      <c r="DA46" s="589"/>
      <c r="DB46" s="589"/>
      <c r="DC46" s="668"/>
      <c r="DD46" s="592">
        <v>238342</v>
      </c>
      <c r="DE46" s="584"/>
      <c r="DF46" s="584"/>
      <c r="DG46" s="584"/>
      <c r="DH46" s="584"/>
      <c r="DI46" s="584"/>
      <c r="DJ46" s="584"/>
      <c r="DK46" s="585"/>
      <c r="DL46" s="662"/>
      <c r="DM46" s="663"/>
      <c r="DN46" s="663"/>
      <c r="DO46" s="663"/>
      <c r="DP46" s="663"/>
      <c r="DQ46" s="663"/>
      <c r="DR46" s="663"/>
      <c r="DS46" s="663"/>
      <c r="DT46" s="663"/>
      <c r="DU46" s="663"/>
      <c r="DV46" s="664"/>
      <c r="DW46" s="665"/>
      <c r="DX46" s="666"/>
      <c r="DY46" s="666"/>
      <c r="DZ46" s="666"/>
      <c r="EA46" s="666"/>
      <c r="EB46" s="666"/>
      <c r="EC46" s="667"/>
    </row>
    <row r="47" spans="2:133" ht="11.25" customHeight="1" x14ac:dyDescent="0.2">
      <c r="CD47" s="636"/>
      <c r="CE47" s="637"/>
      <c r="CF47" s="580" t="s">
        <v>354</v>
      </c>
      <c r="CG47" s="581"/>
      <c r="CH47" s="581"/>
      <c r="CI47" s="581"/>
      <c r="CJ47" s="581"/>
      <c r="CK47" s="581"/>
      <c r="CL47" s="581"/>
      <c r="CM47" s="581"/>
      <c r="CN47" s="581"/>
      <c r="CO47" s="581"/>
      <c r="CP47" s="581"/>
      <c r="CQ47" s="582"/>
      <c r="CR47" s="583">
        <v>12734</v>
      </c>
      <c r="CS47" s="612"/>
      <c r="CT47" s="612"/>
      <c r="CU47" s="612"/>
      <c r="CV47" s="612"/>
      <c r="CW47" s="612"/>
      <c r="CX47" s="612"/>
      <c r="CY47" s="613"/>
      <c r="CZ47" s="588">
        <v>0.3</v>
      </c>
      <c r="DA47" s="610"/>
      <c r="DB47" s="610"/>
      <c r="DC47" s="614"/>
      <c r="DD47" s="592" t="s">
        <v>223</v>
      </c>
      <c r="DE47" s="612"/>
      <c r="DF47" s="612"/>
      <c r="DG47" s="612"/>
      <c r="DH47" s="612"/>
      <c r="DI47" s="612"/>
      <c r="DJ47" s="612"/>
      <c r="DK47" s="613"/>
      <c r="DL47" s="662"/>
      <c r="DM47" s="663"/>
      <c r="DN47" s="663"/>
      <c r="DO47" s="663"/>
      <c r="DP47" s="663"/>
      <c r="DQ47" s="663"/>
      <c r="DR47" s="663"/>
      <c r="DS47" s="663"/>
      <c r="DT47" s="663"/>
      <c r="DU47" s="663"/>
      <c r="DV47" s="664"/>
      <c r="DW47" s="665"/>
      <c r="DX47" s="666"/>
      <c r="DY47" s="666"/>
      <c r="DZ47" s="666"/>
      <c r="EA47" s="666"/>
      <c r="EB47" s="666"/>
      <c r="EC47" s="667"/>
    </row>
    <row r="48" spans="2:133" ht="10.8" x14ac:dyDescent="0.2">
      <c r="CD48" s="638"/>
      <c r="CE48" s="639"/>
      <c r="CF48" s="580" t="s">
        <v>355</v>
      </c>
      <c r="CG48" s="581"/>
      <c r="CH48" s="581"/>
      <c r="CI48" s="581"/>
      <c r="CJ48" s="581"/>
      <c r="CK48" s="581"/>
      <c r="CL48" s="581"/>
      <c r="CM48" s="581"/>
      <c r="CN48" s="581"/>
      <c r="CO48" s="581"/>
      <c r="CP48" s="581"/>
      <c r="CQ48" s="582"/>
      <c r="CR48" s="583" t="s">
        <v>223</v>
      </c>
      <c r="CS48" s="584"/>
      <c r="CT48" s="584"/>
      <c r="CU48" s="584"/>
      <c r="CV48" s="584"/>
      <c r="CW48" s="584"/>
      <c r="CX48" s="584"/>
      <c r="CY48" s="585"/>
      <c r="CZ48" s="588" t="s">
        <v>223</v>
      </c>
      <c r="DA48" s="589"/>
      <c r="DB48" s="589"/>
      <c r="DC48" s="668"/>
      <c r="DD48" s="592" t="s">
        <v>223</v>
      </c>
      <c r="DE48" s="584"/>
      <c r="DF48" s="584"/>
      <c r="DG48" s="584"/>
      <c r="DH48" s="584"/>
      <c r="DI48" s="584"/>
      <c r="DJ48" s="584"/>
      <c r="DK48" s="585"/>
      <c r="DL48" s="662"/>
      <c r="DM48" s="663"/>
      <c r="DN48" s="663"/>
      <c r="DO48" s="663"/>
      <c r="DP48" s="663"/>
      <c r="DQ48" s="663"/>
      <c r="DR48" s="663"/>
      <c r="DS48" s="663"/>
      <c r="DT48" s="663"/>
      <c r="DU48" s="663"/>
      <c r="DV48" s="664"/>
      <c r="DW48" s="665"/>
      <c r="DX48" s="666"/>
      <c r="DY48" s="666"/>
      <c r="DZ48" s="666"/>
      <c r="EA48" s="666"/>
      <c r="EB48" s="666"/>
      <c r="EC48" s="667"/>
    </row>
    <row r="49" spans="82:133" ht="11.25" customHeight="1" x14ac:dyDescent="0.2">
      <c r="CD49" s="600" t="s">
        <v>356</v>
      </c>
      <c r="CE49" s="601"/>
      <c r="CF49" s="601"/>
      <c r="CG49" s="601"/>
      <c r="CH49" s="601"/>
      <c r="CI49" s="601"/>
      <c r="CJ49" s="601"/>
      <c r="CK49" s="601"/>
      <c r="CL49" s="601"/>
      <c r="CM49" s="601"/>
      <c r="CN49" s="601"/>
      <c r="CO49" s="601"/>
      <c r="CP49" s="601"/>
      <c r="CQ49" s="602"/>
      <c r="CR49" s="651">
        <v>3953392</v>
      </c>
      <c r="CS49" s="641"/>
      <c r="CT49" s="641"/>
      <c r="CU49" s="641"/>
      <c r="CV49" s="641"/>
      <c r="CW49" s="641"/>
      <c r="CX49" s="641"/>
      <c r="CY49" s="669"/>
      <c r="CZ49" s="656">
        <v>100</v>
      </c>
      <c r="DA49" s="670"/>
      <c r="DB49" s="670"/>
      <c r="DC49" s="671"/>
      <c r="DD49" s="672">
        <v>3009485</v>
      </c>
      <c r="DE49" s="641"/>
      <c r="DF49" s="641"/>
      <c r="DG49" s="641"/>
      <c r="DH49" s="641"/>
      <c r="DI49" s="641"/>
      <c r="DJ49" s="641"/>
      <c r="DK49" s="669"/>
      <c r="DL49" s="673"/>
      <c r="DM49" s="674"/>
      <c r="DN49" s="674"/>
      <c r="DO49" s="674"/>
      <c r="DP49" s="674"/>
      <c r="DQ49" s="674"/>
      <c r="DR49" s="674"/>
      <c r="DS49" s="674"/>
      <c r="DT49" s="674"/>
      <c r="DU49" s="674"/>
      <c r="DV49" s="675"/>
      <c r="DW49" s="676"/>
      <c r="DX49" s="677"/>
      <c r="DY49" s="677"/>
      <c r="DZ49" s="677"/>
      <c r="EA49" s="677"/>
      <c r="EB49" s="677"/>
      <c r="EC49" s="678"/>
    </row>
    <row r="50" spans="82:133" ht="10.8" hidden="1" x14ac:dyDescent="0.2"/>
    <row r="51" spans="82:133" ht="10.8" hidden="1" x14ac:dyDescent="0.2"/>
    <row r="52" spans="82:133" ht="10.8" hidden="1" x14ac:dyDescent="0.2"/>
    <row r="53" spans="82:133" ht="10.8" hidden="1" x14ac:dyDescent="0.2"/>
  </sheetData>
  <sheetProtection algorithmName="SHA-512" hashValue="vXTpfzulQpgOeyUgscq7N6wEJfjFk0qdQ1h5e2OQMhA7BwYQGovAuNXC+bkZy9uhNHzS3CGkfWlBJagOz8oIMw==" saltValue="Lu7xJgngeYNNHX86cy4ku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64" zoomScale="70" zoomScaleNormal="25" zoomScaleSheetLayoutView="70" workbookViewId="0">
      <selection activeCell="AA78" sqref="AA78:AE78"/>
    </sheetView>
  </sheetViews>
  <sheetFormatPr defaultColWidth="0" defaultRowHeight="13.2" zeroHeight="1" x14ac:dyDescent="0.2"/>
  <cols>
    <col min="1" max="130" width="2.77734375" style="212" customWidth="1"/>
    <col min="131" max="131" width="1.6640625" style="212" customWidth="1"/>
    <col min="132" max="16384" width="9" style="212" hidden="1"/>
  </cols>
  <sheetData>
    <row r="1" spans="1:131" ht="11.25" customHeight="1" thickBot="1" x14ac:dyDescent="0.25">
      <c r="A1" s="208"/>
      <c r="B1" s="208"/>
      <c r="C1" s="208"/>
      <c r="D1" s="208"/>
      <c r="E1" s="208"/>
      <c r="F1" s="208"/>
      <c r="G1" s="208"/>
      <c r="H1" s="208"/>
      <c r="I1" s="208"/>
      <c r="J1" s="208"/>
      <c r="K1" s="208"/>
      <c r="L1" s="208"/>
      <c r="M1" s="208"/>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209"/>
      <c r="DI1" s="209"/>
      <c r="DJ1" s="209"/>
      <c r="DK1" s="209"/>
      <c r="DL1" s="209"/>
      <c r="DM1" s="209"/>
      <c r="DN1" s="209"/>
      <c r="DO1" s="209"/>
      <c r="DP1" s="209"/>
      <c r="DQ1" s="210"/>
      <c r="DR1" s="210"/>
      <c r="DS1" s="210"/>
      <c r="DT1" s="210"/>
      <c r="DU1" s="210"/>
      <c r="DV1" s="210"/>
      <c r="DW1" s="210"/>
      <c r="DX1" s="210"/>
      <c r="DY1" s="210"/>
      <c r="DZ1" s="210"/>
      <c r="EA1" s="211"/>
    </row>
    <row r="2" spans="1:131" ht="26.25" customHeight="1" thickBot="1" x14ac:dyDescent="0.25">
      <c r="A2" s="213" t="s">
        <v>357</v>
      </c>
      <c r="B2" s="209"/>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c r="AE2" s="209"/>
      <c r="AF2" s="209"/>
      <c r="AG2" s="209"/>
      <c r="AH2" s="209"/>
      <c r="AI2" s="209"/>
      <c r="AJ2" s="209"/>
      <c r="AK2" s="209"/>
      <c r="AL2" s="209"/>
      <c r="AM2" s="209"/>
      <c r="AN2" s="209"/>
      <c r="AO2" s="209"/>
      <c r="AP2" s="209"/>
      <c r="AQ2" s="209"/>
      <c r="AR2" s="209"/>
      <c r="AS2" s="209"/>
      <c r="AT2" s="209"/>
      <c r="AU2" s="209"/>
      <c r="AV2" s="209"/>
      <c r="AW2" s="209"/>
      <c r="AX2" s="209"/>
      <c r="AY2" s="209"/>
      <c r="AZ2" s="209"/>
      <c r="BA2" s="209"/>
      <c r="BB2" s="209"/>
      <c r="BC2" s="209"/>
      <c r="BD2" s="209"/>
      <c r="BE2" s="209"/>
      <c r="BF2" s="209"/>
      <c r="BG2" s="209"/>
      <c r="BH2" s="209"/>
      <c r="BI2" s="209"/>
      <c r="BJ2" s="209"/>
      <c r="BK2" s="209"/>
      <c r="BL2" s="209"/>
      <c r="BM2" s="209"/>
      <c r="BN2" s="209"/>
      <c r="BO2" s="209"/>
      <c r="BP2" s="209"/>
      <c r="BQ2" s="209"/>
      <c r="BR2" s="209"/>
      <c r="BS2" s="209"/>
      <c r="BT2" s="209"/>
      <c r="BU2" s="209"/>
      <c r="BV2" s="209"/>
      <c r="BW2" s="209"/>
      <c r="BX2" s="209"/>
      <c r="BY2" s="209"/>
      <c r="BZ2" s="209"/>
      <c r="CA2" s="209"/>
      <c r="CB2" s="209"/>
      <c r="CC2" s="209"/>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708" t="s">
        <v>358</v>
      </c>
      <c r="DK2" s="709"/>
      <c r="DL2" s="709"/>
      <c r="DM2" s="709"/>
      <c r="DN2" s="709"/>
      <c r="DO2" s="710"/>
      <c r="DP2" s="209"/>
      <c r="DQ2" s="708" t="s">
        <v>359</v>
      </c>
      <c r="DR2" s="709"/>
      <c r="DS2" s="709"/>
      <c r="DT2" s="709"/>
      <c r="DU2" s="709"/>
      <c r="DV2" s="709"/>
      <c r="DW2" s="709"/>
      <c r="DX2" s="709"/>
      <c r="DY2" s="709"/>
      <c r="DZ2" s="710"/>
      <c r="EA2" s="211"/>
    </row>
    <row r="3" spans="1:131" ht="11.25" customHeight="1" x14ac:dyDescent="0.2">
      <c r="A3" s="209"/>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c r="AJ3" s="209"/>
      <c r="AK3" s="209"/>
      <c r="AL3" s="209"/>
      <c r="AM3" s="209"/>
      <c r="AN3" s="209"/>
      <c r="AO3" s="209"/>
      <c r="AP3" s="209"/>
      <c r="AQ3" s="209"/>
      <c r="AR3" s="209"/>
      <c r="AS3" s="209"/>
      <c r="AT3" s="209"/>
      <c r="AU3" s="209"/>
      <c r="AV3" s="209"/>
      <c r="AW3" s="209"/>
      <c r="AX3" s="209"/>
      <c r="AY3" s="209"/>
      <c r="AZ3" s="209"/>
      <c r="BA3" s="209"/>
      <c r="BB3" s="209"/>
      <c r="BC3" s="209"/>
      <c r="BD3" s="209"/>
      <c r="BE3" s="209"/>
      <c r="BF3" s="209"/>
      <c r="BG3" s="209"/>
      <c r="BH3" s="209"/>
      <c r="BI3" s="209"/>
      <c r="BJ3" s="209"/>
      <c r="BK3" s="209"/>
      <c r="BL3" s="209"/>
      <c r="BM3" s="209"/>
      <c r="BN3" s="209"/>
      <c r="BO3" s="209"/>
      <c r="BP3" s="209"/>
      <c r="BQ3" s="209"/>
      <c r="BR3" s="209"/>
      <c r="BS3" s="209"/>
      <c r="BT3" s="209"/>
      <c r="BU3" s="209"/>
      <c r="BV3" s="209"/>
      <c r="BW3" s="209"/>
      <c r="BX3" s="209"/>
      <c r="BY3" s="209"/>
      <c r="BZ3" s="209"/>
      <c r="CA3" s="209"/>
      <c r="CB3" s="209"/>
      <c r="CC3" s="209"/>
      <c r="CD3" s="209"/>
      <c r="CE3" s="209"/>
      <c r="CF3" s="209"/>
      <c r="CG3" s="209"/>
      <c r="CH3" s="209"/>
      <c r="CI3" s="209"/>
      <c r="CJ3" s="209"/>
      <c r="CK3" s="209"/>
      <c r="CL3" s="209"/>
      <c r="CM3" s="209"/>
      <c r="CN3" s="209"/>
      <c r="CO3" s="209"/>
      <c r="CP3" s="209"/>
      <c r="CQ3" s="209"/>
      <c r="CR3" s="209"/>
      <c r="CS3" s="209"/>
      <c r="CT3" s="209"/>
      <c r="CU3" s="209"/>
      <c r="CV3" s="209"/>
      <c r="CW3" s="209"/>
      <c r="CX3" s="209"/>
      <c r="CY3" s="209"/>
      <c r="CZ3" s="209"/>
      <c r="DA3" s="209"/>
      <c r="DB3" s="209"/>
      <c r="DC3" s="209"/>
      <c r="DD3" s="209"/>
      <c r="DE3" s="209"/>
      <c r="DF3" s="209"/>
      <c r="DG3" s="209"/>
      <c r="DH3" s="209"/>
      <c r="DI3" s="209"/>
      <c r="DJ3" s="209"/>
      <c r="DK3" s="209"/>
      <c r="DL3" s="209"/>
      <c r="DM3" s="209"/>
      <c r="DN3" s="209"/>
      <c r="DO3" s="209"/>
      <c r="DP3" s="209"/>
      <c r="DQ3" s="209"/>
      <c r="DR3" s="209"/>
      <c r="DS3" s="209"/>
      <c r="DT3" s="209"/>
      <c r="DU3" s="209"/>
      <c r="DV3" s="209"/>
      <c r="DW3" s="209"/>
      <c r="DX3" s="209"/>
      <c r="DY3" s="209"/>
      <c r="DZ3" s="209"/>
      <c r="EA3" s="211"/>
    </row>
    <row r="4" spans="1:131" s="217" customFormat="1" ht="26.25" customHeight="1" thickBot="1" x14ac:dyDescent="0.25">
      <c r="A4" s="711" t="s">
        <v>360</v>
      </c>
      <c r="B4" s="711"/>
      <c r="C4" s="711"/>
      <c r="D4" s="711"/>
      <c r="E4" s="711"/>
      <c r="F4" s="711"/>
      <c r="G4" s="711"/>
      <c r="H4" s="711"/>
      <c r="I4" s="711"/>
      <c r="J4" s="711"/>
      <c r="K4" s="711"/>
      <c r="L4" s="711"/>
      <c r="M4" s="711"/>
      <c r="N4" s="711"/>
      <c r="O4" s="711"/>
      <c r="P4" s="711"/>
      <c r="Q4" s="711"/>
      <c r="R4" s="711"/>
      <c r="S4" s="711"/>
      <c r="T4" s="711"/>
      <c r="U4" s="711"/>
      <c r="V4" s="711"/>
      <c r="W4" s="711"/>
      <c r="X4" s="711"/>
      <c r="Y4" s="711"/>
      <c r="Z4" s="711"/>
      <c r="AA4" s="711"/>
      <c r="AB4" s="711"/>
      <c r="AC4" s="711"/>
      <c r="AD4" s="711"/>
      <c r="AE4" s="711"/>
      <c r="AF4" s="711"/>
      <c r="AG4" s="711"/>
      <c r="AH4" s="711"/>
      <c r="AI4" s="711"/>
      <c r="AJ4" s="711"/>
      <c r="AK4" s="711"/>
      <c r="AL4" s="711"/>
      <c r="AM4" s="711"/>
      <c r="AN4" s="711"/>
      <c r="AO4" s="711"/>
      <c r="AP4" s="711"/>
      <c r="AQ4" s="711"/>
      <c r="AR4" s="711"/>
      <c r="AS4" s="711"/>
      <c r="AT4" s="711"/>
      <c r="AU4" s="711"/>
      <c r="AV4" s="711"/>
      <c r="AW4" s="711"/>
      <c r="AX4" s="711"/>
      <c r="AY4" s="711"/>
      <c r="AZ4" s="214"/>
      <c r="BA4" s="214"/>
      <c r="BB4" s="214"/>
      <c r="BC4" s="214"/>
      <c r="BD4" s="214"/>
      <c r="BE4" s="215"/>
      <c r="BF4" s="215"/>
      <c r="BG4" s="215"/>
      <c r="BH4" s="215"/>
      <c r="BI4" s="215"/>
      <c r="BJ4" s="215"/>
      <c r="BK4" s="215"/>
      <c r="BL4" s="215"/>
      <c r="BM4" s="215"/>
      <c r="BN4" s="215"/>
      <c r="BO4" s="215"/>
      <c r="BP4" s="215"/>
      <c r="BQ4" s="214" t="s">
        <v>361</v>
      </c>
      <c r="BR4" s="214"/>
      <c r="BS4" s="214"/>
      <c r="BT4" s="214"/>
      <c r="BU4" s="214"/>
      <c r="BV4" s="214"/>
      <c r="BW4" s="214"/>
      <c r="BX4" s="214"/>
      <c r="BY4" s="214"/>
      <c r="BZ4" s="214"/>
      <c r="CA4" s="214"/>
      <c r="CB4" s="214"/>
      <c r="CC4" s="214"/>
      <c r="CD4" s="214"/>
      <c r="CE4" s="214"/>
      <c r="CF4" s="214"/>
      <c r="CG4" s="214"/>
      <c r="CH4" s="214"/>
      <c r="CI4" s="214"/>
      <c r="CJ4" s="214"/>
      <c r="CK4" s="214"/>
      <c r="CL4" s="214"/>
      <c r="CM4" s="214"/>
      <c r="CN4" s="214"/>
      <c r="CO4" s="214"/>
      <c r="CP4" s="214"/>
      <c r="CQ4" s="214"/>
      <c r="CR4" s="214"/>
      <c r="CS4" s="214"/>
      <c r="CT4" s="214"/>
      <c r="CU4" s="214"/>
      <c r="CV4" s="214"/>
      <c r="CW4" s="214"/>
      <c r="CX4" s="214"/>
      <c r="CY4" s="214"/>
      <c r="CZ4" s="214"/>
      <c r="DA4" s="214"/>
      <c r="DB4" s="214"/>
      <c r="DC4" s="214"/>
      <c r="DD4" s="214"/>
      <c r="DE4" s="214"/>
      <c r="DF4" s="214"/>
      <c r="DG4" s="214"/>
      <c r="DH4" s="214"/>
      <c r="DI4" s="214"/>
      <c r="DJ4" s="214"/>
      <c r="DK4" s="214"/>
      <c r="DL4" s="214"/>
      <c r="DM4" s="214"/>
      <c r="DN4" s="214"/>
      <c r="DO4" s="214"/>
      <c r="DP4" s="214"/>
      <c r="DQ4" s="214"/>
      <c r="DR4" s="214"/>
      <c r="DS4" s="214"/>
      <c r="DT4" s="214"/>
      <c r="DU4" s="214"/>
      <c r="DV4" s="214"/>
      <c r="DW4" s="214"/>
      <c r="DX4" s="214"/>
      <c r="DY4" s="214"/>
      <c r="DZ4" s="214"/>
      <c r="EA4" s="216"/>
    </row>
    <row r="5" spans="1:131" s="217" customFormat="1" ht="26.25" customHeight="1" x14ac:dyDescent="0.2">
      <c r="A5" s="702" t="s">
        <v>362</v>
      </c>
      <c r="B5" s="703"/>
      <c r="C5" s="703"/>
      <c r="D5" s="703"/>
      <c r="E5" s="703"/>
      <c r="F5" s="703"/>
      <c r="G5" s="703"/>
      <c r="H5" s="703"/>
      <c r="I5" s="703"/>
      <c r="J5" s="703"/>
      <c r="K5" s="703"/>
      <c r="L5" s="703"/>
      <c r="M5" s="703"/>
      <c r="N5" s="703"/>
      <c r="O5" s="703"/>
      <c r="P5" s="704"/>
      <c r="Q5" s="679" t="s">
        <v>363</v>
      </c>
      <c r="R5" s="680"/>
      <c r="S5" s="680"/>
      <c r="T5" s="680"/>
      <c r="U5" s="681"/>
      <c r="V5" s="679" t="s">
        <v>364</v>
      </c>
      <c r="W5" s="680"/>
      <c r="X5" s="680"/>
      <c r="Y5" s="680"/>
      <c r="Z5" s="681"/>
      <c r="AA5" s="679" t="s">
        <v>365</v>
      </c>
      <c r="AB5" s="680"/>
      <c r="AC5" s="680"/>
      <c r="AD5" s="680"/>
      <c r="AE5" s="680"/>
      <c r="AF5" s="712" t="s">
        <v>366</v>
      </c>
      <c r="AG5" s="680"/>
      <c r="AH5" s="680"/>
      <c r="AI5" s="680"/>
      <c r="AJ5" s="691"/>
      <c r="AK5" s="680" t="s">
        <v>367</v>
      </c>
      <c r="AL5" s="680"/>
      <c r="AM5" s="680"/>
      <c r="AN5" s="680"/>
      <c r="AO5" s="681"/>
      <c r="AP5" s="679" t="s">
        <v>368</v>
      </c>
      <c r="AQ5" s="680"/>
      <c r="AR5" s="680"/>
      <c r="AS5" s="680"/>
      <c r="AT5" s="681"/>
      <c r="AU5" s="679" t="s">
        <v>369</v>
      </c>
      <c r="AV5" s="680"/>
      <c r="AW5" s="680"/>
      <c r="AX5" s="680"/>
      <c r="AY5" s="691"/>
      <c r="AZ5" s="214"/>
      <c r="BA5" s="214"/>
      <c r="BB5" s="214"/>
      <c r="BC5" s="214"/>
      <c r="BD5" s="214"/>
      <c r="BE5" s="215"/>
      <c r="BF5" s="215"/>
      <c r="BG5" s="215"/>
      <c r="BH5" s="215"/>
      <c r="BI5" s="215"/>
      <c r="BJ5" s="215"/>
      <c r="BK5" s="215"/>
      <c r="BL5" s="215"/>
      <c r="BM5" s="215"/>
      <c r="BN5" s="215"/>
      <c r="BO5" s="215"/>
      <c r="BP5" s="215"/>
      <c r="BQ5" s="702" t="s">
        <v>370</v>
      </c>
      <c r="BR5" s="703"/>
      <c r="BS5" s="703"/>
      <c r="BT5" s="703"/>
      <c r="BU5" s="703"/>
      <c r="BV5" s="703"/>
      <c r="BW5" s="703"/>
      <c r="BX5" s="703"/>
      <c r="BY5" s="703"/>
      <c r="BZ5" s="703"/>
      <c r="CA5" s="703"/>
      <c r="CB5" s="703"/>
      <c r="CC5" s="703"/>
      <c r="CD5" s="703"/>
      <c r="CE5" s="703"/>
      <c r="CF5" s="703"/>
      <c r="CG5" s="704"/>
      <c r="CH5" s="679" t="s">
        <v>371</v>
      </c>
      <c r="CI5" s="680"/>
      <c r="CJ5" s="680"/>
      <c r="CK5" s="680"/>
      <c r="CL5" s="681"/>
      <c r="CM5" s="679" t="s">
        <v>372</v>
      </c>
      <c r="CN5" s="680"/>
      <c r="CO5" s="680"/>
      <c r="CP5" s="680"/>
      <c r="CQ5" s="681"/>
      <c r="CR5" s="679" t="s">
        <v>373</v>
      </c>
      <c r="CS5" s="680"/>
      <c r="CT5" s="680"/>
      <c r="CU5" s="680"/>
      <c r="CV5" s="681"/>
      <c r="CW5" s="679" t="s">
        <v>374</v>
      </c>
      <c r="CX5" s="680"/>
      <c r="CY5" s="680"/>
      <c r="CZ5" s="680"/>
      <c r="DA5" s="681"/>
      <c r="DB5" s="679" t="s">
        <v>375</v>
      </c>
      <c r="DC5" s="680"/>
      <c r="DD5" s="680"/>
      <c r="DE5" s="680"/>
      <c r="DF5" s="681"/>
      <c r="DG5" s="685" t="s">
        <v>376</v>
      </c>
      <c r="DH5" s="686"/>
      <c r="DI5" s="686"/>
      <c r="DJ5" s="686"/>
      <c r="DK5" s="687"/>
      <c r="DL5" s="685" t="s">
        <v>377</v>
      </c>
      <c r="DM5" s="686"/>
      <c r="DN5" s="686"/>
      <c r="DO5" s="686"/>
      <c r="DP5" s="687"/>
      <c r="DQ5" s="679" t="s">
        <v>378</v>
      </c>
      <c r="DR5" s="680"/>
      <c r="DS5" s="680"/>
      <c r="DT5" s="680"/>
      <c r="DU5" s="681"/>
      <c r="DV5" s="679" t="s">
        <v>369</v>
      </c>
      <c r="DW5" s="680"/>
      <c r="DX5" s="680"/>
      <c r="DY5" s="680"/>
      <c r="DZ5" s="691"/>
      <c r="EA5" s="216"/>
    </row>
    <row r="6" spans="1:131" s="217" customFormat="1" ht="26.25" customHeight="1" thickBot="1" x14ac:dyDescent="0.25">
      <c r="A6" s="705"/>
      <c r="B6" s="706"/>
      <c r="C6" s="706"/>
      <c r="D6" s="706"/>
      <c r="E6" s="706"/>
      <c r="F6" s="706"/>
      <c r="G6" s="706"/>
      <c r="H6" s="706"/>
      <c r="I6" s="706"/>
      <c r="J6" s="706"/>
      <c r="K6" s="706"/>
      <c r="L6" s="706"/>
      <c r="M6" s="706"/>
      <c r="N6" s="706"/>
      <c r="O6" s="706"/>
      <c r="P6" s="707"/>
      <c r="Q6" s="682"/>
      <c r="R6" s="683"/>
      <c r="S6" s="683"/>
      <c r="T6" s="683"/>
      <c r="U6" s="684"/>
      <c r="V6" s="682"/>
      <c r="W6" s="683"/>
      <c r="X6" s="683"/>
      <c r="Y6" s="683"/>
      <c r="Z6" s="684"/>
      <c r="AA6" s="682"/>
      <c r="AB6" s="683"/>
      <c r="AC6" s="683"/>
      <c r="AD6" s="683"/>
      <c r="AE6" s="683"/>
      <c r="AF6" s="713"/>
      <c r="AG6" s="683"/>
      <c r="AH6" s="683"/>
      <c r="AI6" s="683"/>
      <c r="AJ6" s="692"/>
      <c r="AK6" s="683"/>
      <c r="AL6" s="683"/>
      <c r="AM6" s="683"/>
      <c r="AN6" s="683"/>
      <c r="AO6" s="684"/>
      <c r="AP6" s="682"/>
      <c r="AQ6" s="683"/>
      <c r="AR6" s="683"/>
      <c r="AS6" s="683"/>
      <c r="AT6" s="684"/>
      <c r="AU6" s="682"/>
      <c r="AV6" s="683"/>
      <c r="AW6" s="683"/>
      <c r="AX6" s="683"/>
      <c r="AY6" s="692"/>
      <c r="AZ6" s="214"/>
      <c r="BA6" s="214"/>
      <c r="BB6" s="214"/>
      <c r="BC6" s="214"/>
      <c r="BD6" s="214"/>
      <c r="BE6" s="215"/>
      <c r="BF6" s="215"/>
      <c r="BG6" s="215"/>
      <c r="BH6" s="215"/>
      <c r="BI6" s="215"/>
      <c r="BJ6" s="215"/>
      <c r="BK6" s="215"/>
      <c r="BL6" s="215"/>
      <c r="BM6" s="215"/>
      <c r="BN6" s="215"/>
      <c r="BO6" s="215"/>
      <c r="BP6" s="215"/>
      <c r="BQ6" s="705"/>
      <c r="BR6" s="706"/>
      <c r="BS6" s="706"/>
      <c r="BT6" s="706"/>
      <c r="BU6" s="706"/>
      <c r="BV6" s="706"/>
      <c r="BW6" s="706"/>
      <c r="BX6" s="706"/>
      <c r="BY6" s="706"/>
      <c r="BZ6" s="706"/>
      <c r="CA6" s="706"/>
      <c r="CB6" s="706"/>
      <c r="CC6" s="706"/>
      <c r="CD6" s="706"/>
      <c r="CE6" s="706"/>
      <c r="CF6" s="706"/>
      <c r="CG6" s="707"/>
      <c r="CH6" s="682"/>
      <c r="CI6" s="683"/>
      <c r="CJ6" s="683"/>
      <c r="CK6" s="683"/>
      <c r="CL6" s="684"/>
      <c r="CM6" s="682"/>
      <c r="CN6" s="683"/>
      <c r="CO6" s="683"/>
      <c r="CP6" s="683"/>
      <c r="CQ6" s="684"/>
      <c r="CR6" s="682"/>
      <c r="CS6" s="683"/>
      <c r="CT6" s="683"/>
      <c r="CU6" s="683"/>
      <c r="CV6" s="684"/>
      <c r="CW6" s="682"/>
      <c r="CX6" s="683"/>
      <c r="CY6" s="683"/>
      <c r="CZ6" s="683"/>
      <c r="DA6" s="684"/>
      <c r="DB6" s="682"/>
      <c r="DC6" s="683"/>
      <c r="DD6" s="683"/>
      <c r="DE6" s="683"/>
      <c r="DF6" s="684"/>
      <c r="DG6" s="688"/>
      <c r="DH6" s="689"/>
      <c r="DI6" s="689"/>
      <c r="DJ6" s="689"/>
      <c r="DK6" s="690"/>
      <c r="DL6" s="688"/>
      <c r="DM6" s="689"/>
      <c r="DN6" s="689"/>
      <c r="DO6" s="689"/>
      <c r="DP6" s="690"/>
      <c r="DQ6" s="682"/>
      <c r="DR6" s="683"/>
      <c r="DS6" s="683"/>
      <c r="DT6" s="683"/>
      <c r="DU6" s="684"/>
      <c r="DV6" s="682"/>
      <c r="DW6" s="683"/>
      <c r="DX6" s="683"/>
      <c r="DY6" s="683"/>
      <c r="DZ6" s="692"/>
      <c r="EA6" s="216"/>
    </row>
    <row r="7" spans="1:131" s="217" customFormat="1" ht="26.25" customHeight="1" thickTop="1" x14ac:dyDescent="0.2">
      <c r="A7" s="218">
        <v>1</v>
      </c>
      <c r="B7" s="693" t="s">
        <v>379</v>
      </c>
      <c r="C7" s="694"/>
      <c r="D7" s="694"/>
      <c r="E7" s="694"/>
      <c r="F7" s="694"/>
      <c r="G7" s="694"/>
      <c r="H7" s="694"/>
      <c r="I7" s="694"/>
      <c r="J7" s="694"/>
      <c r="K7" s="694"/>
      <c r="L7" s="694"/>
      <c r="M7" s="694"/>
      <c r="N7" s="694"/>
      <c r="O7" s="694"/>
      <c r="P7" s="695"/>
      <c r="Q7" s="696">
        <v>4410</v>
      </c>
      <c r="R7" s="697"/>
      <c r="S7" s="697"/>
      <c r="T7" s="697"/>
      <c r="U7" s="697"/>
      <c r="V7" s="697">
        <v>3953</v>
      </c>
      <c r="W7" s="697"/>
      <c r="X7" s="697"/>
      <c r="Y7" s="697"/>
      <c r="Z7" s="697"/>
      <c r="AA7" s="697">
        <v>457</v>
      </c>
      <c r="AB7" s="697"/>
      <c r="AC7" s="697"/>
      <c r="AD7" s="697"/>
      <c r="AE7" s="698"/>
      <c r="AF7" s="699">
        <v>413</v>
      </c>
      <c r="AG7" s="700"/>
      <c r="AH7" s="700"/>
      <c r="AI7" s="700"/>
      <c r="AJ7" s="701"/>
      <c r="AK7" s="736">
        <v>448</v>
      </c>
      <c r="AL7" s="737"/>
      <c r="AM7" s="737"/>
      <c r="AN7" s="737"/>
      <c r="AO7" s="737"/>
      <c r="AP7" s="737">
        <v>4578</v>
      </c>
      <c r="AQ7" s="737"/>
      <c r="AR7" s="737"/>
      <c r="AS7" s="737"/>
      <c r="AT7" s="737"/>
      <c r="AU7" s="738"/>
      <c r="AV7" s="738"/>
      <c r="AW7" s="738"/>
      <c r="AX7" s="738"/>
      <c r="AY7" s="739"/>
      <c r="AZ7" s="214"/>
      <c r="BA7" s="214"/>
      <c r="BB7" s="214"/>
      <c r="BC7" s="214"/>
      <c r="BD7" s="214"/>
      <c r="BE7" s="215"/>
      <c r="BF7" s="215"/>
      <c r="BG7" s="215"/>
      <c r="BH7" s="215"/>
      <c r="BI7" s="215"/>
      <c r="BJ7" s="215"/>
      <c r="BK7" s="215"/>
      <c r="BL7" s="215"/>
      <c r="BM7" s="215"/>
      <c r="BN7" s="215"/>
      <c r="BO7" s="215"/>
      <c r="BP7" s="215"/>
      <c r="BQ7" s="218">
        <v>1</v>
      </c>
      <c r="BR7" s="219"/>
      <c r="BS7" s="714" t="s">
        <v>587</v>
      </c>
      <c r="BT7" s="715"/>
      <c r="BU7" s="715"/>
      <c r="BV7" s="715"/>
      <c r="BW7" s="715"/>
      <c r="BX7" s="715"/>
      <c r="BY7" s="715"/>
      <c r="BZ7" s="715"/>
      <c r="CA7" s="715"/>
      <c r="CB7" s="715"/>
      <c r="CC7" s="715"/>
      <c r="CD7" s="715"/>
      <c r="CE7" s="715"/>
      <c r="CF7" s="715"/>
      <c r="CG7" s="740"/>
      <c r="CH7" s="733">
        <v>5</v>
      </c>
      <c r="CI7" s="734"/>
      <c r="CJ7" s="734"/>
      <c r="CK7" s="734"/>
      <c r="CL7" s="735"/>
      <c r="CM7" s="733">
        <v>27</v>
      </c>
      <c r="CN7" s="734"/>
      <c r="CO7" s="734"/>
      <c r="CP7" s="734"/>
      <c r="CQ7" s="735"/>
      <c r="CR7" s="733">
        <v>78</v>
      </c>
      <c r="CS7" s="734"/>
      <c r="CT7" s="734"/>
      <c r="CU7" s="734"/>
      <c r="CV7" s="735"/>
      <c r="CW7" s="733"/>
      <c r="CX7" s="734"/>
      <c r="CY7" s="734"/>
      <c r="CZ7" s="734"/>
      <c r="DA7" s="735"/>
      <c r="DB7" s="733"/>
      <c r="DC7" s="734"/>
      <c r="DD7" s="734"/>
      <c r="DE7" s="734"/>
      <c r="DF7" s="735"/>
      <c r="DG7" s="733"/>
      <c r="DH7" s="734"/>
      <c r="DI7" s="734"/>
      <c r="DJ7" s="734"/>
      <c r="DK7" s="735"/>
      <c r="DL7" s="733">
        <v>178</v>
      </c>
      <c r="DM7" s="734"/>
      <c r="DN7" s="734"/>
      <c r="DO7" s="734"/>
      <c r="DP7" s="735"/>
      <c r="DQ7" s="733">
        <v>18</v>
      </c>
      <c r="DR7" s="734"/>
      <c r="DS7" s="734"/>
      <c r="DT7" s="734"/>
      <c r="DU7" s="735"/>
      <c r="DV7" s="714"/>
      <c r="DW7" s="715"/>
      <c r="DX7" s="715"/>
      <c r="DY7" s="715"/>
      <c r="DZ7" s="716"/>
      <c r="EA7" s="216"/>
    </row>
    <row r="8" spans="1:131" s="217" customFormat="1" ht="26.25" customHeight="1" x14ac:dyDescent="0.2">
      <c r="A8" s="220">
        <v>2</v>
      </c>
      <c r="B8" s="717"/>
      <c r="C8" s="718"/>
      <c r="D8" s="718"/>
      <c r="E8" s="718"/>
      <c r="F8" s="718"/>
      <c r="G8" s="718"/>
      <c r="H8" s="718"/>
      <c r="I8" s="718"/>
      <c r="J8" s="718"/>
      <c r="K8" s="718"/>
      <c r="L8" s="718"/>
      <c r="M8" s="718"/>
      <c r="N8" s="718"/>
      <c r="O8" s="718"/>
      <c r="P8" s="719"/>
      <c r="Q8" s="720"/>
      <c r="R8" s="721"/>
      <c r="S8" s="721"/>
      <c r="T8" s="721"/>
      <c r="U8" s="721"/>
      <c r="V8" s="721"/>
      <c r="W8" s="721"/>
      <c r="X8" s="721"/>
      <c r="Y8" s="721"/>
      <c r="Z8" s="721"/>
      <c r="AA8" s="721"/>
      <c r="AB8" s="721"/>
      <c r="AC8" s="721"/>
      <c r="AD8" s="721"/>
      <c r="AE8" s="722"/>
      <c r="AF8" s="723"/>
      <c r="AG8" s="724"/>
      <c r="AH8" s="724"/>
      <c r="AI8" s="724"/>
      <c r="AJ8" s="725"/>
      <c r="AK8" s="726"/>
      <c r="AL8" s="727"/>
      <c r="AM8" s="727"/>
      <c r="AN8" s="727"/>
      <c r="AO8" s="727"/>
      <c r="AP8" s="727"/>
      <c r="AQ8" s="727"/>
      <c r="AR8" s="727"/>
      <c r="AS8" s="727"/>
      <c r="AT8" s="727"/>
      <c r="AU8" s="728"/>
      <c r="AV8" s="728"/>
      <c r="AW8" s="728"/>
      <c r="AX8" s="728"/>
      <c r="AY8" s="729"/>
      <c r="AZ8" s="214"/>
      <c r="BA8" s="214"/>
      <c r="BB8" s="214"/>
      <c r="BC8" s="214"/>
      <c r="BD8" s="214"/>
      <c r="BE8" s="215"/>
      <c r="BF8" s="215"/>
      <c r="BG8" s="215"/>
      <c r="BH8" s="215"/>
      <c r="BI8" s="215"/>
      <c r="BJ8" s="215"/>
      <c r="BK8" s="215"/>
      <c r="BL8" s="215"/>
      <c r="BM8" s="215"/>
      <c r="BN8" s="215"/>
      <c r="BO8" s="215"/>
      <c r="BP8" s="215"/>
      <c r="BQ8" s="220">
        <v>2</v>
      </c>
      <c r="BR8" s="221"/>
      <c r="BS8" s="730"/>
      <c r="BT8" s="731"/>
      <c r="BU8" s="731"/>
      <c r="BV8" s="731"/>
      <c r="BW8" s="731"/>
      <c r="BX8" s="731"/>
      <c r="BY8" s="731"/>
      <c r="BZ8" s="731"/>
      <c r="CA8" s="731"/>
      <c r="CB8" s="731"/>
      <c r="CC8" s="731"/>
      <c r="CD8" s="731"/>
      <c r="CE8" s="731"/>
      <c r="CF8" s="731"/>
      <c r="CG8" s="732"/>
      <c r="CH8" s="741"/>
      <c r="CI8" s="742"/>
      <c r="CJ8" s="742"/>
      <c r="CK8" s="742"/>
      <c r="CL8" s="743"/>
      <c r="CM8" s="741"/>
      <c r="CN8" s="742"/>
      <c r="CO8" s="742"/>
      <c r="CP8" s="742"/>
      <c r="CQ8" s="743"/>
      <c r="CR8" s="741"/>
      <c r="CS8" s="742"/>
      <c r="CT8" s="742"/>
      <c r="CU8" s="742"/>
      <c r="CV8" s="743"/>
      <c r="CW8" s="741"/>
      <c r="CX8" s="742"/>
      <c r="CY8" s="742"/>
      <c r="CZ8" s="742"/>
      <c r="DA8" s="743"/>
      <c r="DB8" s="741"/>
      <c r="DC8" s="742"/>
      <c r="DD8" s="742"/>
      <c r="DE8" s="742"/>
      <c r="DF8" s="743"/>
      <c r="DG8" s="741"/>
      <c r="DH8" s="742"/>
      <c r="DI8" s="742"/>
      <c r="DJ8" s="742"/>
      <c r="DK8" s="743"/>
      <c r="DL8" s="741"/>
      <c r="DM8" s="742"/>
      <c r="DN8" s="742"/>
      <c r="DO8" s="742"/>
      <c r="DP8" s="743"/>
      <c r="DQ8" s="741"/>
      <c r="DR8" s="742"/>
      <c r="DS8" s="742"/>
      <c r="DT8" s="742"/>
      <c r="DU8" s="743"/>
      <c r="DV8" s="730"/>
      <c r="DW8" s="731"/>
      <c r="DX8" s="731"/>
      <c r="DY8" s="731"/>
      <c r="DZ8" s="744"/>
      <c r="EA8" s="216"/>
    </row>
    <row r="9" spans="1:131" s="217" customFormat="1" ht="26.25" customHeight="1" x14ac:dyDescent="0.2">
      <c r="A9" s="220">
        <v>3</v>
      </c>
      <c r="B9" s="717"/>
      <c r="C9" s="718"/>
      <c r="D9" s="718"/>
      <c r="E9" s="718"/>
      <c r="F9" s="718"/>
      <c r="G9" s="718"/>
      <c r="H9" s="718"/>
      <c r="I9" s="718"/>
      <c r="J9" s="718"/>
      <c r="K9" s="718"/>
      <c r="L9" s="718"/>
      <c r="M9" s="718"/>
      <c r="N9" s="718"/>
      <c r="O9" s="718"/>
      <c r="P9" s="719"/>
      <c r="Q9" s="720"/>
      <c r="R9" s="721"/>
      <c r="S9" s="721"/>
      <c r="T9" s="721"/>
      <c r="U9" s="721"/>
      <c r="V9" s="721"/>
      <c r="W9" s="721"/>
      <c r="X9" s="721"/>
      <c r="Y9" s="721"/>
      <c r="Z9" s="721"/>
      <c r="AA9" s="721"/>
      <c r="AB9" s="721"/>
      <c r="AC9" s="721"/>
      <c r="AD9" s="721"/>
      <c r="AE9" s="722"/>
      <c r="AF9" s="723"/>
      <c r="AG9" s="724"/>
      <c r="AH9" s="724"/>
      <c r="AI9" s="724"/>
      <c r="AJ9" s="725"/>
      <c r="AK9" s="726"/>
      <c r="AL9" s="727"/>
      <c r="AM9" s="727"/>
      <c r="AN9" s="727"/>
      <c r="AO9" s="727"/>
      <c r="AP9" s="727"/>
      <c r="AQ9" s="727"/>
      <c r="AR9" s="727"/>
      <c r="AS9" s="727"/>
      <c r="AT9" s="727"/>
      <c r="AU9" s="728"/>
      <c r="AV9" s="728"/>
      <c r="AW9" s="728"/>
      <c r="AX9" s="728"/>
      <c r="AY9" s="729"/>
      <c r="AZ9" s="214"/>
      <c r="BA9" s="214"/>
      <c r="BB9" s="214"/>
      <c r="BC9" s="214"/>
      <c r="BD9" s="214"/>
      <c r="BE9" s="215"/>
      <c r="BF9" s="215"/>
      <c r="BG9" s="215"/>
      <c r="BH9" s="215"/>
      <c r="BI9" s="215"/>
      <c r="BJ9" s="215"/>
      <c r="BK9" s="215"/>
      <c r="BL9" s="215"/>
      <c r="BM9" s="215"/>
      <c r="BN9" s="215"/>
      <c r="BO9" s="215"/>
      <c r="BP9" s="215"/>
      <c r="BQ9" s="220">
        <v>3</v>
      </c>
      <c r="BR9" s="221"/>
      <c r="BS9" s="730"/>
      <c r="BT9" s="731"/>
      <c r="BU9" s="731"/>
      <c r="BV9" s="731"/>
      <c r="BW9" s="731"/>
      <c r="BX9" s="731"/>
      <c r="BY9" s="731"/>
      <c r="BZ9" s="731"/>
      <c r="CA9" s="731"/>
      <c r="CB9" s="731"/>
      <c r="CC9" s="731"/>
      <c r="CD9" s="731"/>
      <c r="CE9" s="731"/>
      <c r="CF9" s="731"/>
      <c r="CG9" s="732"/>
      <c r="CH9" s="741"/>
      <c r="CI9" s="742"/>
      <c r="CJ9" s="742"/>
      <c r="CK9" s="742"/>
      <c r="CL9" s="743"/>
      <c r="CM9" s="741"/>
      <c r="CN9" s="742"/>
      <c r="CO9" s="742"/>
      <c r="CP9" s="742"/>
      <c r="CQ9" s="743"/>
      <c r="CR9" s="741"/>
      <c r="CS9" s="742"/>
      <c r="CT9" s="742"/>
      <c r="CU9" s="742"/>
      <c r="CV9" s="743"/>
      <c r="CW9" s="741"/>
      <c r="CX9" s="742"/>
      <c r="CY9" s="742"/>
      <c r="CZ9" s="742"/>
      <c r="DA9" s="743"/>
      <c r="DB9" s="741"/>
      <c r="DC9" s="742"/>
      <c r="DD9" s="742"/>
      <c r="DE9" s="742"/>
      <c r="DF9" s="743"/>
      <c r="DG9" s="741"/>
      <c r="DH9" s="742"/>
      <c r="DI9" s="742"/>
      <c r="DJ9" s="742"/>
      <c r="DK9" s="743"/>
      <c r="DL9" s="741"/>
      <c r="DM9" s="742"/>
      <c r="DN9" s="742"/>
      <c r="DO9" s="742"/>
      <c r="DP9" s="743"/>
      <c r="DQ9" s="741"/>
      <c r="DR9" s="742"/>
      <c r="DS9" s="742"/>
      <c r="DT9" s="742"/>
      <c r="DU9" s="743"/>
      <c r="DV9" s="730"/>
      <c r="DW9" s="731"/>
      <c r="DX9" s="731"/>
      <c r="DY9" s="731"/>
      <c r="DZ9" s="744"/>
      <c r="EA9" s="216"/>
    </row>
    <row r="10" spans="1:131" s="217" customFormat="1" ht="26.25" customHeight="1" x14ac:dyDescent="0.2">
      <c r="A10" s="220">
        <v>4</v>
      </c>
      <c r="B10" s="717"/>
      <c r="C10" s="718"/>
      <c r="D10" s="718"/>
      <c r="E10" s="718"/>
      <c r="F10" s="718"/>
      <c r="G10" s="718"/>
      <c r="H10" s="718"/>
      <c r="I10" s="718"/>
      <c r="J10" s="718"/>
      <c r="K10" s="718"/>
      <c r="L10" s="718"/>
      <c r="M10" s="718"/>
      <c r="N10" s="718"/>
      <c r="O10" s="718"/>
      <c r="P10" s="719"/>
      <c r="Q10" s="720"/>
      <c r="R10" s="721"/>
      <c r="S10" s="721"/>
      <c r="T10" s="721"/>
      <c r="U10" s="721"/>
      <c r="V10" s="721"/>
      <c r="W10" s="721"/>
      <c r="X10" s="721"/>
      <c r="Y10" s="721"/>
      <c r="Z10" s="721"/>
      <c r="AA10" s="721"/>
      <c r="AB10" s="721"/>
      <c r="AC10" s="721"/>
      <c r="AD10" s="721"/>
      <c r="AE10" s="722"/>
      <c r="AF10" s="723"/>
      <c r="AG10" s="724"/>
      <c r="AH10" s="724"/>
      <c r="AI10" s="724"/>
      <c r="AJ10" s="725"/>
      <c r="AK10" s="726"/>
      <c r="AL10" s="727"/>
      <c r="AM10" s="727"/>
      <c r="AN10" s="727"/>
      <c r="AO10" s="727"/>
      <c r="AP10" s="727"/>
      <c r="AQ10" s="727"/>
      <c r="AR10" s="727"/>
      <c r="AS10" s="727"/>
      <c r="AT10" s="727"/>
      <c r="AU10" s="728"/>
      <c r="AV10" s="728"/>
      <c r="AW10" s="728"/>
      <c r="AX10" s="728"/>
      <c r="AY10" s="729"/>
      <c r="AZ10" s="214"/>
      <c r="BA10" s="214"/>
      <c r="BB10" s="214"/>
      <c r="BC10" s="214"/>
      <c r="BD10" s="214"/>
      <c r="BE10" s="215"/>
      <c r="BF10" s="215"/>
      <c r="BG10" s="215"/>
      <c r="BH10" s="215"/>
      <c r="BI10" s="215"/>
      <c r="BJ10" s="215"/>
      <c r="BK10" s="215"/>
      <c r="BL10" s="215"/>
      <c r="BM10" s="215"/>
      <c r="BN10" s="215"/>
      <c r="BO10" s="215"/>
      <c r="BP10" s="215"/>
      <c r="BQ10" s="220">
        <v>4</v>
      </c>
      <c r="BR10" s="221"/>
      <c r="BS10" s="730"/>
      <c r="BT10" s="731"/>
      <c r="BU10" s="731"/>
      <c r="BV10" s="731"/>
      <c r="BW10" s="731"/>
      <c r="BX10" s="731"/>
      <c r="BY10" s="731"/>
      <c r="BZ10" s="731"/>
      <c r="CA10" s="731"/>
      <c r="CB10" s="731"/>
      <c r="CC10" s="731"/>
      <c r="CD10" s="731"/>
      <c r="CE10" s="731"/>
      <c r="CF10" s="731"/>
      <c r="CG10" s="732"/>
      <c r="CH10" s="741"/>
      <c r="CI10" s="742"/>
      <c r="CJ10" s="742"/>
      <c r="CK10" s="742"/>
      <c r="CL10" s="743"/>
      <c r="CM10" s="741"/>
      <c r="CN10" s="742"/>
      <c r="CO10" s="742"/>
      <c r="CP10" s="742"/>
      <c r="CQ10" s="743"/>
      <c r="CR10" s="741"/>
      <c r="CS10" s="742"/>
      <c r="CT10" s="742"/>
      <c r="CU10" s="742"/>
      <c r="CV10" s="743"/>
      <c r="CW10" s="741"/>
      <c r="CX10" s="742"/>
      <c r="CY10" s="742"/>
      <c r="CZ10" s="742"/>
      <c r="DA10" s="743"/>
      <c r="DB10" s="741"/>
      <c r="DC10" s="742"/>
      <c r="DD10" s="742"/>
      <c r="DE10" s="742"/>
      <c r="DF10" s="743"/>
      <c r="DG10" s="741"/>
      <c r="DH10" s="742"/>
      <c r="DI10" s="742"/>
      <c r="DJ10" s="742"/>
      <c r="DK10" s="743"/>
      <c r="DL10" s="741"/>
      <c r="DM10" s="742"/>
      <c r="DN10" s="742"/>
      <c r="DO10" s="742"/>
      <c r="DP10" s="743"/>
      <c r="DQ10" s="741"/>
      <c r="DR10" s="742"/>
      <c r="DS10" s="742"/>
      <c r="DT10" s="742"/>
      <c r="DU10" s="743"/>
      <c r="DV10" s="730"/>
      <c r="DW10" s="731"/>
      <c r="DX10" s="731"/>
      <c r="DY10" s="731"/>
      <c r="DZ10" s="744"/>
      <c r="EA10" s="216"/>
    </row>
    <row r="11" spans="1:131" s="217" customFormat="1" ht="26.25" customHeight="1" x14ac:dyDescent="0.2">
      <c r="A11" s="220">
        <v>5</v>
      </c>
      <c r="B11" s="717"/>
      <c r="C11" s="718"/>
      <c r="D11" s="718"/>
      <c r="E11" s="718"/>
      <c r="F11" s="718"/>
      <c r="G11" s="718"/>
      <c r="H11" s="718"/>
      <c r="I11" s="718"/>
      <c r="J11" s="718"/>
      <c r="K11" s="718"/>
      <c r="L11" s="718"/>
      <c r="M11" s="718"/>
      <c r="N11" s="718"/>
      <c r="O11" s="718"/>
      <c r="P11" s="719"/>
      <c r="Q11" s="720"/>
      <c r="R11" s="721"/>
      <c r="S11" s="721"/>
      <c r="T11" s="721"/>
      <c r="U11" s="721"/>
      <c r="V11" s="721"/>
      <c r="W11" s="721"/>
      <c r="X11" s="721"/>
      <c r="Y11" s="721"/>
      <c r="Z11" s="721"/>
      <c r="AA11" s="721"/>
      <c r="AB11" s="721"/>
      <c r="AC11" s="721"/>
      <c r="AD11" s="721"/>
      <c r="AE11" s="722"/>
      <c r="AF11" s="723"/>
      <c r="AG11" s="724"/>
      <c r="AH11" s="724"/>
      <c r="AI11" s="724"/>
      <c r="AJ11" s="725"/>
      <c r="AK11" s="726"/>
      <c r="AL11" s="727"/>
      <c r="AM11" s="727"/>
      <c r="AN11" s="727"/>
      <c r="AO11" s="727"/>
      <c r="AP11" s="727"/>
      <c r="AQ11" s="727"/>
      <c r="AR11" s="727"/>
      <c r="AS11" s="727"/>
      <c r="AT11" s="727"/>
      <c r="AU11" s="728"/>
      <c r="AV11" s="728"/>
      <c r="AW11" s="728"/>
      <c r="AX11" s="728"/>
      <c r="AY11" s="729"/>
      <c r="AZ11" s="214"/>
      <c r="BA11" s="214"/>
      <c r="BB11" s="214"/>
      <c r="BC11" s="214"/>
      <c r="BD11" s="214"/>
      <c r="BE11" s="215"/>
      <c r="BF11" s="215"/>
      <c r="BG11" s="215"/>
      <c r="BH11" s="215"/>
      <c r="BI11" s="215"/>
      <c r="BJ11" s="215"/>
      <c r="BK11" s="215"/>
      <c r="BL11" s="215"/>
      <c r="BM11" s="215"/>
      <c r="BN11" s="215"/>
      <c r="BO11" s="215"/>
      <c r="BP11" s="215"/>
      <c r="BQ11" s="220">
        <v>5</v>
      </c>
      <c r="BR11" s="221"/>
      <c r="BS11" s="730"/>
      <c r="BT11" s="731"/>
      <c r="BU11" s="731"/>
      <c r="BV11" s="731"/>
      <c r="BW11" s="731"/>
      <c r="BX11" s="731"/>
      <c r="BY11" s="731"/>
      <c r="BZ11" s="731"/>
      <c r="CA11" s="731"/>
      <c r="CB11" s="731"/>
      <c r="CC11" s="731"/>
      <c r="CD11" s="731"/>
      <c r="CE11" s="731"/>
      <c r="CF11" s="731"/>
      <c r="CG11" s="732"/>
      <c r="CH11" s="741"/>
      <c r="CI11" s="742"/>
      <c r="CJ11" s="742"/>
      <c r="CK11" s="742"/>
      <c r="CL11" s="743"/>
      <c r="CM11" s="741"/>
      <c r="CN11" s="742"/>
      <c r="CO11" s="742"/>
      <c r="CP11" s="742"/>
      <c r="CQ11" s="743"/>
      <c r="CR11" s="741"/>
      <c r="CS11" s="742"/>
      <c r="CT11" s="742"/>
      <c r="CU11" s="742"/>
      <c r="CV11" s="743"/>
      <c r="CW11" s="741"/>
      <c r="CX11" s="742"/>
      <c r="CY11" s="742"/>
      <c r="CZ11" s="742"/>
      <c r="DA11" s="743"/>
      <c r="DB11" s="741"/>
      <c r="DC11" s="742"/>
      <c r="DD11" s="742"/>
      <c r="DE11" s="742"/>
      <c r="DF11" s="743"/>
      <c r="DG11" s="741"/>
      <c r="DH11" s="742"/>
      <c r="DI11" s="742"/>
      <c r="DJ11" s="742"/>
      <c r="DK11" s="743"/>
      <c r="DL11" s="741"/>
      <c r="DM11" s="742"/>
      <c r="DN11" s="742"/>
      <c r="DO11" s="742"/>
      <c r="DP11" s="743"/>
      <c r="DQ11" s="741"/>
      <c r="DR11" s="742"/>
      <c r="DS11" s="742"/>
      <c r="DT11" s="742"/>
      <c r="DU11" s="743"/>
      <c r="DV11" s="730"/>
      <c r="DW11" s="731"/>
      <c r="DX11" s="731"/>
      <c r="DY11" s="731"/>
      <c r="DZ11" s="744"/>
      <c r="EA11" s="216"/>
    </row>
    <row r="12" spans="1:131" s="217" customFormat="1" ht="26.25" customHeight="1" x14ac:dyDescent="0.2">
      <c r="A12" s="220">
        <v>6</v>
      </c>
      <c r="B12" s="717"/>
      <c r="C12" s="718"/>
      <c r="D12" s="718"/>
      <c r="E12" s="718"/>
      <c r="F12" s="718"/>
      <c r="G12" s="718"/>
      <c r="H12" s="718"/>
      <c r="I12" s="718"/>
      <c r="J12" s="718"/>
      <c r="K12" s="718"/>
      <c r="L12" s="718"/>
      <c r="M12" s="718"/>
      <c r="N12" s="718"/>
      <c r="O12" s="718"/>
      <c r="P12" s="719"/>
      <c r="Q12" s="720"/>
      <c r="R12" s="721"/>
      <c r="S12" s="721"/>
      <c r="T12" s="721"/>
      <c r="U12" s="721"/>
      <c r="V12" s="721"/>
      <c r="W12" s="721"/>
      <c r="X12" s="721"/>
      <c r="Y12" s="721"/>
      <c r="Z12" s="721"/>
      <c r="AA12" s="721"/>
      <c r="AB12" s="721"/>
      <c r="AC12" s="721"/>
      <c r="AD12" s="721"/>
      <c r="AE12" s="722"/>
      <c r="AF12" s="723"/>
      <c r="AG12" s="724"/>
      <c r="AH12" s="724"/>
      <c r="AI12" s="724"/>
      <c r="AJ12" s="725"/>
      <c r="AK12" s="726"/>
      <c r="AL12" s="727"/>
      <c r="AM12" s="727"/>
      <c r="AN12" s="727"/>
      <c r="AO12" s="727"/>
      <c r="AP12" s="727"/>
      <c r="AQ12" s="727"/>
      <c r="AR12" s="727"/>
      <c r="AS12" s="727"/>
      <c r="AT12" s="727"/>
      <c r="AU12" s="728"/>
      <c r="AV12" s="728"/>
      <c r="AW12" s="728"/>
      <c r="AX12" s="728"/>
      <c r="AY12" s="729"/>
      <c r="AZ12" s="214"/>
      <c r="BA12" s="214"/>
      <c r="BB12" s="214"/>
      <c r="BC12" s="214"/>
      <c r="BD12" s="214"/>
      <c r="BE12" s="215"/>
      <c r="BF12" s="215"/>
      <c r="BG12" s="215"/>
      <c r="BH12" s="215"/>
      <c r="BI12" s="215"/>
      <c r="BJ12" s="215"/>
      <c r="BK12" s="215"/>
      <c r="BL12" s="215"/>
      <c r="BM12" s="215"/>
      <c r="BN12" s="215"/>
      <c r="BO12" s="215"/>
      <c r="BP12" s="215"/>
      <c r="BQ12" s="220">
        <v>6</v>
      </c>
      <c r="BR12" s="221"/>
      <c r="BS12" s="730"/>
      <c r="BT12" s="731"/>
      <c r="BU12" s="731"/>
      <c r="BV12" s="731"/>
      <c r="BW12" s="731"/>
      <c r="BX12" s="731"/>
      <c r="BY12" s="731"/>
      <c r="BZ12" s="731"/>
      <c r="CA12" s="731"/>
      <c r="CB12" s="731"/>
      <c r="CC12" s="731"/>
      <c r="CD12" s="731"/>
      <c r="CE12" s="731"/>
      <c r="CF12" s="731"/>
      <c r="CG12" s="732"/>
      <c r="CH12" s="741"/>
      <c r="CI12" s="742"/>
      <c r="CJ12" s="742"/>
      <c r="CK12" s="742"/>
      <c r="CL12" s="743"/>
      <c r="CM12" s="741"/>
      <c r="CN12" s="742"/>
      <c r="CO12" s="742"/>
      <c r="CP12" s="742"/>
      <c r="CQ12" s="743"/>
      <c r="CR12" s="741"/>
      <c r="CS12" s="742"/>
      <c r="CT12" s="742"/>
      <c r="CU12" s="742"/>
      <c r="CV12" s="743"/>
      <c r="CW12" s="741"/>
      <c r="CX12" s="742"/>
      <c r="CY12" s="742"/>
      <c r="CZ12" s="742"/>
      <c r="DA12" s="743"/>
      <c r="DB12" s="741"/>
      <c r="DC12" s="742"/>
      <c r="DD12" s="742"/>
      <c r="DE12" s="742"/>
      <c r="DF12" s="743"/>
      <c r="DG12" s="741"/>
      <c r="DH12" s="742"/>
      <c r="DI12" s="742"/>
      <c r="DJ12" s="742"/>
      <c r="DK12" s="743"/>
      <c r="DL12" s="741"/>
      <c r="DM12" s="742"/>
      <c r="DN12" s="742"/>
      <c r="DO12" s="742"/>
      <c r="DP12" s="743"/>
      <c r="DQ12" s="741"/>
      <c r="DR12" s="742"/>
      <c r="DS12" s="742"/>
      <c r="DT12" s="742"/>
      <c r="DU12" s="743"/>
      <c r="DV12" s="730"/>
      <c r="DW12" s="731"/>
      <c r="DX12" s="731"/>
      <c r="DY12" s="731"/>
      <c r="DZ12" s="744"/>
      <c r="EA12" s="216"/>
    </row>
    <row r="13" spans="1:131" s="217" customFormat="1" ht="26.25" customHeight="1" x14ac:dyDescent="0.2">
      <c r="A13" s="220">
        <v>7</v>
      </c>
      <c r="B13" s="717"/>
      <c r="C13" s="718"/>
      <c r="D13" s="718"/>
      <c r="E13" s="718"/>
      <c r="F13" s="718"/>
      <c r="G13" s="718"/>
      <c r="H13" s="718"/>
      <c r="I13" s="718"/>
      <c r="J13" s="718"/>
      <c r="K13" s="718"/>
      <c r="L13" s="718"/>
      <c r="M13" s="718"/>
      <c r="N13" s="718"/>
      <c r="O13" s="718"/>
      <c r="P13" s="719"/>
      <c r="Q13" s="720"/>
      <c r="R13" s="721"/>
      <c r="S13" s="721"/>
      <c r="T13" s="721"/>
      <c r="U13" s="721"/>
      <c r="V13" s="721"/>
      <c r="W13" s="721"/>
      <c r="X13" s="721"/>
      <c r="Y13" s="721"/>
      <c r="Z13" s="721"/>
      <c r="AA13" s="721"/>
      <c r="AB13" s="721"/>
      <c r="AC13" s="721"/>
      <c r="AD13" s="721"/>
      <c r="AE13" s="722"/>
      <c r="AF13" s="723"/>
      <c r="AG13" s="724"/>
      <c r="AH13" s="724"/>
      <c r="AI13" s="724"/>
      <c r="AJ13" s="725"/>
      <c r="AK13" s="726"/>
      <c r="AL13" s="727"/>
      <c r="AM13" s="727"/>
      <c r="AN13" s="727"/>
      <c r="AO13" s="727"/>
      <c r="AP13" s="727"/>
      <c r="AQ13" s="727"/>
      <c r="AR13" s="727"/>
      <c r="AS13" s="727"/>
      <c r="AT13" s="727"/>
      <c r="AU13" s="728"/>
      <c r="AV13" s="728"/>
      <c r="AW13" s="728"/>
      <c r="AX13" s="728"/>
      <c r="AY13" s="729"/>
      <c r="AZ13" s="214"/>
      <c r="BA13" s="214"/>
      <c r="BB13" s="214"/>
      <c r="BC13" s="214"/>
      <c r="BD13" s="214"/>
      <c r="BE13" s="215"/>
      <c r="BF13" s="215"/>
      <c r="BG13" s="215"/>
      <c r="BH13" s="215"/>
      <c r="BI13" s="215"/>
      <c r="BJ13" s="215"/>
      <c r="BK13" s="215"/>
      <c r="BL13" s="215"/>
      <c r="BM13" s="215"/>
      <c r="BN13" s="215"/>
      <c r="BO13" s="215"/>
      <c r="BP13" s="215"/>
      <c r="BQ13" s="220">
        <v>7</v>
      </c>
      <c r="BR13" s="221"/>
      <c r="BS13" s="730"/>
      <c r="BT13" s="731"/>
      <c r="BU13" s="731"/>
      <c r="BV13" s="731"/>
      <c r="BW13" s="731"/>
      <c r="BX13" s="731"/>
      <c r="BY13" s="731"/>
      <c r="BZ13" s="731"/>
      <c r="CA13" s="731"/>
      <c r="CB13" s="731"/>
      <c r="CC13" s="731"/>
      <c r="CD13" s="731"/>
      <c r="CE13" s="731"/>
      <c r="CF13" s="731"/>
      <c r="CG13" s="732"/>
      <c r="CH13" s="741"/>
      <c r="CI13" s="742"/>
      <c r="CJ13" s="742"/>
      <c r="CK13" s="742"/>
      <c r="CL13" s="743"/>
      <c r="CM13" s="741"/>
      <c r="CN13" s="742"/>
      <c r="CO13" s="742"/>
      <c r="CP13" s="742"/>
      <c r="CQ13" s="743"/>
      <c r="CR13" s="741"/>
      <c r="CS13" s="742"/>
      <c r="CT13" s="742"/>
      <c r="CU13" s="742"/>
      <c r="CV13" s="743"/>
      <c r="CW13" s="741"/>
      <c r="CX13" s="742"/>
      <c r="CY13" s="742"/>
      <c r="CZ13" s="742"/>
      <c r="DA13" s="743"/>
      <c r="DB13" s="741"/>
      <c r="DC13" s="742"/>
      <c r="DD13" s="742"/>
      <c r="DE13" s="742"/>
      <c r="DF13" s="743"/>
      <c r="DG13" s="741"/>
      <c r="DH13" s="742"/>
      <c r="DI13" s="742"/>
      <c r="DJ13" s="742"/>
      <c r="DK13" s="743"/>
      <c r="DL13" s="741"/>
      <c r="DM13" s="742"/>
      <c r="DN13" s="742"/>
      <c r="DO13" s="742"/>
      <c r="DP13" s="743"/>
      <c r="DQ13" s="741"/>
      <c r="DR13" s="742"/>
      <c r="DS13" s="742"/>
      <c r="DT13" s="742"/>
      <c r="DU13" s="743"/>
      <c r="DV13" s="730"/>
      <c r="DW13" s="731"/>
      <c r="DX13" s="731"/>
      <c r="DY13" s="731"/>
      <c r="DZ13" s="744"/>
      <c r="EA13" s="216"/>
    </row>
    <row r="14" spans="1:131" s="217" customFormat="1" ht="26.25" customHeight="1" x14ac:dyDescent="0.2">
      <c r="A14" s="220">
        <v>8</v>
      </c>
      <c r="B14" s="717"/>
      <c r="C14" s="718"/>
      <c r="D14" s="718"/>
      <c r="E14" s="718"/>
      <c r="F14" s="718"/>
      <c r="G14" s="718"/>
      <c r="H14" s="718"/>
      <c r="I14" s="718"/>
      <c r="J14" s="718"/>
      <c r="K14" s="718"/>
      <c r="L14" s="718"/>
      <c r="M14" s="718"/>
      <c r="N14" s="718"/>
      <c r="O14" s="718"/>
      <c r="P14" s="719"/>
      <c r="Q14" s="720"/>
      <c r="R14" s="721"/>
      <c r="S14" s="721"/>
      <c r="T14" s="721"/>
      <c r="U14" s="721"/>
      <c r="V14" s="721"/>
      <c r="W14" s="721"/>
      <c r="X14" s="721"/>
      <c r="Y14" s="721"/>
      <c r="Z14" s="721"/>
      <c r="AA14" s="721"/>
      <c r="AB14" s="721"/>
      <c r="AC14" s="721"/>
      <c r="AD14" s="721"/>
      <c r="AE14" s="722"/>
      <c r="AF14" s="723"/>
      <c r="AG14" s="724"/>
      <c r="AH14" s="724"/>
      <c r="AI14" s="724"/>
      <c r="AJ14" s="725"/>
      <c r="AK14" s="726"/>
      <c r="AL14" s="727"/>
      <c r="AM14" s="727"/>
      <c r="AN14" s="727"/>
      <c r="AO14" s="727"/>
      <c r="AP14" s="727"/>
      <c r="AQ14" s="727"/>
      <c r="AR14" s="727"/>
      <c r="AS14" s="727"/>
      <c r="AT14" s="727"/>
      <c r="AU14" s="728"/>
      <c r="AV14" s="728"/>
      <c r="AW14" s="728"/>
      <c r="AX14" s="728"/>
      <c r="AY14" s="729"/>
      <c r="AZ14" s="214"/>
      <c r="BA14" s="214"/>
      <c r="BB14" s="214"/>
      <c r="BC14" s="214"/>
      <c r="BD14" s="214"/>
      <c r="BE14" s="215"/>
      <c r="BF14" s="215"/>
      <c r="BG14" s="215"/>
      <c r="BH14" s="215"/>
      <c r="BI14" s="215"/>
      <c r="BJ14" s="215"/>
      <c r="BK14" s="215"/>
      <c r="BL14" s="215"/>
      <c r="BM14" s="215"/>
      <c r="BN14" s="215"/>
      <c r="BO14" s="215"/>
      <c r="BP14" s="215"/>
      <c r="BQ14" s="220">
        <v>8</v>
      </c>
      <c r="BR14" s="221"/>
      <c r="BS14" s="730"/>
      <c r="BT14" s="731"/>
      <c r="BU14" s="731"/>
      <c r="BV14" s="731"/>
      <c r="BW14" s="731"/>
      <c r="BX14" s="731"/>
      <c r="BY14" s="731"/>
      <c r="BZ14" s="731"/>
      <c r="CA14" s="731"/>
      <c r="CB14" s="731"/>
      <c r="CC14" s="731"/>
      <c r="CD14" s="731"/>
      <c r="CE14" s="731"/>
      <c r="CF14" s="731"/>
      <c r="CG14" s="732"/>
      <c r="CH14" s="741"/>
      <c r="CI14" s="742"/>
      <c r="CJ14" s="742"/>
      <c r="CK14" s="742"/>
      <c r="CL14" s="743"/>
      <c r="CM14" s="741"/>
      <c r="CN14" s="742"/>
      <c r="CO14" s="742"/>
      <c r="CP14" s="742"/>
      <c r="CQ14" s="743"/>
      <c r="CR14" s="741"/>
      <c r="CS14" s="742"/>
      <c r="CT14" s="742"/>
      <c r="CU14" s="742"/>
      <c r="CV14" s="743"/>
      <c r="CW14" s="741"/>
      <c r="CX14" s="742"/>
      <c r="CY14" s="742"/>
      <c r="CZ14" s="742"/>
      <c r="DA14" s="743"/>
      <c r="DB14" s="741"/>
      <c r="DC14" s="742"/>
      <c r="DD14" s="742"/>
      <c r="DE14" s="742"/>
      <c r="DF14" s="743"/>
      <c r="DG14" s="741"/>
      <c r="DH14" s="742"/>
      <c r="DI14" s="742"/>
      <c r="DJ14" s="742"/>
      <c r="DK14" s="743"/>
      <c r="DL14" s="741"/>
      <c r="DM14" s="742"/>
      <c r="DN14" s="742"/>
      <c r="DO14" s="742"/>
      <c r="DP14" s="743"/>
      <c r="DQ14" s="741"/>
      <c r="DR14" s="742"/>
      <c r="DS14" s="742"/>
      <c r="DT14" s="742"/>
      <c r="DU14" s="743"/>
      <c r="DV14" s="730"/>
      <c r="DW14" s="731"/>
      <c r="DX14" s="731"/>
      <c r="DY14" s="731"/>
      <c r="DZ14" s="744"/>
      <c r="EA14" s="216"/>
    </row>
    <row r="15" spans="1:131" s="217" customFormat="1" ht="26.25" customHeight="1" x14ac:dyDescent="0.2">
      <c r="A15" s="220">
        <v>9</v>
      </c>
      <c r="B15" s="717"/>
      <c r="C15" s="718"/>
      <c r="D15" s="718"/>
      <c r="E15" s="718"/>
      <c r="F15" s="718"/>
      <c r="G15" s="718"/>
      <c r="H15" s="718"/>
      <c r="I15" s="718"/>
      <c r="J15" s="718"/>
      <c r="K15" s="718"/>
      <c r="L15" s="718"/>
      <c r="M15" s="718"/>
      <c r="N15" s="718"/>
      <c r="O15" s="718"/>
      <c r="P15" s="719"/>
      <c r="Q15" s="720"/>
      <c r="R15" s="721"/>
      <c r="S15" s="721"/>
      <c r="T15" s="721"/>
      <c r="U15" s="721"/>
      <c r="V15" s="721"/>
      <c r="W15" s="721"/>
      <c r="X15" s="721"/>
      <c r="Y15" s="721"/>
      <c r="Z15" s="721"/>
      <c r="AA15" s="721"/>
      <c r="AB15" s="721"/>
      <c r="AC15" s="721"/>
      <c r="AD15" s="721"/>
      <c r="AE15" s="722"/>
      <c r="AF15" s="723"/>
      <c r="AG15" s="724"/>
      <c r="AH15" s="724"/>
      <c r="AI15" s="724"/>
      <c r="AJ15" s="725"/>
      <c r="AK15" s="726"/>
      <c r="AL15" s="727"/>
      <c r="AM15" s="727"/>
      <c r="AN15" s="727"/>
      <c r="AO15" s="727"/>
      <c r="AP15" s="727"/>
      <c r="AQ15" s="727"/>
      <c r="AR15" s="727"/>
      <c r="AS15" s="727"/>
      <c r="AT15" s="727"/>
      <c r="AU15" s="728"/>
      <c r="AV15" s="728"/>
      <c r="AW15" s="728"/>
      <c r="AX15" s="728"/>
      <c r="AY15" s="729"/>
      <c r="AZ15" s="214"/>
      <c r="BA15" s="214"/>
      <c r="BB15" s="214"/>
      <c r="BC15" s="214"/>
      <c r="BD15" s="214"/>
      <c r="BE15" s="215"/>
      <c r="BF15" s="215"/>
      <c r="BG15" s="215"/>
      <c r="BH15" s="215"/>
      <c r="BI15" s="215"/>
      <c r="BJ15" s="215"/>
      <c r="BK15" s="215"/>
      <c r="BL15" s="215"/>
      <c r="BM15" s="215"/>
      <c r="BN15" s="215"/>
      <c r="BO15" s="215"/>
      <c r="BP15" s="215"/>
      <c r="BQ15" s="220">
        <v>9</v>
      </c>
      <c r="BR15" s="221"/>
      <c r="BS15" s="730"/>
      <c r="BT15" s="731"/>
      <c r="BU15" s="731"/>
      <c r="BV15" s="731"/>
      <c r="BW15" s="731"/>
      <c r="BX15" s="731"/>
      <c r="BY15" s="731"/>
      <c r="BZ15" s="731"/>
      <c r="CA15" s="731"/>
      <c r="CB15" s="731"/>
      <c r="CC15" s="731"/>
      <c r="CD15" s="731"/>
      <c r="CE15" s="731"/>
      <c r="CF15" s="731"/>
      <c r="CG15" s="732"/>
      <c r="CH15" s="741"/>
      <c r="CI15" s="742"/>
      <c r="CJ15" s="742"/>
      <c r="CK15" s="742"/>
      <c r="CL15" s="743"/>
      <c r="CM15" s="741"/>
      <c r="CN15" s="742"/>
      <c r="CO15" s="742"/>
      <c r="CP15" s="742"/>
      <c r="CQ15" s="743"/>
      <c r="CR15" s="741"/>
      <c r="CS15" s="742"/>
      <c r="CT15" s="742"/>
      <c r="CU15" s="742"/>
      <c r="CV15" s="743"/>
      <c r="CW15" s="741"/>
      <c r="CX15" s="742"/>
      <c r="CY15" s="742"/>
      <c r="CZ15" s="742"/>
      <c r="DA15" s="743"/>
      <c r="DB15" s="741"/>
      <c r="DC15" s="742"/>
      <c r="DD15" s="742"/>
      <c r="DE15" s="742"/>
      <c r="DF15" s="743"/>
      <c r="DG15" s="741"/>
      <c r="DH15" s="742"/>
      <c r="DI15" s="742"/>
      <c r="DJ15" s="742"/>
      <c r="DK15" s="743"/>
      <c r="DL15" s="741"/>
      <c r="DM15" s="742"/>
      <c r="DN15" s="742"/>
      <c r="DO15" s="742"/>
      <c r="DP15" s="743"/>
      <c r="DQ15" s="741"/>
      <c r="DR15" s="742"/>
      <c r="DS15" s="742"/>
      <c r="DT15" s="742"/>
      <c r="DU15" s="743"/>
      <c r="DV15" s="730"/>
      <c r="DW15" s="731"/>
      <c r="DX15" s="731"/>
      <c r="DY15" s="731"/>
      <c r="DZ15" s="744"/>
      <c r="EA15" s="216"/>
    </row>
    <row r="16" spans="1:131" s="217" customFormat="1" ht="26.25" customHeight="1" x14ac:dyDescent="0.2">
      <c r="A16" s="220">
        <v>10</v>
      </c>
      <c r="B16" s="717"/>
      <c r="C16" s="718"/>
      <c r="D16" s="718"/>
      <c r="E16" s="718"/>
      <c r="F16" s="718"/>
      <c r="G16" s="718"/>
      <c r="H16" s="718"/>
      <c r="I16" s="718"/>
      <c r="J16" s="718"/>
      <c r="K16" s="718"/>
      <c r="L16" s="718"/>
      <c r="M16" s="718"/>
      <c r="N16" s="718"/>
      <c r="O16" s="718"/>
      <c r="P16" s="719"/>
      <c r="Q16" s="720"/>
      <c r="R16" s="721"/>
      <c r="S16" s="721"/>
      <c r="T16" s="721"/>
      <c r="U16" s="721"/>
      <c r="V16" s="721"/>
      <c r="W16" s="721"/>
      <c r="X16" s="721"/>
      <c r="Y16" s="721"/>
      <c r="Z16" s="721"/>
      <c r="AA16" s="721"/>
      <c r="AB16" s="721"/>
      <c r="AC16" s="721"/>
      <c r="AD16" s="721"/>
      <c r="AE16" s="722"/>
      <c r="AF16" s="723"/>
      <c r="AG16" s="724"/>
      <c r="AH16" s="724"/>
      <c r="AI16" s="724"/>
      <c r="AJ16" s="725"/>
      <c r="AK16" s="726"/>
      <c r="AL16" s="727"/>
      <c r="AM16" s="727"/>
      <c r="AN16" s="727"/>
      <c r="AO16" s="727"/>
      <c r="AP16" s="727"/>
      <c r="AQ16" s="727"/>
      <c r="AR16" s="727"/>
      <c r="AS16" s="727"/>
      <c r="AT16" s="727"/>
      <c r="AU16" s="728"/>
      <c r="AV16" s="728"/>
      <c r="AW16" s="728"/>
      <c r="AX16" s="728"/>
      <c r="AY16" s="729"/>
      <c r="AZ16" s="214"/>
      <c r="BA16" s="214"/>
      <c r="BB16" s="214"/>
      <c r="BC16" s="214"/>
      <c r="BD16" s="214"/>
      <c r="BE16" s="215"/>
      <c r="BF16" s="215"/>
      <c r="BG16" s="215"/>
      <c r="BH16" s="215"/>
      <c r="BI16" s="215"/>
      <c r="BJ16" s="215"/>
      <c r="BK16" s="215"/>
      <c r="BL16" s="215"/>
      <c r="BM16" s="215"/>
      <c r="BN16" s="215"/>
      <c r="BO16" s="215"/>
      <c r="BP16" s="215"/>
      <c r="BQ16" s="220">
        <v>10</v>
      </c>
      <c r="BR16" s="221"/>
      <c r="BS16" s="730"/>
      <c r="BT16" s="731"/>
      <c r="BU16" s="731"/>
      <c r="BV16" s="731"/>
      <c r="BW16" s="731"/>
      <c r="BX16" s="731"/>
      <c r="BY16" s="731"/>
      <c r="BZ16" s="731"/>
      <c r="CA16" s="731"/>
      <c r="CB16" s="731"/>
      <c r="CC16" s="731"/>
      <c r="CD16" s="731"/>
      <c r="CE16" s="731"/>
      <c r="CF16" s="731"/>
      <c r="CG16" s="732"/>
      <c r="CH16" s="741"/>
      <c r="CI16" s="742"/>
      <c r="CJ16" s="742"/>
      <c r="CK16" s="742"/>
      <c r="CL16" s="743"/>
      <c r="CM16" s="741"/>
      <c r="CN16" s="742"/>
      <c r="CO16" s="742"/>
      <c r="CP16" s="742"/>
      <c r="CQ16" s="743"/>
      <c r="CR16" s="741"/>
      <c r="CS16" s="742"/>
      <c r="CT16" s="742"/>
      <c r="CU16" s="742"/>
      <c r="CV16" s="743"/>
      <c r="CW16" s="741"/>
      <c r="CX16" s="742"/>
      <c r="CY16" s="742"/>
      <c r="CZ16" s="742"/>
      <c r="DA16" s="743"/>
      <c r="DB16" s="741"/>
      <c r="DC16" s="742"/>
      <c r="DD16" s="742"/>
      <c r="DE16" s="742"/>
      <c r="DF16" s="743"/>
      <c r="DG16" s="741"/>
      <c r="DH16" s="742"/>
      <c r="DI16" s="742"/>
      <c r="DJ16" s="742"/>
      <c r="DK16" s="743"/>
      <c r="DL16" s="741"/>
      <c r="DM16" s="742"/>
      <c r="DN16" s="742"/>
      <c r="DO16" s="742"/>
      <c r="DP16" s="743"/>
      <c r="DQ16" s="741"/>
      <c r="DR16" s="742"/>
      <c r="DS16" s="742"/>
      <c r="DT16" s="742"/>
      <c r="DU16" s="743"/>
      <c r="DV16" s="730"/>
      <c r="DW16" s="731"/>
      <c r="DX16" s="731"/>
      <c r="DY16" s="731"/>
      <c r="DZ16" s="744"/>
      <c r="EA16" s="216"/>
    </row>
    <row r="17" spans="1:131" s="217" customFormat="1" ht="26.25" customHeight="1" x14ac:dyDescent="0.2">
      <c r="A17" s="220">
        <v>11</v>
      </c>
      <c r="B17" s="717"/>
      <c r="C17" s="718"/>
      <c r="D17" s="718"/>
      <c r="E17" s="718"/>
      <c r="F17" s="718"/>
      <c r="G17" s="718"/>
      <c r="H17" s="718"/>
      <c r="I17" s="718"/>
      <c r="J17" s="718"/>
      <c r="K17" s="718"/>
      <c r="L17" s="718"/>
      <c r="M17" s="718"/>
      <c r="N17" s="718"/>
      <c r="O17" s="718"/>
      <c r="P17" s="719"/>
      <c r="Q17" s="720"/>
      <c r="R17" s="721"/>
      <c r="S17" s="721"/>
      <c r="T17" s="721"/>
      <c r="U17" s="721"/>
      <c r="V17" s="721"/>
      <c r="W17" s="721"/>
      <c r="X17" s="721"/>
      <c r="Y17" s="721"/>
      <c r="Z17" s="721"/>
      <c r="AA17" s="721"/>
      <c r="AB17" s="721"/>
      <c r="AC17" s="721"/>
      <c r="AD17" s="721"/>
      <c r="AE17" s="722"/>
      <c r="AF17" s="723"/>
      <c r="AG17" s="724"/>
      <c r="AH17" s="724"/>
      <c r="AI17" s="724"/>
      <c r="AJ17" s="725"/>
      <c r="AK17" s="726"/>
      <c r="AL17" s="727"/>
      <c r="AM17" s="727"/>
      <c r="AN17" s="727"/>
      <c r="AO17" s="727"/>
      <c r="AP17" s="727"/>
      <c r="AQ17" s="727"/>
      <c r="AR17" s="727"/>
      <c r="AS17" s="727"/>
      <c r="AT17" s="727"/>
      <c r="AU17" s="728"/>
      <c r="AV17" s="728"/>
      <c r="AW17" s="728"/>
      <c r="AX17" s="728"/>
      <c r="AY17" s="729"/>
      <c r="AZ17" s="214"/>
      <c r="BA17" s="214"/>
      <c r="BB17" s="214"/>
      <c r="BC17" s="214"/>
      <c r="BD17" s="214"/>
      <c r="BE17" s="215"/>
      <c r="BF17" s="215"/>
      <c r="BG17" s="215"/>
      <c r="BH17" s="215"/>
      <c r="BI17" s="215"/>
      <c r="BJ17" s="215"/>
      <c r="BK17" s="215"/>
      <c r="BL17" s="215"/>
      <c r="BM17" s="215"/>
      <c r="BN17" s="215"/>
      <c r="BO17" s="215"/>
      <c r="BP17" s="215"/>
      <c r="BQ17" s="220">
        <v>11</v>
      </c>
      <c r="BR17" s="221"/>
      <c r="BS17" s="730"/>
      <c r="BT17" s="731"/>
      <c r="BU17" s="731"/>
      <c r="BV17" s="731"/>
      <c r="BW17" s="731"/>
      <c r="BX17" s="731"/>
      <c r="BY17" s="731"/>
      <c r="BZ17" s="731"/>
      <c r="CA17" s="731"/>
      <c r="CB17" s="731"/>
      <c r="CC17" s="731"/>
      <c r="CD17" s="731"/>
      <c r="CE17" s="731"/>
      <c r="CF17" s="731"/>
      <c r="CG17" s="732"/>
      <c r="CH17" s="741"/>
      <c r="CI17" s="742"/>
      <c r="CJ17" s="742"/>
      <c r="CK17" s="742"/>
      <c r="CL17" s="743"/>
      <c r="CM17" s="741"/>
      <c r="CN17" s="742"/>
      <c r="CO17" s="742"/>
      <c r="CP17" s="742"/>
      <c r="CQ17" s="743"/>
      <c r="CR17" s="741"/>
      <c r="CS17" s="742"/>
      <c r="CT17" s="742"/>
      <c r="CU17" s="742"/>
      <c r="CV17" s="743"/>
      <c r="CW17" s="741"/>
      <c r="CX17" s="742"/>
      <c r="CY17" s="742"/>
      <c r="CZ17" s="742"/>
      <c r="DA17" s="743"/>
      <c r="DB17" s="741"/>
      <c r="DC17" s="742"/>
      <c r="DD17" s="742"/>
      <c r="DE17" s="742"/>
      <c r="DF17" s="743"/>
      <c r="DG17" s="741"/>
      <c r="DH17" s="742"/>
      <c r="DI17" s="742"/>
      <c r="DJ17" s="742"/>
      <c r="DK17" s="743"/>
      <c r="DL17" s="741"/>
      <c r="DM17" s="742"/>
      <c r="DN17" s="742"/>
      <c r="DO17" s="742"/>
      <c r="DP17" s="743"/>
      <c r="DQ17" s="741"/>
      <c r="DR17" s="742"/>
      <c r="DS17" s="742"/>
      <c r="DT17" s="742"/>
      <c r="DU17" s="743"/>
      <c r="DV17" s="730"/>
      <c r="DW17" s="731"/>
      <c r="DX17" s="731"/>
      <c r="DY17" s="731"/>
      <c r="DZ17" s="744"/>
      <c r="EA17" s="216"/>
    </row>
    <row r="18" spans="1:131" s="217" customFormat="1" ht="26.25" customHeight="1" x14ac:dyDescent="0.2">
      <c r="A18" s="220">
        <v>12</v>
      </c>
      <c r="B18" s="717"/>
      <c r="C18" s="718"/>
      <c r="D18" s="718"/>
      <c r="E18" s="718"/>
      <c r="F18" s="718"/>
      <c r="G18" s="718"/>
      <c r="H18" s="718"/>
      <c r="I18" s="718"/>
      <c r="J18" s="718"/>
      <c r="K18" s="718"/>
      <c r="L18" s="718"/>
      <c r="M18" s="718"/>
      <c r="N18" s="718"/>
      <c r="O18" s="718"/>
      <c r="P18" s="719"/>
      <c r="Q18" s="720"/>
      <c r="R18" s="721"/>
      <c r="S18" s="721"/>
      <c r="T18" s="721"/>
      <c r="U18" s="721"/>
      <c r="V18" s="721"/>
      <c r="W18" s="721"/>
      <c r="X18" s="721"/>
      <c r="Y18" s="721"/>
      <c r="Z18" s="721"/>
      <c r="AA18" s="721"/>
      <c r="AB18" s="721"/>
      <c r="AC18" s="721"/>
      <c r="AD18" s="721"/>
      <c r="AE18" s="722"/>
      <c r="AF18" s="723"/>
      <c r="AG18" s="724"/>
      <c r="AH18" s="724"/>
      <c r="AI18" s="724"/>
      <c r="AJ18" s="725"/>
      <c r="AK18" s="726"/>
      <c r="AL18" s="727"/>
      <c r="AM18" s="727"/>
      <c r="AN18" s="727"/>
      <c r="AO18" s="727"/>
      <c r="AP18" s="727"/>
      <c r="AQ18" s="727"/>
      <c r="AR18" s="727"/>
      <c r="AS18" s="727"/>
      <c r="AT18" s="727"/>
      <c r="AU18" s="728"/>
      <c r="AV18" s="728"/>
      <c r="AW18" s="728"/>
      <c r="AX18" s="728"/>
      <c r="AY18" s="729"/>
      <c r="AZ18" s="214"/>
      <c r="BA18" s="214"/>
      <c r="BB18" s="214"/>
      <c r="BC18" s="214"/>
      <c r="BD18" s="214"/>
      <c r="BE18" s="215"/>
      <c r="BF18" s="215"/>
      <c r="BG18" s="215"/>
      <c r="BH18" s="215"/>
      <c r="BI18" s="215"/>
      <c r="BJ18" s="215"/>
      <c r="BK18" s="215"/>
      <c r="BL18" s="215"/>
      <c r="BM18" s="215"/>
      <c r="BN18" s="215"/>
      <c r="BO18" s="215"/>
      <c r="BP18" s="215"/>
      <c r="BQ18" s="220">
        <v>12</v>
      </c>
      <c r="BR18" s="221"/>
      <c r="BS18" s="730"/>
      <c r="BT18" s="731"/>
      <c r="BU18" s="731"/>
      <c r="BV18" s="731"/>
      <c r="BW18" s="731"/>
      <c r="BX18" s="731"/>
      <c r="BY18" s="731"/>
      <c r="BZ18" s="731"/>
      <c r="CA18" s="731"/>
      <c r="CB18" s="731"/>
      <c r="CC18" s="731"/>
      <c r="CD18" s="731"/>
      <c r="CE18" s="731"/>
      <c r="CF18" s="731"/>
      <c r="CG18" s="732"/>
      <c r="CH18" s="741"/>
      <c r="CI18" s="742"/>
      <c r="CJ18" s="742"/>
      <c r="CK18" s="742"/>
      <c r="CL18" s="743"/>
      <c r="CM18" s="741"/>
      <c r="CN18" s="742"/>
      <c r="CO18" s="742"/>
      <c r="CP18" s="742"/>
      <c r="CQ18" s="743"/>
      <c r="CR18" s="741"/>
      <c r="CS18" s="742"/>
      <c r="CT18" s="742"/>
      <c r="CU18" s="742"/>
      <c r="CV18" s="743"/>
      <c r="CW18" s="741"/>
      <c r="CX18" s="742"/>
      <c r="CY18" s="742"/>
      <c r="CZ18" s="742"/>
      <c r="DA18" s="743"/>
      <c r="DB18" s="741"/>
      <c r="DC18" s="742"/>
      <c r="DD18" s="742"/>
      <c r="DE18" s="742"/>
      <c r="DF18" s="743"/>
      <c r="DG18" s="741"/>
      <c r="DH18" s="742"/>
      <c r="DI18" s="742"/>
      <c r="DJ18" s="742"/>
      <c r="DK18" s="743"/>
      <c r="DL18" s="741"/>
      <c r="DM18" s="742"/>
      <c r="DN18" s="742"/>
      <c r="DO18" s="742"/>
      <c r="DP18" s="743"/>
      <c r="DQ18" s="741"/>
      <c r="DR18" s="742"/>
      <c r="DS18" s="742"/>
      <c r="DT18" s="742"/>
      <c r="DU18" s="743"/>
      <c r="DV18" s="730"/>
      <c r="DW18" s="731"/>
      <c r="DX18" s="731"/>
      <c r="DY18" s="731"/>
      <c r="DZ18" s="744"/>
      <c r="EA18" s="216"/>
    </row>
    <row r="19" spans="1:131" s="217" customFormat="1" ht="26.25" customHeight="1" x14ac:dyDescent="0.2">
      <c r="A19" s="220">
        <v>13</v>
      </c>
      <c r="B19" s="717"/>
      <c r="C19" s="718"/>
      <c r="D19" s="718"/>
      <c r="E19" s="718"/>
      <c r="F19" s="718"/>
      <c r="G19" s="718"/>
      <c r="H19" s="718"/>
      <c r="I19" s="718"/>
      <c r="J19" s="718"/>
      <c r="K19" s="718"/>
      <c r="L19" s="718"/>
      <c r="M19" s="718"/>
      <c r="N19" s="718"/>
      <c r="O19" s="718"/>
      <c r="P19" s="719"/>
      <c r="Q19" s="720"/>
      <c r="R19" s="721"/>
      <c r="S19" s="721"/>
      <c r="T19" s="721"/>
      <c r="U19" s="721"/>
      <c r="V19" s="721"/>
      <c r="W19" s="721"/>
      <c r="X19" s="721"/>
      <c r="Y19" s="721"/>
      <c r="Z19" s="721"/>
      <c r="AA19" s="721"/>
      <c r="AB19" s="721"/>
      <c r="AC19" s="721"/>
      <c r="AD19" s="721"/>
      <c r="AE19" s="722"/>
      <c r="AF19" s="723"/>
      <c r="AG19" s="724"/>
      <c r="AH19" s="724"/>
      <c r="AI19" s="724"/>
      <c r="AJ19" s="725"/>
      <c r="AK19" s="726"/>
      <c r="AL19" s="727"/>
      <c r="AM19" s="727"/>
      <c r="AN19" s="727"/>
      <c r="AO19" s="727"/>
      <c r="AP19" s="727"/>
      <c r="AQ19" s="727"/>
      <c r="AR19" s="727"/>
      <c r="AS19" s="727"/>
      <c r="AT19" s="727"/>
      <c r="AU19" s="728"/>
      <c r="AV19" s="728"/>
      <c r="AW19" s="728"/>
      <c r="AX19" s="728"/>
      <c r="AY19" s="729"/>
      <c r="AZ19" s="214"/>
      <c r="BA19" s="214"/>
      <c r="BB19" s="214"/>
      <c r="BC19" s="214"/>
      <c r="BD19" s="214"/>
      <c r="BE19" s="215"/>
      <c r="BF19" s="215"/>
      <c r="BG19" s="215"/>
      <c r="BH19" s="215"/>
      <c r="BI19" s="215"/>
      <c r="BJ19" s="215"/>
      <c r="BK19" s="215"/>
      <c r="BL19" s="215"/>
      <c r="BM19" s="215"/>
      <c r="BN19" s="215"/>
      <c r="BO19" s="215"/>
      <c r="BP19" s="215"/>
      <c r="BQ19" s="220">
        <v>13</v>
      </c>
      <c r="BR19" s="221"/>
      <c r="BS19" s="730"/>
      <c r="BT19" s="731"/>
      <c r="BU19" s="731"/>
      <c r="BV19" s="731"/>
      <c r="BW19" s="731"/>
      <c r="BX19" s="731"/>
      <c r="BY19" s="731"/>
      <c r="BZ19" s="731"/>
      <c r="CA19" s="731"/>
      <c r="CB19" s="731"/>
      <c r="CC19" s="731"/>
      <c r="CD19" s="731"/>
      <c r="CE19" s="731"/>
      <c r="CF19" s="731"/>
      <c r="CG19" s="732"/>
      <c r="CH19" s="741"/>
      <c r="CI19" s="742"/>
      <c r="CJ19" s="742"/>
      <c r="CK19" s="742"/>
      <c r="CL19" s="743"/>
      <c r="CM19" s="741"/>
      <c r="CN19" s="742"/>
      <c r="CO19" s="742"/>
      <c r="CP19" s="742"/>
      <c r="CQ19" s="743"/>
      <c r="CR19" s="741"/>
      <c r="CS19" s="742"/>
      <c r="CT19" s="742"/>
      <c r="CU19" s="742"/>
      <c r="CV19" s="743"/>
      <c r="CW19" s="741"/>
      <c r="CX19" s="742"/>
      <c r="CY19" s="742"/>
      <c r="CZ19" s="742"/>
      <c r="DA19" s="743"/>
      <c r="DB19" s="741"/>
      <c r="DC19" s="742"/>
      <c r="DD19" s="742"/>
      <c r="DE19" s="742"/>
      <c r="DF19" s="743"/>
      <c r="DG19" s="741"/>
      <c r="DH19" s="742"/>
      <c r="DI19" s="742"/>
      <c r="DJ19" s="742"/>
      <c r="DK19" s="743"/>
      <c r="DL19" s="741"/>
      <c r="DM19" s="742"/>
      <c r="DN19" s="742"/>
      <c r="DO19" s="742"/>
      <c r="DP19" s="743"/>
      <c r="DQ19" s="741"/>
      <c r="DR19" s="742"/>
      <c r="DS19" s="742"/>
      <c r="DT19" s="742"/>
      <c r="DU19" s="743"/>
      <c r="DV19" s="730"/>
      <c r="DW19" s="731"/>
      <c r="DX19" s="731"/>
      <c r="DY19" s="731"/>
      <c r="DZ19" s="744"/>
      <c r="EA19" s="216"/>
    </row>
    <row r="20" spans="1:131" s="217" customFormat="1" ht="26.25" customHeight="1" x14ac:dyDescent="0.2">
      <c r="A20" s="220">
        <v>14</v>
      </c>
      <c r="B20" s="717"/>
      <c r="C20" s="718"/>
      <c r="D20" s="718"/>
      <c r="E20" s="718"/>
      <c r="F20" s="718"/>
      <c r="G20" s="718"/>
      <c r="H20" s="718"/>
      <c r="I20" s="718"/>
      <c r="J20" s="718"/>
      <c r="K20" s="718"/>
      <c r="L20" s="718"/>
      <c r="M20" s="718"/>
      <c r="N20" s="718"/>
      <c r="O20" s="718"/>
      <c r="P20" s="719"/>
      <c r="Q20" s="720"/>
      <c r="R20" s="721"/>
      <c r="S20" s="721"/>
      <c r="T20" s="721"/>
      <c r="U20" s="721"/>
      <c r="V20" s="721"/>
      <c r="W20" s="721"/>
      <c r="X20" s="721"/>
      <c r="Y20" s="721"/>
      <c r="Z20" s="721"/>
      <c r="AA20" s="721"/>
      <c r="AB20" s="721"/>
      <c r="AC20" s="721"/>
      <c r="AD20" s="721"/>
      <c r="AE20" s="722"/>
      <c r="AF20" s="723"/>
      <c r="AG20" s="724"/>
      <c r="AH20" s="724"/>
      <c r="AI20" s="724"/>
      <c r="AJ20" s="725"/>
      <c r="AK20" s="726"/>
      <c r="AL20" s="727"/>
      <c r="AM20" s="727"/>
      <c r="AN20" s="727"/>
      <c r="AO20" s="727"/>
      <c r="AP20" s="727"/>
      <c r="AQ20" s="727"/>
      <c r="AR20" s="727"/>
      <c r="AS20" s="727"/>
      <c r="AT20" s="727"/>
      <c r="AU20" s="728"/>
      <c r="AV20" s="728"/>
      <c r="AW20" s="728"/>
      <c r="AX20" s="728"/>
      <c r="AY20" s="729"/>
      <c r="AZ20" s="214"/>
      <c r="BA20" s="214"/>
      <c r="BB20" s="214"/>
      <c r="BC20" s="214"/>
      <c r="BD20" s="214"/>
      <c r="BE20" s="215"/>
      <c r="BF20" s="215"/>
      <c r="BG20" s="215"/>
      <c r="BH20" s="215"/>
      <c r="BI20" s="215"/>
      <c r="BJ20" s="215"/>
      <c r="BK20" s="215"/>
      <c r="BL20" s="215"/>
      <c r="BM20" s="215"/>
      <c r="BN20" s="215"/>
      <c r="BO20" s="215"/>
      <c r="BP20" s="215"/>
      <c r="BQ20" s="220">
        <v>14</v>
      </c>
      <c r="BR20" s="221"/>
      <c r="BS20" s="730"/>
      <c r="BT20" s="731"/>
      <c r="BU20" s="731"/>
      <c r="BV20" s="731"/>
      <c r="BW20" s="731"/>
      <c r="BX20" s="731"/>
      <c r="BY20" s="731"/>
      <c r="BZ20" s="731"/>
      <c r="CA20" s="731"/>
      <c r="CB20" s="731"/>
      <c r="CC20" s="731"/>
      <c r="CD20" s="731"/>
      <c r="CE20" s="731"/>
      <c r="CF20" s="731"/>
      <c r="CG20" s="732"/>
      <c r="CH20" s="741"/>
      <c r="CI20" s="742"/>
      <c r="CJ20" s="742"/>
      <c r="CK20" s="742"/>
      <c r="CL20" s="743"/>
      <c r="CM20" s="741"/>
      <c r="CN20" s="742"/>
      <c r="CO20" s="742"/>
      <c r="CP20" s="742"/>
      <c r="CQ20" s="743"/>
      <c r="CR20" s="741"/>
      <c r="CS20" s="742"/>
      <c r="CT20" s="742"/>
      <c r="CU20" s="742"/>
      <c r="CV20" s="743"/>
      <c r="CW20" s="741"/>
      <c r="CX20" s="742"/>
      <c r="CY20" s="742"/>
      <c r="CZ20" s="742"/>
      <c r="DA20" s="743"/>
      <c r="DB20" s="741"/>
      <c r="DC20" s="742"/>
      <c r="DD20" s="742"/>
      <c r="DE20" s="742"/>
      <c r="DF20" s="743"/>
      <c r="DG20" s="741"/>
      <c r="DH20" s="742"/>
      <c r="DI20" s="742"/>
      <c r="DJ20" s="742"/>
      <c r="DK20" s="743"/>
      <c r="DL20" s="741"/>
      <c r="DM20" s="742"/>
      <c r="DN20" s="742"/>
      <c r="DO20" s="742"/>
      <c r="DP20" s="743"/>
      <c r="DQ20" s="741"/>
      <c r="DR20" s="742"/>
      <c r="DS20" s="742"/>
      <c r="DT20" s="742"/>
      <c r="DU20" s="743"/>
      <c r="DV20" s="730"/>
      <c r="DW20" s="731"/>
      <c r="DX20" s="731"/>
      <c r="DY20" s="731"/>
      <c r="DZ20" s="744"/>
      <c r="EA20" s="216"/>
    </row>
    <row r="21" spans="1:131" s="217" customFormat="1" ht="26.25" customHeight="1" thickBot="1" x14ac:dyDescent="0.25">
      <c r="A21" s="220">
        <v>15</v>
      </c>
      <c r="B21" s="717"/>
      <c r="C21" s="718"/>
      <c r="D21" s="718"/>
      <c r="E21" s="718"/>
      <c r="F21" s="718"/>
      <c r="G21" s="718"/>
      <c r="H21" s="718"/>
      <c r="I21" s="718"/>
      <c r="J21" s="718"/>
      <c r="K21" s="718"/>
      <c r="L21" s="718"/>
      <c r="M21" s="718"/>
      <c r="N21" s="718"/>
      <c r="O21" s="718"/>
      <c r="P21" s="719"/>
      <c r="Q21" s="720"/>
      <c r="R21" s="721"/>
      <c r="S21" s="721"/>
      <c r="T21" s="721"/>
      <c r="U21" s="721"/>
      <c r="V21" s="721"/>
      <c r="W21" s="721"/>
      <c r="X21" s="721"/>
      <c r="Y21" s="721"/>
      <c r="Z21" s="721"/>
      <c r="AA21" s="721"/>
      <c r="AB21" s="721"/>
      <c r="AC21" s="721"/>
      <c r="AD21" s="721"/>
      <c r="AE21" s="722"/>
      <c r="AF21" s="723"/>
      <c r="AG21" s="724"/>
      <c r="AH21" s="724"/>
      <c r="AI21" s="724"/>
      <c r="AJ21" s="725"/>
      <c r="AK21" s="726"/>
      <c r="AL21" s="727"/>
      <c r="AM21" s="727"/>
      <c r="AN21" s="727"/>
      <c r="AO21" s="727"/>
      <c r="AP21" s="727"/>
      <c r="AQ21" s="727"/>
      <c r="AR21" s="727"/>
      <c r="AS21" s="727"/>
      <c r="AT21" s="727"/>
      <c r="AU21" s="728"/>
      <c r="AV21" s="728"/>
      <c r="AW21" s="728"/>
      <c r="AX21" s="728"/>
      <c r="AY21" s="729"/>
      <c r="AZ21" s="214"/>
      <c r="BA21" s="214"/>
      <c r="BB21" s="214"/>
      <c r="BC21" s="214"/>
      <c r="BD21" s="214"/>
      <c r="BE21" s="215"/>
      <c r="BF21" s="215"/>
      <c r="BG21" s="215"/>
      <c r="BH21" s="215"/>
      <c r="BI21" s="215"/>
      <c r="BJ21" s="215"/>
      <c r="BK21" s="215"/>
      <c r="BL21" s="215"/>
      <c r="BM21" s="215"/>
      <c r="BN21" s="215"/>
      <c r="BO21" s="215"/>
      <c r="BP21" s="215"/>
      <c r="BQ21" s="220">
        <v>15</v>
      </c>
      <c r="BR21" s="221"/>
      <c r="BS21" s="730"/>
      <c r="BT21" s="731"/>
      <c r="BU21" s="731"/>
      <c r="BV21" s="731"/>
      <c r="BW21" s="731"/>
      <c r="BX21" s="731"/>
      <c r="BY21" s="731"/>
      <c r="BZ21" s="731"/>
      <c r="CA21" s="731"/>
      <c r="CB21" s="731"/>
      <c r="CC21" s="731"/>
      <c r="CD21" s="731"/>
      <c r="CE21" s="731"/>
      <c r="CF21" s="731"/>
      <c r="CG21" s="732"/>
      <c r="CH21" s="741"/>
      <c r="CI21" s="742"/>
      <c r="CJ21" s="742"/>
      <c r="CK21" s="742"/>
      <c r="CL21" s="743"/>
      <c r="CM21" s="741"/>
      <c r="CN21" s="742"/>
      <c r="CO21" s="742"/>
      <c r="CP21" s="742"/>
      <c r="CQ21" s="743"/>
      <c r="CR21" s="741"/>
      <c r="CS21" s="742"/>
      <c r="CT21" s="742"/>
      <c r="CU21" s="742"/>
      <c r="CV21" s="743"/>
      <c r="CW21" s="741"/>
      <c r="CX21" s="742"/>
      <c r="CY21" s="742"/>
      <c r="CZ21" s="742"/>
      <c r="DA21" s="743"/>
      <c r="DB21" s="741"/>
      <c r="DC21" s="742"/>
      <c r="DD21" s="742"/>
      <c r="DE21" s="742"/>
      <c r="DF21" s="743"/>
      <c r="DG21" s="741"/>
      <c r="DH21" s="742"/>
      <c r="DI21" s="742"/>
      <c r="DJ21" s="742"/>
      <c r="DK21" s="743"/>
      <c r="DL21" s="741"/>
      <c r="DM21" s="742"/>
      <c r="DN21" s="742"/>
      <c r="DO21" s="742"/>
      <c r="DP21" s="743"/>
      <c r="DQ21" s="741"/>
      <c r="DR21" s="742"/>
      <c r="DS21" s="742"/>
      <c r="DT21" s="742"/>
      <c r="DU21" s="743"/>
      <c r="DV21" s="730"/>
      <c r="DW21" s="731"/>
      <c r="DX21" s="731"/>
      <c r="DY21" s="731"/>
      <c r="DZ21" s="744"/>
      <c r="EA21" s="216"/>
    </row>
    <row r="22" spans="1:131" s="217" customFormat="1" ht="26.25" customHeight="1" x14ac:dyDescent="0.2">
      <c r="A22" s="220">
        <v>16</v>
      </c>
      <c r="B22" s="717"/>
      <c r="C22" s="718"/>
      <c r="D22" s="718"/>
      <c r="E22" s="718"/>
      <c r="F22" s="718"/>
      <c r="G22" s="718"/>
      <c r="H22" s="718"/>
      <c r="I22" s="718"/>
      <c r="J22" s="718"/>
      <c r="K22" s="718"/>
      <c r="L22" s="718"/>
      <c r="M22" s="718"/>
      <c r="N22" s="718"/>
      <c r="O22" s="718"/>
      <c r="P22" s="719"/>
      <c r="Q22" s="745"/>
      <c r="R22" s="746"/>
      <c r="S22" s="746"/>
      <c r="T22" s="746"/>
      <c r="U22" s="746"/>
      <c r="V22" s="746"/>
      <c r="W22" s="746"/>
      <c r="X22" s="746"/>
      <c r="Y22" s="746"/>
      <c r="Z22" s="746"/>
      <c r="AA22" s="746"/>
      <c r="AB22" s="746"/>
      <c r="AC22" s="746"/>
      <c r="AD22" s="746"/>
      <c r="AE22" s="747"/>
      <c r="AF22" s="723"/>
      <c r="AG22" s="724"/>
      <c r="AH22" s="724"/>
      <c r="AI22" s="724"/>
      <c r="AJ22" s="725"/>
      <c r="AK22" s="760"/>
      <c r="AL22" s="761"/>
      <c r="AM22" s="761"/>
      <c r="AN22" s="761"/>
      <c r="AO22" s="761"/>
      <c r="AP22" s="761"/>
      <c r="AQ22" s="761"/>
      <c r="AR22" s="761"/>
      <c r="AS22" s="761"/>
      <c r="AT22" s="761"/>
      <c r="AU22" s="762"/>
      <c r="AV22" s="762"/>
      <c r="AW22" s="762"/>
      <c r="AX22" s="762"/>
      <c r="AY22" s="763"/>
      <c r="AZ22" s="764" t="s">
        <v>380</v>
      </c>
      <c r="BA22" s="764"/>
      <c r="BB22" s="764"/>
      <c r="BC22" s="764"/>
      <c r="BD22" s="765"/>
      <c r="BE22" s="215"/>
      <c r="BF22" s="215"/>
      <c r="BG22" s="215"/>
      <c r="BH22" s="215"/>
      <c r="BI22" s="215"/>
      <c r="BJ22" s="215"/>
      <c r="BK22" s="215"/>
      <c r="BL22" s="215"/>
      <c r="BM22" s="215"/>
      <c r="BN22" s="215"/>
      <c r="BO22" s="215"/>
      <c r="BP22" s="215"/>
      <c r="BQ22" s="220">
        <v>16</v>
      </c>
      <c r="BR22" s="221"/>
      <c r="BS22" s="730"/>
      <c r="BT22" s="731"/>
      <c r="BU22" s="731"/>
      <c r="BV22" s="731"/>
      <c r="BW22" s="731"/>
      <c r="BX22" s="731"/>
      <c r="BY22" s="731"/>
      <c r="BZ22" s="731"/>
      <c r="CA22" s="731"/>
      <c r="CB22" s="731"/>
      <c r="CC22" s="731"/>
      <c r="CD22" s="731"/>
      <c r="CE22" s="731"/>
      <c r="CF22" s="731"/>
      <c r="CG22" s="732"/>
      <c r="CH22" s="741"/>
      <c r="CI22" s="742"/>
      <c r="CJ22" s="742"/>
      <c r="CK22" s="742"/>
      <c r="CL22" s="743"/>
      <c r="CM22" s="741"/>
      <c r="CN22" s="742"/>
      <c r="CO22" s="742"/>
      <c r="CP22" s="742"/>
      <c r="CQ22" s="743"/>
      <c r="CR22" s="741"/>
      <c r="CS22" s="742"/>
      <c r="CT22" s="742"/>
      <c r="CU22" s="742"/>
      <c r="CV22" s="743"/>
      <c r="CW22" s="741"/>
      <c r="CX22" s="742"/>
      <c r="CY22" s="742"/>
      <c r="CZ22" s="742"/>
      <c r="DA22" s="743"/>
      <c r="DB22" s="741"/>
      <c r="DC22" s="742"/>
      <c r="DD22" s="742"/>
      <c r="DE22" s="742"/>
      <c r="DF22" s="743"/>
      <c r="DG22" s="741"/>
      <c r="DH22" s="742"/>
      <c r="DI22" s="742"/>
      <c r="DJ22" s="742"/>
      <c r="DK22" s="743"/>
      <c r="DL22" s="741"/>
      <c r="DM22" s="742"/>
      <c r="DN22" s="742"/>
      <c r="DO22" s="742"/>
      <c r="DP22" s="743"/>
      <c r="DQ22" s="741"/>
      <c r="DR22" s="742"/>
      <c r="DS22" s="742"/>
      <c r="DT22" s="742"/>
      <c r="DU22" s="743"/>
      <c r="DV22" s="730"/>
      <c r="DW22" s="731"/>
      <c r="DX22" s="731"/>
      <c r="DY22" s="731"/>
      <c r="DZ22" s="744"/>
      <c r="EA22" s="216"/>
    </row>
    <row r="23" spans="1:131" s="217" customFormat="1" ht="26.25" customHeight="1" thickBot="1" x14ac:dyDescent="0.25">
      <c r="A23" s="222" t="s">
        <v>381</v>
      </c>
      <c r="B23" s="748" t="s">
        <v>382</v>
      </c>
      <c r="C23" s="749"/>
      <c r="D23" s="749"/>
      <c r="E23" s="749"/>
      <c r="F23" s="749"/>
      <c r="G23" s="749"/>
      <c r="H23" s="749"/>
      <c r="I23" s="749"/>
      <c r="J23" s="749"/>
      <c r="K23" s="749"/>
      <c r="L23" s="749"/>
      <c r="M23" s="749"/>
      <c r="N23" s="749"/>
      <c r="O23" s="749"/>
      <c r="P23" s="750"/>
      <c r="Q23" s="751">
        <v>4410</v>
      </c>
      <c r="R23" s="752"/>
      <c r="S23" s="752"/>
      <c r="T23" s="752"/>
      <c r="U23" s="752"/>
      <c r="V23" s="752">
        <v>3953</v>
      </c>
      <c r="W23" s="752"/>
      <c r="X23" s="752"/>
      <c r="Y23" s="752"/>
      <c r="Z23" s="752"/>
      <c r="AA23" s="752">
        <v>457</v>
      </c>
      <c r="AB23" s="752"/>
      <c r="AC23" s="752"/>
      <c r="AD23" s="752"/>
      <c r="AE23" s="753"/>
      <c r="AF23" s="754">
        <v>413</v>
      </c>
      <c r="AG23" s="752"/>
      <c r="AH23" s="752"/>
      <c r="AI23" s="752"/>
      <c r="AJ23" s="755"/>
      <c r="AK23" s="756"/>
      <c r="AL23" s="757"/>
      <c r="AM23" s="757"/>
      <c r="AN23" s="757"/>
      <c r="AO23" s="757"/>
      <c r="AP23" s="752">
        <v>4578</v>
      </c>
      <c r="AQ23" s="752"/>
      <c r="AR23" s="752"/>
      <c r="AS23" s="752"/>
      <c r="AT23" s="752"/>
      <c r="AU23" s="758"/>
      <c r="AV23" s="758"/>
      <c r="AW23" s="758"/>
      <c r="AX23" s="758"/>
      <c r="AY23" s="759"/>
      <c r="AZ23" s="767" t="s">
        <v>383</v>
      </c>
      <c r="BA23" s="768"/>
      <c r="BB23" s="768"/>
      <c r="BC23" s="768"/>
      <c r="BD23" s="769"/>
      <c r="BE23" s="215"/>
      <c r="BF23" s="215"/>
      <c r="BG23" s="215"/>
      <c r="BH23" s="215"/>
      <c r="BI23" s="215"/>
      <c r="BJ23" s="215"/>
      <c r="BK23" s="215"/>
      <c r="BL23" s="215"/>
      <c r="BM23" s="215"/>
      <c r="BN23" s="215"/>
      <c r="BO23" s="215"/>
      <c r="BP23" s="215"/>
      <c r="BQ23" s="220">
        <v>17</v>
      </c>
      <c r="BR23" s="221"/>
      <c r="BS23" s="730"/>
      <c r="BT23" s="731"/>
      <c r="BU23" s="731"/>
      <c r="BV23" s="731"/>
      <c r="BW23" s="731"/>
      <c r="BX23" s="731"/>
      <c r="BY23" s="731"/>
      <c r="BZ23" s="731"/>
      <c r="CA23" s="731"/>
      <c r="CB23" s="731"/>
      <c r="CC23" s="731"/>
      <c r="CD23" s="731"/>
      <c r="CE23" s="731"/>
      <c r="CF23" s="731"/>
      <c r="CG23" s="732"/>
      <c r="CH23" s="741"/>
      <c r="CI23" s="742"/>
      <c r="CJ23" s="742"/>
      <c r="CK23" s="742"/>
      <c r="CL23" s="743"/>
      <c r="CM23" s="741"/>
      <c r="CN23" s="742"/>
      <c r="CO23" s="742"/>
      <c r="CP23" s="742"/>
      <c r="CQ23" s="743"/>
      <c r="CR23" s="741"/>
      <c r="CS23" s="742"/>
      <c r="CT23" s="742"/>
      <c r="CU23" s="742"/>
      <c r="CV23" s="743"/>
      <c r="CW23" s="741"/>
      <c r="CX23" s="742"/>
      <c r="CY23" s="742"/>
      <c r="CZ23" s="742"/>
      <c r="DA23" s="743"/>
      <c r="DB23" s="741"/>
      <c r="DC23" s="742"/>
      <c r="DD23" s="742"/>
      <c r="DE23" s="742"/>
      <c r="DF23" s="743"/>
      <c r="DG23" s="741"/>
      <c r="DH23" s="742"/>
      <c r="DI23" s="742"/>
      <c r="DJ23" s="742"/>
      <c r="DK23" s="743"/>
      <c r="DL23" s="741"/>
      <c r="DM23" s="742"/>
      <c r="DN23" s="742"/>
      <c r="DO23" s="742"/>
      <c r="DP23" s="743"/>
      <c r="DQ23" s="741"/>
      <c r="DR23" s="742"/>
      <c r="DS23" s="742"/>
      <c r="DT23" s="742"/>
      <c r="DU23" s="743"/>
      <c r="DV23" s="730"/>
      <c r="DW23" s="731"/>
      <c r="DX23" s="731"/>
      <c r="DY23" s="731"/>
      <c r="DZ23" s="744"/>
      <c r="EA23" s="216"/>
    </row>
    <row r="24" spans="1:131" s="217" customFormat="1" ht="26.25" customHeight="1" x14ac:dyDescent="0.2">
      <c r="A24" s="766" t="s">
        <v>384</v>
      </c>
      <c r="B24" s="766"/>
      <c r="C24" s="766"/>
      <c r="D24" s="766"/>
      <c r="E24" s="766"/>
      <c r="F24" s="766"/>
      <c r="G24" s="766"/>
      <c r="H24" s="766"/>
      <c r="I24" s="766"/>
      <c r="J24" s="766"/>
      <c r="K24" s="766"/>
      <c r="L24" s="766"/>
      <c r="M24" s="766"/>
      <c r="N24" s="766"/>
      <c r="O24" s="766"/>
      <c r="P24" s="766"/>
      <c r="Q24" s="766"/>
      <c r="R24" s="766"/>
      <c r="S24" s="766"/>
      <c r="T24" s="766"/>
      <c r="U24" s="766"/>
      <c r="V24" s="766"/>
      <c r="W24" s="766"/>
      <c r="X24" s="766"/>
      <c r="Y24" s="766"/>
      <c r="Z24" s="766"/>
      <c r="AA24" s="766"/>
      <c r="AB24" s="766"/>
      <c r="AC24" s="766"/>
      <c r="AD24" s="766"/>
      <c r="AE24" s="766"/>
      <c r="AF24" s="766"/>
      <c r="AG24" s="766"/>
      <c r="AH24" s="766"/>
      <c r="AI24" s="766"/>
      <c r="AJ24" s="766"/>
      <c r="AK24" s="766"/>
      <c r="AL24" s="766"/>
      <c r="AM24" s="766"/>
      <c r="AN24" s="766"/>
      <c r="AO24" s="766"/>
      <c r="AP24" s="766"/>
      <c r="AQ24" s="766"/>
      <c r="AR24" s="766"/>
      <c r="AS24" s="766"/>
      <c r="AT24" s="766"/>
      <c r="AU24" s="766"/>
      <c r="AV24" s="766"/>
      <c r="AW24" s="766"/>
      <c r="AX24" s="766"/>
      <c r="AY24" s="766"/>
      <c r="AZ24" s="214"/>
      <c r="BA24" s="214"/>
      <c r="BB24" s="214"/>
      <c r="BC24" s="214"/>
      <c r="BD24" s="214"/>
      <c r="BE24" s="215"/>
      <c r="BF24" s="215"/>
      <c r="BG24" s="215"/>
      <c r="BH24" s="215"/>
      <c r="BI24" s="215"/>
      <c r="BJ24" s="215"/>
      <c r="BK24" s="215"/>
      <c r="BL24" s="215"/>
      <c r="BM24" s="215"/>
      <c r="BN24" s="215"/>
      <c r="BO24" s="215"/>
      <c r="BP24" s="215"/>
      <c r="BQ24" s="220">
        <v>18</v>
      </c>
      <c r="BR24" s="221"/>
      <c r="BS24" s="730"/>
      <c r="BT24" s="731"/>
      <c r="BU24" s="731"/>
      <c r="BV24" s="731"/>
      <c r="BW24" s="731"/>
      <c r="BX24" s="731"/>
      <c r="BY24" s="731"/>
      <c r="BZ24" s="731"/>
      <c r="CA24" s="731"/>
      <c r="CB24" s="731"/>
      <c r="CC24" s="731"/>
      <c r="CD24" s="731"/>
      <c r="CE24" s="731"/>
      <c r="CF24" s="731"/>
      <c r="CG24" s="732"/>
      <c r="CH24" s="741"/>
      <c r="CI24" s="742"/>
      <c r="CJ24" s="742"/>
      <c r="CK24" s="742"/>
      <c r="CL24" s="743"/>
      <c r="CM24" s="741"/>
      <c r="CN24" s="742"/>
      <c r="CO24" s="742"/>
      <c r="CP24" s="742"/>
      <c r="CQ24" s="743"/>
      <c r="CR24" s="741"/>
      <c r="CS24" s="742"/>
      <c r="CT24" s="742"/>
      <c r="CU24" s="742"/>
      <c r="CV24" s="743"/>
      <c r="CW24" s="741"/>
      <c r="CX24" s="742"/>
      <c r="CY24" s="742"/>
      <c r="CZ24" s="742"/>
      <c r="DA24" s="743"/>
      <c r="DB24" s="741"/>
      <c r="DC24" s="742"/>
      <c r="DD24" s="742"/>
      <c r="DE24" s="742"/>
      <c r="DF24" s="743"/>
      <c r="DG24" s="741"/>
      <c r="DH24" s="742"/>
      <c r="DI24" s="742"/>
      <c r="DJ24" s="742"/>
      <c r="DK24" s="743"/>
      <c r="DL24" s="741"/>
      <c r="DM24" s="742"/>
      <c r="DN24" s="742"/>
      <c r="DO24" s="742"/>
      <c r="DP24" s="743"/>
      <c r="DQ24" s="741"/>
      <c r="DR24" s="742"/>
      <c r="DS24" s="742"/>
      <c r="DT24" s="742"/>
      <c r="DU24" s="743"/>
      <c r="DV24" s="730"/>
      <c r="DW24" s="731"/>
      <c r="DX24" s="731"/>
      <c r="DY24" s="731"/>
      <c r="DZ24" s="744"/>
      <c r="EA24" s="216"/>
    </row>
    <row r="25" spans="1:131" ht="26.25" customHeight="1" thickBot="1" x14ac:dyDescent="0.25">
      <c r="A25" s="711" t="s">
        <v>385</v>
      </c>
      <c r="B25" s="711"/>
      <c r="C25" s="711"/>
      <c r="D25" s="711"/>
      <c r="E25" s="711"/>
      <c r="F25" s="711"/>
      <c r="G25" s="711"/>
      <c r="H25" s="711"/>
      <c r="I25" s="711"/>
      <c r="J25" s="711"/>
      <c r="K25" s="711"/>
      <c r="L25" s="711"/>
      <c r="M25" s="711"/>
      <c r="N25" s="711"/>
      <c r="O25" s="711"/>
      <c r="P25" s="711"/>
      <c r="Q25" s="711"/>
      <c r="R25" s="711"/>
      <c r="S25" s="711"/>
      <c r="T25" s="711"/>
      <c r="U25" s="711"/>
      <c r="V25" s="711"/>
      <c r="W25" s="711"/>
      <c r="X25" s="711"/>
      <c r="Y25" s="711"/>
      <c r="Z25" s="711"/>
      <c r="AA25" s="711"/>
      <c r="AB25" s="711"/>
      <c r="AC25" s="711"/>
      <c r="AD25" s="711"/>
      <c r="AE25" s="711"/>
      <c r="AF25" s="711"/>
      <c r="AG25" s="711"/>
      <c r="AH25" s="711"/>
      <c r="AI25" s="711"/>
      <c r="AJ25" s="711"/>
      <c r="AK25" s="711"/>
      <c r="AL25" s="711"/>
      <c r="AM25" s="711"/>
      <c r="AN25" s="711"/>
      <c r="AO25" s="711"/>
      <c r="AP25" s="711"/>
      <c r="AQ25" s="711"/>
      <c r="AR25" s="711"/>
      <c r="AS25" s="711"/>
      <c r="AT25" s="711"/>
      <c r="AU25" s="711"/>
      <c r="AV25" s="711"/>
      <c r="AW25" s="711"/>
      <c r="AX25" s="711"/>
      <c r="AY25" s="711"/>
      <c r="AZ25" s="711"/>
      <c r="BA25" s="711"/>
      <c r="BB25" s="711"/>
      <c r="BC25" s="711"/>
      <c r="BD25" s="711"/>
      <c r="BE25" s="711"/>
      <c r="BF25" s="711"/>
      <c r="BG25" s="711"/>
      <c r="BH25" s="711"/>
      <c r="BI25" s="711"/>
      <c r="BJ25" s="214"/>
      <c r="BK25" s="214"/>
      <c r="BL25" s="214"/>
      <c r="BM25" s="214"/>
      <c r="BN25" s="214"/>
      <c r="BO25" s="223"/>
      <c r="BP25" s="223"/>
      <c r="BQ25" s="220">
        <v>19</v>
      </c>
      <c r="BR25" s="221"/>
      <c r="BS25" s="730"/>
      <c r="BT25" s="731"/>
      <c r="BU25" s="731"/>
      <c r="BV25" s="731"/>
      <c r="BW25" s="731"/>
      <c r="BX25" s="731"/>
      <c r="BY25" s="731"/>
      <c r="BZ25" s="731"/>
      <c r="CA25" s="731"/>
      <c r="CB25" s="731"/>
      <c r="CC25" s="731"/>
      <c r="CD25" s="731"/>
      <c r="CE25" s="731"/>
      <c r="CF25" s="731"/>
      <c r="CG25" s="732"/>
      <c r="CH25" s="741"/>
      <c r="CI25" s="742"/>
      <c r="CJ25" s="742"/>
      <c r="CK25" s="742"/>
      <c r="CL25" s="743"/>
      <c r="CM25" s="741"/>
      <c r="CN25" s="742"/>
      <c r="CO25" s="742"/>
      <c r="CP25" s="742"/>
      <c r="CQ25" s="743"/>
      <c r="CR25" s="741"/>
      <c r="CS25" s="742"/>
      <c r="CT25" s="742"/>
      <c r="CU25" s="742"/>
      <c r="CV25" s="743"/>
      <c r="CW25" s="741"/>
      <c r="CX25" s="742"/>
      <c r="CY25" s="742"/>
      <c r="CZ25" s="742"/>
      <c r="DA25" s="743"/>
      <c r="DB25" s="741"/>
      <c r="DC25" s="742"/>
      <c r="DD25" s="742"/>
      <c r="DE25" s="742"/>
      <c r="DF25" s="743"/>
      <c r="DG25" s="741"/>
      <c r="DH25" s="742"/>
      <c r="DI25" s="742"/>
      <c r="DJ25" s="742"/>
      <c r="DK25" s="743"/>
      <c r="DL25" s="741"/>
      <c r="DM25" s="742"/>
      <c r="DN25" s="742"/>
      <c r="DO25" s="742"/>
      <c r="DP25" s="743"/>
      <c r="DQ25" s="741"/>
      <c r="DR25" s="742"/>
      <c r="DS25" s="742"/>
      <c r="DT25" s="742"/>
      <c r="DU25" s="743"/>
      <c r="DV25" s="730"/>
      <c r="DW25" s="731"/>
      <c r="DX25" s="731"/>
      <c r="DY25" s="731"/>
      <c r="DZ25" s="744"/>
      <c r="EA25" s="211"/>
    </row>
    <row r="26" spans="1:131" ht="26.25" customHeight="1" x14ac:dyDescent="0.2">
      <c r="A26" s="702" t="s">
        <v>362</v>
      </c>
      <c r="B26" s="703"/>
      <c r="C26" s="703"/>
      <c r="D26" s="703"/>
      <c r="E26" s="703"/>
      <c r="F26" s="703"/>
      <c r="G26" s="703"/>
      <c r="H26" s="703"/>
      <c r="I26" s="703"/>
      <c r="J26" s="703"/>
      <c r="K26" s="703"/>
      <c r="L26" s="703"/>
      <c r="M26" s="703"/>
      <c r="N26" s="703"/>
      <c r="O26" s="703"/>
      <c r="P26" s="704"/>
      <c r="Q26" s="679" t="s">
        <v>386</v>
      </c>
      <c r="R26" s="680"/>
      <c r="S26" s="680"/>
      <c r="T26" s="680"/>
      <c r="U26" s="681"/>
      <c r="V26" s="679" t="s">
        <v>387</v>
      </c>
      <c r="W26" s="680"/>
      <c r="X26" s="680"/>
      <c r="Y26" s="680"/>
      <c r="Z26" s="681"/>
      <c r="AA26" s="679" t="s">
        <v>388</v>
      </c>
      <c r="AB26" s="680"/>
      <c r="AC26" s="680"/>
      <c r="AD26" s="680"/>
      <c r="AE26" s="680"/>
      <c r="AF26" s="770" t="s">
        <v>389</v>
      </c>
      <c r="AG26" s="771"/>
      <c r="AH26" s="771"/>
      <c r="AI26" s="771"/>
      <c r="AJ26" s="772"/>
      <c r="AK26" s="680" t="s">
        <v>390</v>
      </c>
      <c r="AL26" s="680"/>
      <c r="AM26" s="680"/>
      <c r="AN26" s="680"/>
      <c r="AO26" s="681"/>
      <c r="AP26" s="679" t="s">
        <v>391</v>
      </c>
      <c r="AQ26" s="680"/>
      <c r="AR26" s="680"/>
      <c r="AS26" s="680"/>
      <c r="AT26" s="681"/>
      <c r="AU26" s="679" t="s">
        <v>392</v>
      </c>
      <c r="AV26" s="680"/>
      <c r="AW26" s="680"/>
      <c r="AX26" s="680"/>
      <c r="AY26" s="681"/>
      <c r="AZ26" s="679" t="s">
        <v>393</v>
      </c>
      <c r="BA26" s="680"/>
      <c r="BB26" s="680"/>
      <c r="BC26" s="680"/>
      <c r="BD26" s="681"/>
      <c r="BE26" s="679" t="s">
        <v>369</v>
      </c>
      <c r="BF26" s="680"/>
      <c r="BG26" s="680"/>
      <c r="BH26" s="680"/>
      <c r="BI26" s="691"/>
      <c r="BJ26" s="214"/>
      <c r="BK26" s="214"/>
      <c r="BL26" s="214"/>
      <c r="BM26" s="214"/>
      <c r="BN26" s="214"/>
      <c r="BO26" s="223"/>
      <c r="BP26" s="223"/>
      <c r="BQ26" s="220">
        <v>20</v>
      </c>
      <c r="BR26" s="221"/>
      <c r="BS26" s="730"/>
      <c r="BT26" s="731"/>
      <c r="BU26" s="731"/>
      <c r="BV26" s="731"/>
      <c r="BW26" s="731"/>
      <c r="BX26" s="731"/>
      <c r="BY26" s="731"/>
      <c r="BZ26" s="731"/>
      <c r="CA26" s="731"/>
      <c r="CB26" s="731"/>
      <c r="CC26" s="731"/>
      <c r="CD26" s="731"/>
      <c r="CE26" s="731"/>
      <c r="CF26" s="731"/>
      <c r="CG26" s="732"/>
      <c r="CH26" s="741"/>
      <c r="CI26" s="742"/>
      <c r="CJ26" s="742"/>
      <c r="CK26" s="742"/>
      <c r="CL26" s="743"/>
      <c r="CM26" s="741"/>
      <c r="CN26" s="742"/>
      <c r="CO26" s="742"/>
      <c r="CP26" s="742"/>
      <c r="CQ26" s="743"/>
      <c r="CR26" s="741"/>
      <c r="CS26" s="742"/>
      <c r="CT26" s="742"/>
      <c r="CU26" s="742"/>
      <c r="CV26" s="743"/>
      <c r="CW26" s="741"/>
      <c r="CX26" s="742"/>
      <c r="CY26" s="742"/>
      <c r="CZ26" s="742"/>
      <c r="DA26" s="743"/>
      <c r="DB26" s="741"/>
      <c r="DC26" s="742"/>
      <c r="DD26" s="742"/>
      <c r="DE26" s="742"/>
      <c r="DF26" s="743"/>
      <c r="DG26" s="741"/>
      <c r="DH26" s="742"/>
      <c r="DI26" s="742"/>
      <c r="DJ26" s="742"/>
      <c r="DK26" s="743"/>
      <c r="DL26" s="741"/>
      <c r="DM26" s="742"/>
      <c r="DN26" s="742"/>
      <c r="DO26" s="742"/>
      <c r="DP26" s="743"/>
      <c r="DQ26" s="741"/>
      <c r="DR26" s="742"/>
      <c r="DS26" s="742"/>
      <c r="DT26" s="742"/>
      <c r="DU26" s="743"/>
      <c r="DV26" s="730"/>
      <c r="DW26" s="731"/>
      <c r="DX26" s="731"/>
      <c r="DY26" s="731"/>
      <c r="DZ26" s="744"/>
      <c r="EA26" s="211"/>
    </row>
    <row r="27" spans="1:131" ht="26.25" customHeight="1" thickBot="1" x14ac:dyDescent="0.25">
      <c r="A27" s="705"/>
      <c r="B27" s="706"/>
      <c r="C27" s="706"/>
      <c r="D27" s="706"/>
      <c r="E27" s="706"/>
      <c r="F27" s="706"/>
      <c r="G27" s="706"/>
      <c r="H27" s="706"/>
      <c r="I27" s="706"/>
      <c r="J27" s="706"/>
      <c r="K27" s="706"/>
      <c r="L27" s="706"/>
      <c r="M27" s="706"/>
      <c r="N27" s="706"/>
      <c r="O27" s="706"/>
      <c r="P27" s="707"/>
      <c r="Q27" s="682"/>
      <c r="R27" s="683"/>
      <c r="S27" s="683"/>
      <c r="T27" s="683"/>
      <c r="U27" s="684"/>
      <c r="V27" s="682"/>
      <c r="W27" s="683"/>
      <c r="X27" s="683"/>
      <c r="Y27" s="683"/>
      <c r="Z27" s="684"/>
      <c r="AA27" s="682"/>
      <c r="AB27" s="683"/>
      <c r="AC27" s="683"/>
      <c r="AD27" s="683"/>
      <c r="AE27" s="683"/>
      <c r="AF27" s="773"/>
      <c r="AG27" s="774"/>
      <c r="AH27" s="774"/>
      <c r="AI27" s="774"/>
      <c r="AJ27" s="775"/>
      <c r="AK27" s="683"/>
      <c r="AL27" s="683"/>
      <c r="AM27" s="683"/>
      <c r="AN27" s="683"/>
      <c r="AO27" s="684"/>
      <c r="AP27" s="682"/>
      <c r="AQ27" s="683"/>
      <c r="AR27" s="683"/>
      <c r="AS27" s="683"/>
      <c r="AT27" s="684"/>
      <c r="AU27" s="682"/>
      <c r="AV27" s="683"/>
      <c r="AW27" s="683"/>
      <c r="AX27" s="683"/>
      <c r="AY27" s="684"/>
      <c r="AZ27" s="682"/>
      <c r="BA27" s="683"/>
      <c r="BB27" s="683"/>
      <c r="BC27" s="683"/>
      <c r="BD27" s="684"/>
      <c r="BE27" s="682"/>
      <c r="BF27" s="683"/>
      <c r="BG27" s="683"/>
      <c r="BH27" s="683"/>
      <c r="BI27" s="692"/>
      <c r="BJ27" s="214"/>
      <c r="BK27" s="214"/>
      <c r="BL27" s="214"/>
      <c r="BM27" s="214"/>
      <c r="BN27" s="214"/>
      <c r="BO27" s="223"/>
      <c r="BP27" s="223"/>
      <c r="BQ27" s="220">
        <v>21</v>
      </c>
      <c r="BR27" s="221"/>
      <c r="BS27" s="730"/>
      <c r="BT27" s="731"/>
      <c r="BU27" s="731"/>
      <c r="BV27" s="731"/>
      <c r="BW27" s="731"/>
      <c r="BX27" s="731"/>
      <c r="BY27" s="731"/>
      <c r="BZ27" s="731"/>
      <c r="CA27" s="731"/>
      <c r="CB27" s="731"/>
      <c r="CC27" s="731"/>
      <c r="CD27" s="731"/>
      <c r="CE27" s="731"/>
      <c r="CF27" s="731"/>
      <c r="CG27" s="732"/>
      <c r="CH27" s="741"/>
      <c r="CI27" s="742"/>
      <c r="CJ27" s="742"/>
      <c r="CK27" s="742"/>
      <c r="CL27" s="743"/>
      <c r="CM27" s="741"/>
      <c r="CN27" s="742"/>
      <c r="CO27" s="742"/>
      <c r="CP27" s="742"/>
      <c r="CQ27" s="743"/>
      <c r="CR27" s="741"/>
      <c r="CS27" s="742"/>
      <c r="CT27" s="742"/>
      <c r="CU27" s="742"/>
      <c r="CV27" s="743"/>
      <c r="CW27" s="741"/>
      <c r="CX27" s="742"/>
      <c r="CY27" s="742"/>
      <c r="CZ27" s="742"/>
      <c r="DA27" s="743"/>
      <c r="DB27" s="741"/>
      <c r="DC27" s="742"/>
      <c r="DD27" s="742"/>
      <c r="DE27" s="742"/>
      <c r="DF27" s="743"/>
      <c r="DG27" s="741"/>
      <c r="DH27" s="742"/>
      <c r="DI27" s="742"/>
      <c r="DJ27" s="742"/>
      <c r="DK27" s="743"/>
      <c r="DL27" s="741"/>
      <c r="DM27" s="742"/>
      <c r="DN27" s="742"/>
      <c r="DO27" s="742"/>
      <c r="DP27" s="743"/>
      <c r="DQ27" s="741"/>
      <c r="DR27" s="742"/>
      <c r="DS27" s="742"/>
      <c r="DT27" s="742"/>
      <c r="DU27" s="743"/>
      <c r="DV27" s="730"/>
      <c r="DW27" s="731"/>
      <c r="DX27" s="731"/>
      <c r="DY27" s="731"/>
      <c r="DZ27" s="744"/>
      <c r="EA27" s="211"/>
    </row>
    <row r="28" spans="1:131" ht="26.25" customHeight="1" thickTop="1" x14ac:dyDescent="0.2">
      <c r="A28" s="224">
        <v>1</v>
      </c>
      <c r="B28" s="693" t="s">
        <v>394</v>
      </c>
      <c r="C28" s="694"/>
      <c r="D28" s="694"/>
      <c r="E28" s="694"/>
      <c r="F28" s="694"/>
      <c r="G28" s="694"/>
      <c r="H28" s="694"/>
      <c r="I28" s="694"/>
      <c r="J28" s="694"/>
      <c r="K28" s="694"/>
      <c r="L28" s="694"/>
      <c r="M28" s="694"/>
      <c r="N28" s="694"/>
      <c r="O28" s="694"/>
      <c r="P28" s="695"/>
      <c r="Q28" s="780">
        <v>908</v>
      </c>
      <c r="R28" s="781"/>
      <c r="S28" s="781"/>
      <c r="T28" s="781"/>
      <c r="U28" s="781"/>
      <c r="V28" s="781">
        <v>851</v>
      </c>
      <c r="W28" s="781"/>
      <c r="X28" s="781"/>
      <c r="Y28" s="781"/>
      <c r="Z28" s="781"/>
      <c r="AA28" s="781">
        <v>57</v>
      </c>
      <c r="AB28" s="781"/>
      <c r="AC28" s="781"/>
      <c r="AD28" s="781"/>
      <c r="AE28" s="782"/>
      <c r="AF28" s="783">
        <v>57</v>
      </c>
      <c r="AG28" s="781"/>
      <c r="AH28" s="781"/>
      <c r="AI28" s="781"/>
      <c r="AJ28" s="784"/>
      <c r="AK28" s="785">
        <v>94</v>
      </c>
      <c r="AL28" s="776"/>
      <c r="AM28" s="776"/>
      <c r="AN28" s="776"/>
      <c r="AO28" s="776"/>
      <c r="AP28" s="776" t="s">
        <v>585</v>
      </c>
      <c r="AQ28" s="776"/>
      <c r="AR28" s="776"/>
      <c r="AS28" s="776"/>
      <c r="AT28" s="776"/>
      <c r="AU28" s="776" t="s">
        <v>585</v>
      </c>
      <c r="AV28" s="776"/>
      <c r="AW28" s="776"/>
      <c r="AX28" s="776"/>
      <c r="AY28" s="776"/>
      <c r="AZ28" s="777" t="s">
        <v>585</v>
      </c>
      <c r="BA28" s="777"/>
      <c r="BB28" s="777"/>
      <c r="BC28" s="777"/>
      <c r="BD28" s="777"/>
      <c r="BE28" s="778"/>
      <c r="BF28" s="778"/>
      <c r="BG28" s="778"/>
      <c r="BH28" s="778"/>
      <c r="BI28" s="779"/>
      <c r="BJ28" s="214"/>
      <c r="BK28" s="214"/>
      <c r="BL28" s="214"/>
      <c r="BM28" s="214"/>
      <c r="BN28" s="214"/>
      <c r="BO28" s="223"/>
      <c r="BP28" s="223"/>
      <c r="BQ28" s="220">
        <v>22</v>
      </c>
      <c r="BR28" s="221"/>
      <c r="BS28" s="730"/>
      <c r="BT28" s="731"/>
      <c r="BU28" s="731"/>
      <c r="BV28" s="731"/>
      <c r="BW28" s="731"/>
      <c r="BX28" s="731"/>
      <c r="BY28" s="731"/>
      <c r="BZ28" s="731"/>
      <c r="CA28" s="731"/>
      <c r="CB28" s="731"/>
      <c r="CC28" s="731"/>
      <c r="CD28" s="731"/>
      <c r="CE28" s="731"/>
      <c r="CF28" s="731"/>
      <c r="CG28" s="732"/>
      <c r="CH28" s="741"/>
      <c r="CI28" s="742"/>
      <c r="CJ28" s="742"/>
      <c r="CK28" s="742"/>
      <c r="CL28" s="743"/>
      <c r="CM28" s="741"/>
      <c r="CN28" s="742"/>
      <c r="CO28" s="742"/>
      <c r="CP28" s="742"/>
      <c r="CQ28" s="743"/>
      <c r="CR28" s="741"/>
      <c r="CS28" s="742"/>
      <c r="CT28" s="742"/>
      <c r="CU28" s="742"/>
      <c r="CV28" s="743"/>
      <c r="CW28" s="741"/>
      <c r="CX28" s="742"/>
      <c r="CY28" s="742"/>
      <c r="CZ28" s="742"/>
      <c r="DA28" s="743"/>
      <c r="DB28" s="741"/>
      <c r="DC28" s="742"/>
      <c r="DD28" s="742"/>
      <c r="DE28" s="742"/>
      <c r="DF28" s="743"/>
      <c r="DG28" s="741"/>
      <c r="DH28" s="742"/>
      <c r="DI28" s="742"/>
      <c r="DJ28" s="742"/>
      <c r="DK28" s="743"/>
      <c r="DL28" s="741"/>
      <c r="DM28" s="742"/>
      <c r="DN28" s="742"/>
      <c r="DO28" s="742"/>
      <c r="DP28" s="743"/>
      <c r="DQ28" s="741"/>
      <c r="DR28" s="742"/>
      <c r="DS28" s="742"/>
      <c r="DT28" s="742"/>
      <c r="DU28" s="743"/>
      <c r="DV28" s="730"/>
      <c r="DW28" s="731"/>
      <c r="DX28" s="731"/>
      <c r="DY28" s="731"/>
      <c r="DZ28" s="744"/>
      <c r="EA28" s="211"/>
    </row>
    <row r="29" spans="1:131" ht="26.25" customHeight="1" x14ac:dyDescent="0.2">
      <c r="A29" s="224">
        <v>2</v>
      </c>
      <c r="B29" s="717" t="s">
        <v>395</v>
      </c>
      <c r="C29" s="718"/>
      <c r="D29" s="718"/>
      <c r="E29" s="718"/>
      <c r="F29" s="718"/>
      <c r="G29" s="718"/>
      <c r="H29" s="718"/>
      <c r="I29" s="718"/>
      <c r="J29" s="718"/>
      <c r="K29" s="718"/>
      <c r="L29" s="718"/>
      <c r="M29" s="718"/>
      <c r="N29" s="718"/>
      <c r="O29" s="718"/>
      <c r="P29" s="719"/>
      <c r="Q29" s="720">
        <v>546</v>
      </c>
      <c r="R29" s="721"/>
      <c r="S29" s="721"/>
      <c r="T29" s="721"/>
      <c r="U29" s="721"/>
      <c r="V29" s="721">
        <v>487</v>
      </c>
      <c r="W29" s="721"/>
      <c r="X29" s="721"/>
      <c r="Y29" s="721"/>
      <c r="Z29" s="721"/>
      <c r="AA29" s="721">
        <v>59</v>
      </c>
      <c r="AB29" s="721"/>
      <c r="AC29" s="721"/>
      <c r="AD29" s="721"/>
      <c r="AE29" s="722"/>
      <c r="AF29" s="723">
        <v>59</v>
      </c>
      <c r="AG29" s="724"/>
      <c r="AH29" s="724"/>
      <c r="AI29" s="724"/>
      <c r="AJ29" s="725"/>
      <c r="AK29" s="788">
        <v>98</v>
      </c>
      <c r="AL29" s="789"/>
      <c r="AM29" s="789"/>
      <c r="AN29" s="789"/>
      <c r="AO29" s="789"/>
      <c r="AP29" s="789" t="s">
        <v>585</v>
      </c>
      <c r="AQ29" s="789"/>
      <c r="AR29" s="789"/>
      <c r="AS29" s="789"/>
      <c r="AT29" s="789"/>
      <c r="AU29" s="789" t="s">
        <v>585</v>
      </c>
      <c r="AV29" s="789"/>
      <c r="AW29" s="789"/>
      <c r="AX29" s="789"/>
      <c r="AY29" s="789"/>
      <c r="AZ29" s="790" t="s">
        <v>585</v>
      </c>
      <c r="BA29" s="790"/>
      <c r="BB29" s="790"/>
      <c r="BC29" s="790"/>
      <c r="BD29" s="790"/>
      <c r="BE29" s="786"/>
      <c r="BF29" s="786"/>
      <c r="BG29" s="786"/>
      <c r="BH29" s="786"/>
      <c r="BI29" s="787"/>
      <c r="BJ29" s="214"/>
      <c r="BK29" s="214"/>
      <c r="BL29" s="214"/>
      <c r="BM29" s="214"/>
      <c r="BN29" s="214"/>
      <c r="BO29" s="223"/>
      <c r="BP29" s="223"/>
      <c r="BQ29" s="220">
        <v>23</v>
      </c>
      <c r="BR29" s="221"/>
      <c r="BS29" s="730"/>
      <c r="BT29" s="731"/>
      <c r="BU29" s="731"/>
      <c r="BV29" s="731"/>
      <c r="BW29" s="731"/>
      <c r="BX29" s="731"/>
      <c r="BY29" s="731"/>
      <c r="BZ29" s="731"/>
      <c r="CA29" s="731"/>
      <c r="CB29" s="731"/>
      <c r="CC29" s="731"/>
      <c r="CD29" s="731"/>
      <c r="CE29" s="731"/>
      <c r="CF29" s="731"/>
      <c r="CG29" s="732"/>
      <c r="CH29" s="741"/>
      <c r="CI29" s="742"/>
      <c r="CJ29" s="742"/>
      <c r="CK29" s="742"/>
      <c r="CL29" s="743"/>
      <c r="CM29" s="741"/>
      <c r="CN29" s="742"/>
      <c r="CO29" s="742"/>
      <c r="CP29" s="742"/>
      <c r="CQ29" s="743"/>
      <c r="CR29" s="741"/>
      <c r="CS29" s="742"/>
      <c r="CT29" s="742"/>
      <c r="CU29" s="742"/>
      <c r="CV29" s="743"/>
      <c r="CW29" s="741"/>
      <c r="CX29" s="742"/>
      <c r="CY29" s="742"/>
      <c r="CZ29" s="742"/>
      <c r="DA29" s="743"/>
      <c r="DB29" s="741"/>
      <c r="DC29" s="742"/>
      <c r="DD29" s="742"/>
      <c r="DE29" s="742"/>
      <c r="DF29" s="743"/>
      <c r="DG29" s="741"/>
      <c r="DH29" s="742"/>
      <c r="DI29" s="742"/>
      <c r="DJ29" s="742"/>
      <c r="DK29" s="743"/>
      <c r="DL29" s="741"/>
      <c r="DM29" s="742"/>
      <c r="DN29" s="742"/>
      <c r="DO29" s="742"/>
      <c r="DP29" s="743"/>
      <c r="DQ29" s="741"/>
      <c r="DR29" s="742"/>
      <c r="DS29" s="742"/>
      <c r="DT29" s="742"/>
      <c r="DU29" s="743"/>
      <c r="DV29" s="730"/>
      <c r="DW29" s="731"/>
      <c r="DX29" s="731"/>
      <c r="DY29" s="731"/>
      <c r="DZ29" s="744"/>
      <c r="EA29" s="211"/>
    </row>
    <row r="30" spans="1:131" ht="26.25" customHeight="1" x14ac:dyDescent="0.2">
      <c r="A30" s="224">
        <v>3</v>
      </c>
      <c r="B30" s="717" t="s">
        <v>396</v>
      </c>
      <c r="C30" s="718"/>
      <c r="D30" s="718"/>
      <c r="E30" s="718"/>
      <c r="F30" s="718"/>
      <c r="G30" s="718"/>
      <c r="H30" s="718"/>
      <c r="I30" s="718"/>
      <c r="J30" s="718"/>
      <c r="K30" s="718"/>
      <c r="L30" s="718"/>
      <c r="M30" s="718"/>
      <c r="N30" s="718"/>
      <c r="O30" s="718"/>
      <c r="P30" s="719"/>
      <c r="Q30" s="720">
        <v>61</v>
      </c>
      <c r="R30" s="721"/>
      <c r="S30" s="721"/>
      <c r="T30" s="721"/>
      <c r="U30" s="721"/>
      <c r="V30" s="721">
        <v>54</v>
      </c>
      <c r="W30" s="721"/>
      <c r="X30" s="721"/>
      <c r="Y30" s="721"/>
      <c r="Z30" s="721"/>
      <c r="AA30" s="721">
        <v>7</v>
      </c>
      <c r="AB30" s="721"/>
      <c r="AC30" s="721"/>
      <c r="AD30" s="721"/>
      <c r="AE30" s="722"/>
      <c r="AF30" s="723">
        <v>7</v>
      </c>
      <c r="AG30" s="724"/>
      <c r="AH30" s="724"/>
      <c r="AI30" s="724"/>
      <c r="AJ30" s="725"/>
      <c r="AK30" s="788">
        <v>18</v>
      </c>
      <c r="AL30" s="789"/>
      <c r="AM30" s="789"/>
      <c r="AN30" s="789"/>
      <c r="AO30" s="789"/>
      <c r="AP30" s="789" t="s">
        <v>585</v>
      </c>
      <c r="AQ30" s="789"/>
      <c r="AR30" s="789"/>
      <c r="AS30" s="789"/>
      <c r="AT30" s="789"/>
      <c r="AU30" s="789" t="s">
        <v>585</v>
      </c>
      <c r="AV30" s="789"/>
      <c r="AW30" s="789"/>
      <c r="AX30" s="789"/>
      <c r="AY30" s="789"/>
      <c r="AZ30" s="790" t="s">
        <v>585</v>
      </c>
      <c r="BA30" s="790"/>
      <c r="BB30" s="790"/>
      <c r="BC30" s="790"/>
      <c r="BD30" s="790"/>
      <c r="BE30" s="786"/>
      <c r="BF30" s="786"/>
      <c r="BG30" s="786"/>
      <c r="BH30" s="786"/>
      <c r="BI30" s="787"/>
      <c r="BJ30" s="214"/>
      <c r="BK30" s="214"/>
      <c r="BL30" s="214"/>
      <c r="BM30" s="214"/>
      <c r="BN30" s="214"/>
      <c r="BO30" s="223"/>
      <c r="BP30" s="223"/>
      <c r="BQ30" s="220">
        <v>24</v>
      </c>
      <c r="BR30" s="221"/>
      <c r="BS30" s="730"/>
      <c r="BT30" s="731"/>
      <c r="BU30" s="731"/>
      <c r="BV30" s="731"/>
      <c r="BW30" s="731"/>
      <c r="BX30" s="731"/>
      <c r="BY30" s="731"/>
      <c r="BZ30" s="731"/>
      <c r="CA30" s="731"/>
      <c r="CB30" s="731"/>
      <c r="CC30" s="731"/>
      <c r="CD30" s="731"/>
      <c r="CE30" s="731"/>
      <c r="CF30" s="731"/>
      <c r="CG30" s="732"/>
      <c r="CH30" s="741"/>
      <c r="CI30" s="742"/>
      <c r="CJ30" s="742"/>
      <c r="CK30" s="742"/>
      <c r="CL30" s="743"/>
      <c r="CM30" s="741"/>
      <c r="CN30" s="742"/>
      <c r="CO30" s="742"/>
      <c r="CP30" s="742"/>
      <c r="CQ30" s="743"/>
      <c r="CR30" s="741"/>
      <c r="CS30" s="742"/>
      <c r="CT30" s="742"/>
      <c r="CU30" s="742"/>
      <c r="CV30" s="743"/>
      <c r="CW30" s="741"/>
      <c r="CX30" s="742"/>
      <c r="CY30" s="742"/>
      <c r="CZ30" s="742"/>
      <c r="DA30" s="743"/>
      <c r="DB30" s="741"/>
      <c r="DC30" s="742"/>
      <c r="DD30" s="742"/>
      <c r="DE30" s="742"/>
      <c r="DF30" s="743"/>
      <c r="DG30" s="741"/>
      <c r="DH30" s="742"/>
      <c r="DI30" s="742"/>
      <c r="DJ30" s="742"/>
      <c r="DK30" s="743"/>
      <c r="DL30" s="741"/>
      <c r="DM30" s="742"/>
      <c r="DN30" s="742"/>
      <c r="DO30" s="742"/>
      <c r="DP30" s="743"/>
      <c r="DQ30" s="741"/>
      <c r="DR30" s="742"/>
      <c r="DS30" s="742"/>
      <c r="DT30" s="742"/>
      <c r="DU30" s="743"/>
      <c r="DV30" s="730"/>
      <c r="DW30" s="731"/>
      <c r="DX30" s="731"/>
      <c r="DY30" s="731"/>
      <c r="DZ30" s="744"/>
      <c r="EA30" s="211"/>
    </row>
    <row r="31" spans="1:131" ht="26.25" customHeight="1" x14ac:dyDescent="0.2">
      <c r="A31" s="224">
        <v>4</v>
      </c>
      <c r="B31" s="717" t="s">
        <v>397</v>
      </c>
      <c r="C31" s="718"/>
      <c r="D31" s="718"/>
      <c r="E31" s="718"/>
      <c r="F31" s="718"/>
      <c r="G31" s="718"/>
      <c r="H31" s="718"/>
      <c r="I31" s="718"/>
      <c r="J31" s="718"/>
      <c r="K31" s="718"/>
      <c r="L31" s="718"/>
      <c r="M31" s="718"/>
      <c r="N31" s="718"/>
      <c r="O31" s="718"/>
      <c r="P31" s="719"/>
      <c r="Q31" s="720">
        <v>0</v>
      </c>
      <c r="R31" s="721"/>
      <c r="S31" s="721"/>
      <c r="T31" s="721"/>
      <c r="U31" s="721"/>
      <c r="V31" s="721">
        <v>0</v>
      </c>
      <c r="W31" s="721"/>
      <c r="X31" s="721"/>
      <c r="Y31" s="721"/>
      <c r="Z31" s="721"/>
      <c r="AA31" s="721">
        <v>0</v>
      </c>
      <c r="AB31" s="721"/>
      <c r="AC31" s="721"/>
      <c r="AD31" s="721"/>
      <c r="AE31" s="722"/>
      <c r="AF31" s="723">
        <v>0</v>
      </c>
      <c r="AG31" s="724"/>
      <c r="AH31" s="724"/>
      <c r="AI31" s="724"/>
      <c r="AJ31" s="725"/>
      <c r="AK31" s="788">
        <v>0</v>
      </c>
      <c r="AL31" s="789"/>
      <c r="AM31" s="789"/>
      <c r="AN31" s="789"/>
      <c r="AO31" s="789"/>
      <c r="AP31" s="789" t="s">
        <v>585</v>
      </c>
      <c r="AQ31" s="789"/>
      <c r="AR31" s="789"/>
      <c r="AS31" s="789"/>
      <c r="AT31" s="789"/>
      <c r="AU31" s="789" t="s">
        <v>585</v>
      </c>
      <c r="AV31" s="789"/>
      <c r="AW31" s="789"/>
      <c r="AX31" s="789"/>
      <c r="AY31" s="789"/>
      <c r="AZ31" s="790" t="s">
        <v>585</v>
      </c>
      <c r="BA31" s="790"/>
      <c r="BB31" s="790"/>
      <c r="BC31" s="790"/>
      <c r="BD31" s="790"/>
      <c r="BE31" s="786"/>
      <c r="BF31" s="786"/>
      <c r="BG31" s="786"/>
      <c r="BH31" s="786"/>
      <c r="BI31" s="787"/>
      <c r="BJ31" s="214"/>
      <c r="BK31" s="214"/>
      <c r="BL31" s="214"/>
      <c r="BM31" s="214"/>
      <c r="BN31" s="214"/>
      <c r="BO31" s="223"/>
      <c r="BP31" s="223"/>
      <c r="BQ31" s="220">
        <v>25</v>
      </c>
      <c r="BR31" s="221"/>
      <c r="BS31" s="730"/>
      <c r="BT31" s="731"/>
      <c r="BU31" s="731"/>
      <c r="BV31" s="731"/>
      <c r="BW31" s="731"/>
      <c r="BX31" s="731"/>
      <c r="BY31" s="731"/>
      <c r="BZ31" s="731"/>
      <c r="CA31" s="731"/>
      <c r="CB31" s="731"/>
      <c r="CC31" s="731"/>
      <c r="CD31" s="731"/>
      <c r="CE31" s="731"/>
      <c r="CF31" s="731"/>
      <c r="CG31" s="732"/>
      <c r="CH31" s="741"/>
      <c r="CI31" s="742"/>
      <c r="CJ31" s="742"/>
      <c r="CK31" s="742"/>
      <c r="CL31" s="743"/>
      <c r="CM31" s="741"/>
      <c r="CN31" s="742"/>
      <c r="CO31" s="742"/>
      <c r="CP31" s="742"/>
      <c r="CQ31" s="743"/>
      <c r="CR31" s="741"/>
      <c r="CS31" s="742"/>
      <c r="CT31" s="742"/>
      <c r="CU31" s="742"/>
      <c r="CV31" s="743"/>
      <c r="CW31" s="741"/>
      <c r="CX31" s="742"/>
      <c r="CY31" s="742"/>
      <c r="CZ31" s="742"/>
      <c r="DA31" s="743"/>
      <c r="DB31" s="741"/>
      <c r="DC31" s="742"/>
      <c r="DD31" s="742"/>
      <c r="DE31" s="742"/>
      <c r="DF31" s="743"/>
      <c r="DG31" s="741"/>
      <c r="DH31" s="742"/>
      <c r="DI31" s="742"/>
      <c r="DJ31" s="742"/>
      <c r="DK31" s="743"/>
      <c r="DL31" s="741"/>
      <c r="DM31" s="742"/>
      <c r="DN31" s="742"/>
      <c r="DO31" s="742"/>
      <c r="DP31" s="743"/>
      <c r="DQ31" s="741"/>
      <c r="DR31" s="742"/>
      <c r="DS31" s="742"/>
      <c r="DT31" s="742"/>
      <c r="DU31" s="743"/>
      <c r="DV31" s="730"/>
      <c r="DW31" s="731"/>
      <c r="DX31" s="731"/>
      <c r="DY31" s="731"/>
      <c r="DZ31" s="744"/>
      <c r="EA31" s="211"/>
    </row>
    <row r="32" spans="1:131" ht="26.25" customHeight="1" x14ac:dyDescent="0.2">
      <c r="A32" s="224">
        <v>5</v>
      </c>
      <c r="B32" s="717" t="s">
        <v>398</v>
      </c>
      <c r="C32" s="718"/>
      <c r="D32" s="718"/>
      <c r="E32" s="718"/>
      <c r="F32" s="718"/>
      <c r="G32" s="718"/>
      <c r="H32" s="718"/>
      <c r="I32" s="718"/>
      <c r="J32" s="718"/>
      <c r="K32" s="718"/>
      <c r="L32" s="718"/>
      <c r="M32" s="718"/>
      <c r="N32" s="718"/>
      <c r="O32" s="718"/>
      <c r="P32" s="719"/>
      <c r="Q32" s="720">
        <v>276</v>
      </c>
      <c r="R32" s="721"/>
      <c r="S32" s="721"/>
      <c r="T32" s="721"/>
      <c r="U32" s="721"/>
      <c r="V32" s="721">
        <v>202</v>
      </c>
      <c r="W32" s="721"/>
      <c r="X32" s="721"/>
      <c r="Y32" s="721"/>
      <c r="Z32" s="721"/>
      <c r="AA32" s="721">
        <v>74</v>
      </c>
      <c r="AB32" s="721"/>
      <c r="AC32" s="721"/>
      <c r="AD32" s="721"/>
      <c r="AE32" s="722"/>
      <c r="AF32" s="723">
        <v>122</v>
      </c>
      <c r="AG32" s="724"/>
      <c r="AH32" s="724"/>
      <c r="AI32" s="724"/>
      <c r="AJ32" s="725"/>
      <c r="AK32" s="788">
        <v>65</v>
      </c>
      <c r="AL32" s="789"/>
      <c r="AM32" s="789"/>
      <c r="AN32" s="789"/>
      <c r="AO32" s="789"/>
      <c r="AP32" s="789">
        <v>377</v>
      </c>
      <c r="AQ32" s="789"/>
      <c r="AR32" s="789"/>
      <c r="AS32" s="789"/>
      <c r="AT32" s="789"/>
      <c r="AU32" s="789">
        <v>149</v>
      </c>
      <c r="AV32" s="789"/>
      <c r="AW32" s="789"/>
      <c r="AX32" s="789"/>
      <c r="AY32" s="789"/>
      <c r="AZ32" s="790" t="s">
        <v>585</v>
      </c>
      <c r="BA32" s="790"/>
      <c r="BB32" s="790"/>
      <c r="BC32" s="790"/>
      <c r="BD32" s="790"/>
      <c r="BE32" s="786" t="s">
        <v>399</v>
      </c>
      <c r="BF32" s="786"/>
      <c r="BG32" s="786"/>
      <c r="BH32" s="786"/>
      <c r="BI32" s="787"/>
      <c r="BJ32" s="214"/>
      <c r="BK32" s="214"/>
      <c r="BL32" s="214"/>
      <c r="BM32" s="214"/>
      <c r="BN32" s="214"/>
      <c r="BO32" s="223"/>
      <c r="BP32" s="223"/>
      <c r="BQ32" s="220">
        <v>26</v>
      </c>
      <c r="BR32" s="221"/>
      <c r="BS32" s="730"/>
      <c r="BT32" s="731"/>
      <c r="BU32" s="731"/>
      <c r="BV32" s="731"/>
      <c r="BW32" s="731"/>
      <c r="BX32" s="731"/>
      <c r="BY32" s="731"/>
      <c r="BZ32" s="731"/>
      <c r="CA32" s="731"/>
      <c r="CB32" s="731"/>
      <c r="CC32" s="731"/>
      <c r="CD32" s="731"/>
      <c r="CE32" s="731"/>
      <c r="CF32" s="731"/>
      <c r="CG32" s="732"/>
      <c r="CH32" s="741"/>
      <c r="CI32" s="742"/>
      <c r="CJ32" s="742"/>
      <c r="CK32" s="742"/>
      <c r="CL32" s="743"/>
      <c r="CM32" s="741"/>
      <c r="CN32" s="742"/>
      <c r="CO32" s="742"/>
      <c r="CP32" s="742"/>
      <c r="CQ32" s="743"/>
      <c r="CR32" s="741"/>
      <c r="CS32" s="742"/>
      <c r="CT32" s="742"/>
      <c r="CU32" s="742"/>
      <c r="CV32" s="743"/>
      <c r="CW32" s="741"/>
      <c r="CX32" s="742"/>
      <c r="CY32" s="742"/>
      <c r="CZ32" s="742"/>
      <c r="DA32" s="743"/>
      <c r="DB32" s="741"/>
      <c r="DC32" s="742"/>
      <c r="DD32" s="742"/>
      <c r="DE32" s="742"/>
      <c r="DF32" s="743"/>
      <c r="DG32" s="741"/>
      <c r="DH32" s="742"/>
      <c r="DI32" s="742"/>
      <c r="DJ32" s="742"/>
      <c r="DK32" s="743"/>
      <c r="DL32" s="741"/>
      <c r="DM32" s="742"/>
      <c r="DN32" s="742"/>
      <c r="DO32" s="742"/>
      <c r="DP32" s="743"/>
      <c r="DQ32" s="741"/>
      <c r="DR32" s="742"/>
      <c r="DS32" s="742"/>
      <c r="DT32" s="742"/>
      <c r="DU32" s="743"/>
      <c r="DV32" s="730"/>
      <c r="DW32" s="731"/>
      <c r="DX32" s="731"/>
      <c r="DY32" s="731"/>
      <c r="DZ32" s="744"/>
      <c r="EA32" s="211"/>
    </row>
    <row r="33" spans="1:131" ht="26.25" customHeight="1" x14ac:dyDescent="0.2">
      <c r="A33" s="224">
        <v>6</v>
      </c>
      <c r="B33" s="717" t="s">
        <v>400</v>
      </c>
      <c r="C33" s="718"/>
      <c r="D33" s="718"/>
      <c r="E33" s="718"/>
      <c r="F33" s="718"/>
      <c r="G33" s="718"/>
      <c r="H33" s="718"/>
      <c r="I33" s="718"/>
      <c r="J33" s="718"/>
      <c r="K33" s="718"/>
      <c r="L33" s="718"/>
      <c r="M33" s="718"/>
      <c r="N33" s="718"/>
      <c r="O33" s="718"/>
      <c r="P33" s="719"/>
      <c r="Q33" s="720">
        <v>2</v>
      </c>
      <c r="R33" s="721"/>
      <c r="S33" s="721"/>
      <c r="T33" s="721"/>
      <c r="U33" s="721"/>
      <c r="V33" s="721">
        <v>2</v>
      </c>
      <c r="W33" s="721"/>
      <c r="X33" s="721"/>
      <c r="Y33" s="721"/>
      <c r="Z33" s="721"/>
      <c r="AA33" s="721">
        <v>0</v>
      </c>
      <c r="AB33" s="721"/>
      <c r="AC33" s="721"/>
      <c r="AD33" s="721"/>
      <c r="AE33" s="722"/>
      <c r="AF33" s="723">
        <v>103</v>
      </c>
      <c r="AG33" s="724"/>
      <c r="AH33" s="724"/>
      <c r="AI33" s="724"/>
      <c r="AJ33" s="725"/>
      <c r="AK33" s="788">
        <v>2</v>
      </c>
      <c r="AL33" s="789"/>
      <c r="AM33" s="789"/>
      <c r="AN33" s="789"/>
      <c r="AO33" s="789"/>
      <c r="AP33" s="789" t="s">
        <v>585</v>
      </c>
      <c r="AQ33" s="789"/>
      <c r="AR33" s="789"/>
      <c r="AS33" s="789"/>
      <c r="AT33" s="789"/>
      <c r="AU33" s="789" t="s">
        <v>585</v>
      </c>
      <c r="AV33" s="789"/>
      <c r="AW33" s="789"/>
      <c r="AX33" s="789"/>
      <c r="AY33" s="789"/>
      <c r="AZ33" s="790" t="s">
        <v>585</v>
      </c>
      <c r="BA33" s="790"/>
      <c r="BB33" s="790"/>
      <c r="BC33" s="790"/>
      <c r="BD33" s="790"/>
      <c r="BE33" s="786" t="s">
        <v>401</v>
      </c>
      <c r="BF33" s="786"/>
      <c r="BG33" s="786"/>
      <c r="BH33" s="786"/>
      <c r="BI33" s="787"/>
      <c r="BJ33" s="214"/>
      <c r="BK33" s="214"/>
      <c r="BL33" s="214"/>
      <c r="BM33" s="214"/>
      <c r="BN33" s="214"/>
      <c r="BO33" s="223"/>
      <c r="BP33" s="223"/>
      <c r="BQ33" s="220">
        <v>27</v>
      </c>
      <c r="BR33" s="221"/>
      <c r="BS33" s="730"/>
      <c r="BT33" s="731"/>
      <c r="BU33" s="731"/>
      <c r="BV33" s="731"/>
      <c r="BW33" s="731"/>
      <c r="BX33" s="731"/>
      <c r="BY33" s="731"/>
      <c r="BZ33" s="731"/>
      <c r="CA33" s="731"/>
      <c r="CB33" s="731"/>
      <c r="CC33" s="731"/>
      <c r="CD33" s="731"/>
      <c r="CE33" s="731"/>
      <c r="CF33" s="731"/>
      <c r="CG33" s="732"/>
      <c r="CH33" s="741"/>
      <c r="CI33" s="742"/>
      <c r="CJ33" s="742"/>
      <c r="CK33" s="742"/>
      <c r="CL33" s="743"/>
      <c r="CM33" s="741"/>
      <c r="CN33" s="742"/>
      <c r="CO33" s="742"/>
      <c r="CP33" s="742"/>
      <c r="CQ33" s="743"/>
      <c r="CR33" s="741"/>
      <c r="CS33" s="742"/>
      <c r="CT33" s="742"/>
      <c r="CU33" s="742"/>
      <c r="CV33" s="743"/>
      <c r="CW33" s="741"/>
      <c r="CX33" s="742"/>
      <c r="CY33" s="742"/>
      <c r="CZ33" s="742"/>
      <c r="DA33" s="743"/>
      <c r="DB33" s="741"/>
      <c r="DC33" s="742"/>
      <c r="DD33" s="742"/>
      <c r="DE33" s="742"/>
      <c r="DF33" s="743"/>
      <c r="DG33" s="741"/>
      <c r="DH33" s="742"/>
      <c r="DI33" s="742"/>
      <c r="DJ33" s="742"/>
      <c r="DK33" s="743"/>
      <c r="DL33" s="741"/>
      <c r="DM33" s="742"/>
      <c r="DN33" s="742"/>
      <c r="DO33" s="742"/>
      <c r="DP33" s="743"/>
      <c r="DQ33" s="741"/>
      <c r="DR33" s="742"/>
      <c r="DS33" s="742"/>
      <c r="DT33" s="742"/>
      <c r="DU33" s="743"/>
      <c r="DV33" s="730"/>
      <c r="DW33" s="731"/>
      <c r="DX33" s="731"/>
      <c r="DY33" s="731"/>
      <c r="DZ33" s="744"/>
      <c r="EA33" s="211"/>
    </row>
    <row r="34" spans="1:131" ht="26.25" customHeight="1" x14ac:dyDescent="0.2">
      <c r="A34" s="224">
        <v>7</v>
      </c>
      <c r="B34" s="717" t="s">
        <v>402</v>
      </c>
      <c r="C34" s="718"/>
      <c r="D34" s="718"/>
      <c r="E34" s="718"/>
      <c r="F34" s="718"/>
      <c r="G34" s="718"/>
      <c r="H34" s="718"/>
      <c r="I34" s="718"/>
      <c r="J34" s="718"/>
      <c r="K34" s="718"/>
      <c r="L34" s="718"/>
      <c r="M34" s="718"/>
      <c r="N34" s="718"/>
      <c r="O34" s="718"/>
      <c r="P34" s="719"/>
      <c r="Q34" s="720">
        <v>28</v>
      </c>
      <c r="R34" s="721"/>
      <c r="S34" s="721"/>
      <c r="T34" s="721"/>
      <c r="U34" s="721"/>
      <c r="V34" s="721">
        <v>13</v>
      </c>
      <c r="W34" s="721"/>
      <c r="X34" s="721"/>
      <c r="Y34" s="721"/>
      <c r="Z34" s="721"/>
      <c r="AA34" s="721">
        <v>15</v>
      </c>
      <c r="AB34" s="721"/>
      <c r="AC34" s="721"/>
      <c r="AD34" s="721"/>
      <c r="AE34" s="722"/>
      <c r="AF34" s="723">
        <v>265</v>
      </c>
      <c r="AG34" s="724"/>
      <c r="AH34" s="724"/>
      <c r="AI34" s="724"/>
      <c r="AJ34" s="725"/>
      <c r="AK34" s="788">
        <v>28</v>
      </c>
      <c r="AL34" s="789"/>
      <c r="AM34" s="789"/>
      <c r="AN34" s="789"/>
      <c r="AO34" s="789"/>
      <c r="AP34" s="789" t="s">
        <v>585</v>
      </c>
      <c r="AQ34" s="789"/>
      <c r="AR34" s="789"/>
      <c r="AS34" s="789"/>
      <c r="AT34" s="789"/>
      <c r="AU34" s="789" t="s">
        <v>585</v>
      </c>
      <c r="AV34" s="789"/>
      <c r="AW34" s="789"/>
      <c r="AX34" s="789"/>
      <c r="AY34" s="789"/>
      <c r="AZ34" s="790" t="s">
        <v>585</v>
      </c>
      <c r="BA34" s="790"/>
      <c r="BB34" s="790"/>
      <c r="BC34" s="790"/>
      <c r="BD34" s="790"/>
      <c r="BE34" s="786" t="s">
        <v>403</v>
      </c>
      <c r="BF34" s="786"/>
      <c r="BG34" s="786"/>
      <c r="BH34" s="786"/>
      <c r="BI34" s="787"/>
      <c r="BJ34" s="214"/>
      <c r="BK34" s="214"/>
      <c r="BL34" s="214"/>
      <c r="BM34" s="214"/>
      <c r="BN34" s="214"/>
      <c r="BO34" s="223"/>
      <c r="BP34" s="223"/>
      <c r="BQ34" s="220">
        <v>28</v>
      </c>
      <c r="BR34" s="221"/>
      <c r="BS34" s="730"/>
      <c r="BT34" s="731"/>
      <c r="BU34" s="731"/>
      <c r="BV34" s="731"/>
      <c r="BW34" s="731"/>
      <c r="BX34" s="731"/>
      <c r="BY34" s="731"/>
      <c r="BZ34" s="731"/>
      <c r="CA34" s="731"/>
      <c r="CB34" s="731"/>
      <c r="CC34" s="731"/>
      <c r="CD34" s="731"/>
      <c r="CE34" s="731"/>
      <c r="CF34" s="731"/>
      <c r="CG34" s="732"/>
      <c r="CH34" s="741"/>
      <c r="CI34" s="742"/>
      <c r="CJ34" s="742"/>
      <c r="CK34" s="742"/>
      <c r="CL34" s="743"/>
      <c r="CM34" s="741"/>
      <c r="CN34" s="742"/>
      <c r="CO34" s="742"/>
      <c r="CP34" s="742"/>
      <c r="CQ34" s="743"/>
      <c r="CR34" s="741"/>
      <c r="CS34" s="742"/>
      <c r="CT34" s="742"/>
      <c r="CU34" s="742"/>
      <c r="CV34" s="743"/>
      <c r="CW34" s="741"/>
      <c r="CX34" s="742"/>
      <c r="CY34" s="742"/>
      <c r="CZ34" s="742"/>
      <c r="DA34" s="743"/>
      <c r="DB34" s="741"/>
      <c r="DC34" s="742"/>
      <c r="DD34" s="742"/>
      <c r="DE34" s="742"/>
      <c r="DF34" s="743"/>
      <c r="DG34" s="741"/>
      <c r="DH34" s="742"/>
      <c r="DI34" s="742"/>
      <c r="DJ34" s="742"/>
      <c r="DK34" s="743"/>
      <c r="DL34" s="741"/>
      <c r="DM34" s="742"/>
      <c r="DN34" s="742"/>
      <c r="DO34" s="742"/>
      <c r="DP34" s="743"/>
      <c r="DQ34" s="741"/>
      <c r="DR34" s="742"/>
      <c r="DS34" s="742"/>
      <c r="DT34" s="742"/>
      <c r="DU34" s="743"/>
      <c r="DV34" s="730"/>
      <c r="DW34" s="731"/>
      <c r="DX34" s="731"/>
      <c r="DY34" s="731"/>
      <c r="DZ34" s="744"/>
      <c r="EA34" s="211"/>
    </row>
    <row r="35" spans="1:131" ht="26.25" customHeight="1" x14ac:dyDescent="0.2">
      <c r="A35" s="224">
        <v>8</v>
      </c>
      <c r="B35" s="717" t="s">
        <v>404</v>
      </c>
      <c r="C35" s="718"/>
      <c r="D35" s="718"/>
      <c r="E35" s="718"/>
      <c r="F35" s="718"/>
      <c r="G35" s="718"/>
      <c r="H35" s="718"/>
      <c r="I35" s="718"/>
      <c r="J35" s="718"/>
      <c r="K35" s="718"/>
      <c r="L35" s="718"/>
      <c r="M35" s="718"/>
      <c r="N35" s="718"/>
      <c r="O35" s="718"/>
      <c r="P35" s="719"/>
      <c r="Q35" s="720">
        <v>208</v>
      </c>
      <c r="R35" s="721"/>
      <c r="S35" s="721"/>
      <c r="T35" s="721"/>
      <c r="U35" s="721"/>
      <c r="V35" s="721">
        <v>188</v>
      </c>
      <c r="W35" s="721"/>
      <c r="X35" s="721"/>
      <c r="Y35" s="721"/>
      <c r="Z35" s="721"/>
      <c r="AA35" s="721">
        <v>20</v>
      </c>
      <c r="AB35" s="721"/>
      <c r="AC35" s="721"/>
      <c r="AD35" s="721"/>
      <c r="AE35" s="722"/>
      <c r="AF35" s="723">
        <v>20</v>
      </c>
      <c r="AG35" s="724"/>
      <c r="AH35" s="724"/>
      <c r="AI35" s="724"/>
      <c r="AJ35" s="725"/>
      <c r="AK35" s="788">
        <v>130</v>
      </c>
      <c r="AL35" s="789"/>
      <c r="AM35" s="789"/>
      <c r="AN35" s="789"/>
      <c r="AO35" s="789"/>
      <c r="AP35" s="789">
        <v>1111</v>
      </c>
      <c r="AQ35" s="789"/>
      <c r="AR35" s="789"/>
      <c r="AS35" s="789"/>
      <c r="AT35" s="789"/>
      <c r="AU35" s="789">
        <v>819</v>
      </c>
      <c r="AV35" s="789"/>
      <c r="AW35" s="789"/>
      <c r="AX35" s="789"/>
      <c r="AY35" s="789"/>
      <c r="AZ35" s="790" t="s">
        <v>585</v>
      </c>
      <c r="BA35" s="790"/>
      <c r="BB35" s="790"/>
      <c r="BC35" s="790"/>
      <c r="BD35" s="790"/>
      <c r="BE35" s="786" t="s">
        <v>405</v>
      </c>
      <c r="BF35" s="786"/>
      <c r="BG35" s="786"/>
      <c r="BH35" s="786"/>
      <c r="BI35" s="787"/>
      <c r="BJ35" s="214"/>
      <c r="BK35" s="214"/>
      <c r="BL35" s="214"/>
      <c r="BM35" s="214"/>
      <c r="BN35" s="214"/>
      <c r="BO35" s="223"/>
      <c r="BP35" s="223"/>
      <c r="BQ35" s="220">
        <v>29</v>
      </c>
      <c r="BR35" s="221"/>
      <c r="BS35" s="730"/>
      <c r="BT35" s="731"/>
      <c r="BU35" s="731"/>
      <c r="BV35" s="731"/>
      <c r="BW35" s="731"/>
      <c r="BX35" s="731"/>
      <c r="BY35" s="731"/>
      <c r="BZ35" s="731"/>
      <c r="CA35" s="731"/>
      <c r="CB35" s="731"/>
      <c r="CC35" s="731"/>
      <c r="CD35" s="731"/>
      <c r="CE35" s="731"/>
      <c r="CF35" s="731"/>
      <c r="CG35" s="732"/>
      <c r="CH35" s="741"/>
      <c r="CI35" s="742"/>
      <c r="CJ35" s="742"/>
      <c r="CK35" s="742"/>
      <c r="CL35" s="743"/>
      <c r="CM35" s="741"/>
      <c r="CN35" s="742"/>
      <c r="CO35" s="742"/>
      <c r="CP35" s="742"/>
      <c r="CQ35" s="743"/>
      <c r="CR35" s="741"/>
      <c r="CS35" s="742"/>
      <c r="CT35" s="742"/>
      <c r="CU35" s="742"/>
      <c r="CV35" s="743"/>
      <c r="CW35" s="741"/>
      <c r="CX35" s="742"/>
      <c r="CY35" s="742"/>
      <c r="CZ35" s="742"/>
      <c r="DA35" s="743"/>
      <c r="DB35" s="741"/>
      <c r="DC35" s="742"/>
      <c r="DD35" s="742"/>
      <c r="DE35" s="742"/>
      <c r="DF35" s="743"/>
      <c r="DG35" s="741"/>
      <c r="DH35" s="742"/>
      <c r="DI35" s="742"/>
      <c r="DJ35" s="742"/>
      <c r="DK35" s="743"/>
      <c r="DL35" s="741"/>
      <c r="DM35" s="742"/>
      <c r="DN35" s="742"/>
      <c r="DO35" s="742"/>
      <c r="DP35" s="743"/>
      <c r="DQ35" s="741"/>
      <c r="DR35" s="742"/>
      <c r="DS35" s="742"/>
      <c r="DT35" s="742"/>
      <c r="DU35" s="743"/>
      <c r="DV35" s="730"/>
      <c r="DW35" s="731"/>
      <c r="DX35" s="731"/>
      <c r="DY35" s="731"/>
      <c r="DZ35" s="744"/>
      <c r="EA35" s="211"/>
    </row>
    <row r="36" spans="1:131" ht="26.25" customHeight="1" x14ac:dyDescent="0.2">
      <c r="A36" s="224">
        <v>9</v>
      </c>
      <c r="B36" s="717"/>
      <c r="C36" s="718"/>
      <c r="D36" s="718"/>
      <c r="E36" s="718"/>
      <c r="F36" s="718"/>
      <c r="G36" s="718"/>
      <c r="H36" s="718"/>
      <c r="I36" s="718"/>
      <c r="J36" s="718"/>
      <c r="K36" s="718"/>
      <c r="L36" s="718"/>
      <c r="M36" s="718"/>
      <c r="N36" s="718"/>
      <c r="O36" s="718"/>
      <c r="P36" s="719"/>
      <c r="Q36" s="720"/>
      <c r="R36" s="721"/>
      <c r="S36" s="721"/>
      <c r="T36" s="721"/>
      <c r="U36" s="721"/>
      <c r="V36" s="721"/>
      <c r="W36" s="721"/>
      <c r="X36" s="721"/>
      <c r="Y36" s="721"/>
      <c r="Z36" s="721"/>
      <c r="AA36" s="721"/>
      <c r="AB36" s="721"/>
      <c r="AC36" s="721"/>
      <c r="AD36" s="721"/>
      <c r="AE36" s="722"/>
      <c r="AF36" s="723"/>
      <c r="AG36" s="724"/>
      <c r="AH36" s="724"/>
      <c r="AI36" s="724"/>
      <c r="AJ36" s="725"/>
      <c r="AK36" s="788"/>
      <c r="AL36" s="789"/>
      <c r="AM36" s="789"/>
      <c r="AN36" s="789"/>
      <c r="AO36" s="789"/>
      <c r="AP36" s="789"/>
      <c r="AQ36" s="789"/>
      <c r="AR36" s="789"/>
      <c r="AS36" s="789"/>
      <c r="AT36" s="789"/>
      <c r="AU36" s="789"/>
      <c r="AV36" s="789"/>
      <c r="AW36" s="789"/>
      <c r="AX36" s="789"/>
      <c r="AY36" s="789"/>
      <c r="AZ36" s="790"/>
      <c r="BA36" s="790"/>
      <c r="BB36" s="790"/>
      <c r="BC36" s="790"/>
      <c r="BD36" s="790"/>
      <c r="BE36" s="786"/>
      <c r="BF36" s="786"/>
      <c r="BG36" s="786"/>
      <c r="BH36" s="786"/>
      <c r="BI36" s="787"/>
      <c r="BJ36" s="214"/>
      <c r="BK36" s="214"/>
      <c r="BL36" s="214"/>
      <c r="BM36" s="214"/>
      <c r="BN36" s="214"/>
      <c r="BO36" s="223"/>
      <c r="BP36" s="223"/>
      <c r="BQ36" s="220">
        <v>30</v>
      </c>
      <c r="BR36" s="221"/>
      <c r="BS36" s="730"/>
      <c r="BT36" s="731"/>
      <c r="BU36" s="731"/>
      <c r="BV36" s="731"/>
      <c r="BW36" s="731"/>
      <c r="BX36" s="731"/>
      <c r="BY36" s="731"/>
      <c r="BZ36" s="731"/>
      <c r="CA36" s="731"/>
      <c r="CB36" s="731"/>
      <c r="CC36" s="731"/>
      <c r="CD36" s="731"/>
      <c r="CE36" s="731"/>
      <c r="CF36" s="731"/>
      <c r="CG36" s="732"/>
      <c r="CH36" s="741"/>
      <c r="CI36" s="742"/>
      <c r="CJ36" s="742"/>
      <c r="CK36" s="742"/>
      <c r="CL36" s="743"/>
      <c r="CM36" s="741"/>
      <c r="CN36" s="742"/>
      <c r="CO36" s="742"/>
      <c r="CP36" s="742"/>
      <c r="CQ36" s="743"/>
      <c r="CR36" s="741"/>
      <c r="CS36" s="742"/>
      <c r="CT36" s="742"/>
      <c r="CU36" s="742"/>
      <c r="CV36" s="743"/>
      <c r="CW36" s="741"/>
      <c r="CX36" s="742"/>
      <c r="CY36" s="742"/>
      <c r="CZ36" s="742"/>
      <c r="DA36" s="743"/>
      <c r="DB36" s="741"/>
      <c r="DC36" s="742"/>
      <c r="DD36" s="742"/>
      <c r="DE36" s="742"/>
      <c r="DF36" s="743"/>
      <c r="DG36" s="741"/>
      <c r="DH36" s="742"/>
      <c r="DI36" s="742"/>
      <c r="DJ36" s="742"/>
      <c r="DK36" s="743"/>
      <c r="DL36" s="741"/>
      <c r="DM36" s="742"/>
      <c r="DN36" s="742"/>
      <c r="DO36" s="742"/>
      <c r="DP36" s="743"/>
      <c r="DQ36" s="741"/>
      <c r="DR36" s="742"/>
      <c r="DS36" s="742"/>
      <c r="DT36" s="742"/>
      <c r="DU36" s="743"/>
      <c r="DV36" s="730"/>
      <c r="DW36" s="731"/>
      <c r="DX36" s="731"/>
      <c r="DY36" s="731"/>
      <c r="DZ36" s="744"/>
      <c r="EA36" s="211"/>
    </row>
    <row r="37" spans="1:131" ht="26.25" customHeight="1" x14ac:dyDescent="0.2">
      <c r="A37" s="224">
        <v>10</v>
      </c>
      <c r="B37" s="717"/>
      <c r="C37" s="718"/>
      <c r="D37" s="718"/>
      <c r="E37" s="718"/>
      <c r="F37" s="718"/>
      <c r="G37" s="718"/>
      <c r="H37" s="718"/>
      <c r="I37" s="718"/>
      <c r="J37" s="718"/>
      <c r="K37" s="718"/>
      <c r="L37" s="718"/>
      <c r="M37" s="718"/>
      <c r="N37" s="718"/>
      <c r="O37" s="718"/>
      <c r="P37" s="719"/>
      <c r="Q37" s="720"/>
      <c r="R37" s="721"/>
      <c r="S37" s="721"/>
      <c r="T37" s="721"/>
      <c r="U37" s="721"/>
      <c r="V37" s="721"/>
      <c r="W37" s="721"/>
      <c r="X37" s="721"/>
      <c r="Y37" s="721"/>
      <c r="Z37" s="721"/>
      <c r="AA37" s="721"/>
      <c r="AB37" s="721"/>
      <c r="AC37" s="721"/>
      <c r="AD37" s="721"/>
      <c r="AE37" s="722"/>
      <c r="AF37" s="723"/>
      <c r="AG37" s="724"/>
      <c r="AH37" s="724"/>
      <c r="AI37" s="724"/>
      <c r="AJ37" s="725"/>
      <c r="AK37" s="788"/>
      <c r="AL37" s="789"/>
      <c r="AM37" s="789"/>
      <c r="AN37" s="789"/>
      <c r="AO37" s="789"/>
      <c r="AP37" s="789"/>
      <c r="AQ37" s="789"/>
      <c r="AR37" s="789"/>
      <c r="AS37" s="789"/>
      <c r="AT37" s="789"/>
      <c r="AU37" s="789"/>
      <c r="AV37" s="789"/>
      <c r="AW37" s="789"/>
      <c r="AX37" s="789"/>
      <c r="AY37" s="789"/>
      <c r="AZ37" s="790"/>
      <c r="BA37" s="790"/>
      <c r="BB37" s="790"/>
      <c r="BC37" s="790"/>
      <c r="BD37" s="790"/>
      <c r="BE37" s="786"/>
      <c r="BF37" s="786"/>
      <c r="BG37" s="786"/>
      <c r="BH37" s="786"/>
      <c r="BI37" s="787"/>
      <c r="BJ37" s="214"/>
      <c r="BK37" s="214"/>
      <c r="BL37" s="214"/>
      <c r="BM37" s="214"/>
      <c r="BN37" s="214"/>
      <c r="BO37" s="223"/>
      <c r="BP37" s="223"/>
      <c r="BQ37" s="220">
        <v>31</v>
      </c>
      <c r="BR37" s="221"/>
      <c r="BS37" s="730"/>
      <c r="BT37" s="731"/>
      <c r="BU37" s="731"/>
      <c r="BV37" s="731"/>
      <c r="BW37" s="731"/>
      <c r="BX37" s="731"/>
      <c r="BY37" s="731"/>
      <c r="BZ37" s="731"/>
      <c r="CA37" s="731"/>
      <c r="CB37" s="731"/>
      <c r="CC37" s="731"/>
      <c r="CD37" s="731"/>
      <c r="CE37" s="731"/>
      <c r="CF37" s="731"/>
      <c r="CG37" s="732"/>
      <c r="CH37" s="741"/>
      <c r="CI37" s="742"/>
      <c r="CJ37" s="742"/>
      <c r="CK37" s="742"/>
      <c r="CL37" s="743"/>
      <c r="CM37" s="741"/>
      <c r="CN37" s="742"/>
      <c r="CO37" s="742"/>
      <c r="CP37" s="742"/>
      <c r="CQ37" s="743"/>
      <c r="CR37" s="741"/>
      <c r="CS37" s="742"/>
      <c r="CT37" s="742"/>
      <c r="CU37" s="742"/>
      <c r="CV37" s="743"/>
      <c r="CW37" s="741"/>
      <c r="CX37" s="742"/>
      <c r="CY37" s="742"/>
      <c r="CZ37" s="742"/>
      <c r="DA37" s="743"/>
      <c r="DB37" s="741"/>
      <c r="DC37" s="742"/>
      <c r="DD37" s="742"/>
      <c r="DE37" s="742"/>
      <c r="DF37" s="743"/>
      <c r="DG37" s="741"/>
      <c r="DH37" s="742"/>
      <c r="DI37" s="742"/>
      <c r="DJ37" s="742"/>
      <c r="DK37" s="743"/>
      <c r="DL37" s="741"/>
      <c r="DM37" s="742"/>
      <c r="DN37" s="742"/>
      <c r="DO37" s="742"/>
      <c r="DP37" s="743"/>
      <c r="DQ37" s="741"/>
      <c r="DR37" s="742"/>
      <c r="DS37" s="742"/>
      <c r="DT37" s="742"/>
      <c r="DU37" s="743"/>
      <c r="DV37" s="730"/>
      <c r="DW37" s="731"/>
      <c r="DX37" s="731"/>
      <c r="DY37" s="731"/>
      <c r="DZ37" s="744"/>
      <c r="EA37" s="211"/>
    </row>
    <row r="38" spans="1:131" ht="26.25" customHeight="1" x14ac:dyDescent="0.2">
      <c r="A38" s="224">
        <v>11</v>
      </c>
      <c r="B38" s="717"/>
      <c r="C38" s="718"/>
      <c r="D38" s="718"/>
      <c r="E38" s="718"/>
      <c r="F38" s="718"/>
      <c r="G38" s="718"/>
      <c r="H38" s="718"/>
      <c r="I38" s="718"/>
      <c r="J38" s="718"/>
      <c r="K38" s="718"/>
      <c r="L38" s="718"/>
      <c r="M38" s="718"/>
      <c r="N38" s="718"/>
      <c r="O38" s="718"/>
      <c r="P38" s="719"/>
      <c r="Q38" s="720"/>
      <c r="R38" s="721"/>
      <c r="S38" s="721"/>
      <c r="T38" s="721"/>
      <c r="U38" s="721"/>
      <c r="V38" s="721"/>
      <c r="W38" s="721"/>
      <c r="X38" s="721"/>
      <c r="Y38" s="721"/>
      <c r="Z38" s="721"/>
      <c r="AA38" s="721"/>
      <c r="AB38" s="721"/>
      <c r="AC38" s="721"/>
      <c r="AD38" s="721"/>
      <c r="AE38" s="722"/>
      <c r="AF38" s="723"/>
      <c r="AG38" s="724"/>
      <c r="AH38" s="724"/>
      <c r="AI38" s="724"/>
      <c r="AJ38" s="725"/>
      <c r="AK38" s="788"/>
      <c r="AL38" s="789"/>
      <c r="AM38" s="789"/>
      <c r="AN38" s="789"/>
      <c r="AO38" s="789"/>
      <c r="AP38" s="789"/>
      <c r="AQ38" s="789"/>
      <c r="AR38" s="789"/>
      <c r="AS38" s="789"/>
      <c r="AT38" s="789"/>
      <c r="AU38" s="789"/>
      <c r="AV38" s="789"/>
      <c r="AW38" s="789"/>
      <c r="AX38" s="789"/>
      <c r="AY38" s="789"/>
      <c r="AZ38" s="790"/>
      <c r="BA38" s="790"/>
      <c r="BB38" s="790"/>
      <c r="BC38" s="790"/>
      <c r="BD38" s="790"/>
      <c r="BE38" s="786"/>
      <c r="BF38" s="786"/>
      <c r="BG38" s="786"/>
      <c r="BH38" s="786"/>
      <c r="BI38" s="787"/>
      <c r="BJ38" s="214"/>
      <c r="BK38" s="214"/>
      <c r="BL38" s="214"/>
      <c r="BM38" s="214"/>
      <c r="BN38" s="214"/>
      <c r="BO38" s="223"/>
      <c r="BP38" s="223"/>
      <c r="BQ38" s="220">
        <v>32</v>
      </c>
      <c r="BR38" s="221"/>
      <c r="BS38" s="730"/>
      <c r="BT38" s="731"/>
      <c r="BU38" s="731"/>
      <c r="BV38" s="731"/>
      <c r="BW38" s="731"/>
      <c r="BX38" s="731"/>
      <c r="BY38" s="731"/>
      <c r="BZ38" s="731"/>
      <c r="CA38" s="731"/>
      <c r="CB38" s="731"/>
      <c r="CC38" s="731"/>
      <c r="CD38" s="731"/>
      <c r="CE38" s="731"/>
      <c r="CF38" s="731"/>
      <c r="CG38" s="732"/>
      <c r="CH38" s="741"/>
      <c r="CI38" s="742"/>
      <c r="CJ38" s="742"/>
      <c r="CK38" s="742"/>
      <c r="CL38" s="743"/>
      <c r="CM38" s="741"/>
      <c r="CN38" s="742"/>
      <c r="CO38" s="742"/>
      <c r="CP38" s="742"/>
      <c r="CQ38" s="743"/>
      <c r="CR38" s="741"/>
      <c r="CS38" s="742"/>
      <c r="CT38" s="742"/>
      <c r="CU38" s="742"/>
      <c r="CV38" s="743"/>
      <c r="CW38" s="741"/>
      <c r="CX38" s="742"/>
      <c r="CY38" s="742"/>
      <c r="CZ38" s="742"/>
      <c r="DA38" s="743"/>
      <c r="DB38" s="741"/>
      <c r="DC38" s="742"/>
      <c r="DD38" s="742"/>
      <c r="DE38" s="742"/>
      <c r="DF38" s="743"/>
      <c r="DG38" s="741"/>
      <c r="DH38" s="742"/>
      <c r="DI38" s="742"/>
      <c r="DJ38" s="742"/>
      <c r="DK38" s="743"/>
      <c r="DL38" s="741"/>
      <c r="DM38" s="742"/>
      <c r="DN38" s="742"/>
      <c r="DO38" s="742"/>
      <c r="DP38" s="743"/>
      <c r="DQ38" s="741"/>
      <c r="DR38" s="742"/>
      <c r="DS38" s="742"/>
      <c r="DT38" s="742"/>
      <c r="DU38" s="743"/>
      <c r="DV38" s="730"/>
      <c r="DW38" s="731"/>
      <c r="DX38" s="731"/>
      <c r="DY38" s="731"/>
      <c r="DZ38" s="744"/>
      <c r="EA38" s="211"/>
    </row>
    <row r="39" spans="1:131" ht="26.25" customHeight="1" x14ac:dyDescent="0.2">
      <c r="A39" s="224">
        <v>12</v>
      </c>
      <c r="B39" s="717"/>
      <c r="C39" s="718"/>
      <c r="D39" s="718"/>
      <c r="E39" s="718"/>
      <c r="F39" s="718"/>
      <c r="G39" s="718"/>
      <c r="H39" s="718"/>
      <c r="I39" s="718"/>
      <c r="J39" s="718"/>
      <c r="K39" s="718"/>
      <c r="L39" s="718"/>
      <c r="M39" s="718"/>
      <c r="N39" s="718"/>
      <c r="O39" s="718"/>
      <c r="P39" s="719"/>
      <c r="Q39" s="720"/>
      <c r="R39" s="721"/>
      <c r="S39" s="721"/>
      <c r="T39" s="721"/>
      <c r="U39" s="721"/>
      <c r="V39" s="721"/>
      <c r="W39" s="721"/>
      <c r="X39" s="721"/>
      <c r="Y39" s="721"/>
      <c r="Z39" s="721"/>
      <c r="AA39" s="721"/>
      <c r="AB39" s="721"/>
      <c r="AC39" s="721"/>
      <c r="AD39" s="721"/>
      <c r="AE39" s="722"/>
      <c r="AF39" s="723"/>
      <c r="AG39" s="724"/>
      <c r="AH39" s="724"/>
      <c r="AI39" s="724"/>
      <c r="AJ39" s="725"/>
      <c r="AK39" s="788"/>
      <c r="AL39" s="789"/>
      <c r="AM39" s="789"/>
      <c r="AN39" s="789"/>
      <c r="AO39" s="789"/>
      <c r="AP39" s="789"/>
      <c r="AQ39" s="789"/>
      <c r="AR39" s="789"/>
      <c r="AS39" s="789"/>
      <c r="AT39" s="789"/>
      <c r="AU39" s="789"/>
      <c r="AV39" s="789"/>
      <c r="AW39" s="789"/>
      <c r="AX39" s="789"/>
      <c r="AY39" s="789"/>
      <c r="AZ39" s="790"/>
      <c r="BA39" s="790"/>
      <c r="BB39" s="790"/>
      <c r="BC39" s="790"/>
      <c r="BD39" s="790"/>
      <c r="BE39" s="786"/>
      <c r="BF39" s="786"/>
      <c r="BG39" s="786"/>
      <c r="BH39" s="786"/>
      <c r="BI39" s="787"/>
      <c r="BJ39" s="214"/>
      <c r="BK39" s="214"/>
      <c r="BL39" s="214"/>
      <c r="BM39" s="214"/>
      <c r="BN39" s="214"/>
      <c r="BO39" s="223"/>
      <c r="BP39" s="223"/>
      <c r="BQ39" s="220">
        <v>33</v>
      </c>
      <c r="BR39" s="221"/>
      <c r="BS39" s="730"/>
      <c r="BT39" s="731"/>
      <c r="BU39" s="731"/>
      <c r="BV39" s="731"/>
      <c r="BW39" s="731"/>
      <c r="BX39" s="731"/>
      <c r="BY39" s="731"/>
      <c r="BZ39" s="731"/>
      <c r="CA39" s="731"/>
      <c r="CB39" s="731"/>
      <c r="CC39" s="731"/>
      <c r="CD39" s="731"/>
      <c r="CE39" s="731"/>
      <c r="CF39" s="731"/>
      <c r="CG39" s="732"/>
      <c r="CH39" s="741"/>
      <c r="CI39" s="742"/>
      <c r="CJ39" s="742"/>
      <c r="CK39" s="742"/>
      <c r="CL39" s="743"/>
      <c r="CM39" s="741"/>
      <c r="CN39" s="742"/>
      <c r="CO39" s="742"/>
      <c r="CP39" s="742"/>
      <c r="CQ39" s="743"/>
      <c r="CR39" s="741"/>
      <c r="CS39" s="742"/>
      <c r="CT39" s="742"/>
      <c r="CU39" s="742"/>
      <c r="CV39" s="743"/>
      <c r="CW39" s="741"/>
      <c r="CX39" s="742"/>
      <c r="CY39" s="742"/>
      <c r="CZ39" s="742"/>
      <c r="DA39" s="743"/>
      <c r="DB39" s="741"/>
      <c r="DC39" s="742"/>
      <c r="DD39" s="742"/>
      <c r="DE39" s="742"/>
      <c r="DF39" s="743"/>
      <c r="DG39" s="741"/>
      <c r="DH39" s="742"/>
      <c r="DI39" s="742"/>
      <c r="DJ39" s="742"/>
      <c r="DK39" s="743"/>
      <c r="DL39" s="741"/>
      <c r="DM39" s="742"/>
      <c r="DN39" s="742"/>
      <c r="DO39" s="742"/>
      <c r="DP39" s="743"/>
      <c r="DQ39" s="741"/>
      <c r="DR39" s="742"/>
      <c r="DS39" s="742"/>
      <c r="DT39" s="742"/>
      <c r="DU39" s="743"/>
      <c r="DV39" s="730"/>
      <c r="DW39" s="731"/>
      <c r="DX39" s="731"/>
      <c r="DY39" s="731"/>
      <c r="DZ39" s="744"/>
      <c r="EA39" s="211"/>
    </row>
    <row r="40" spans="1:131" ht="26.25" customHeight="1" x14ac:dyDescent="0.2">
      <c r="A40" s="220">
        <v>13</v>
      </c>
      <c r="B40" s="717"/>
      <c r="C40" s="718"/>
      <c r="D40" s="718"/>
      <c r="E40" s="718"/>
      <c r="F40" s="718"/>
      <c r="G40" s="718"/>
      <c r="H40" s="718"/>
      <c r="I40" s="718"/>
      <c r="J40" s="718"/>
      <c r="K40" s="718"/>
      <c r="L40" s="718"/>
      <c r="M40" s="718"/>
      <c r="N40" s="718"/>
      <c r="O40" s="718"/>
      <c r="P40" s="719"/>
      <c r="Q40" s="720"/>
      <c r="R40" s="721"/>
      <c r="S40" s="721"/>
      <c r="T40" s="721"/>
      <c r="U40" s="721"/>
      <c r="V40" s="721"/>
      <c r="W40" s="721"/>
      <c r="X40" s="721"/>
      <c r="Y40" s="721"/>
      <c r="Z40" s="721"/>
      <c r="AA40" s="721"/>
      <c r="AB40" s="721"/>
      <c r="AC40" s="721"/>
      <c r="AD40" s="721"/>
      <c r="AE40" s="722"/>
      <c r="AF40" s="723"/>
      <c r="AG40" s="724"/>
      <c r="AH40" s="724"/>
      <c r="AI40" s="724"/>
      <c r="AJ40" s="725"/>
      <c r="AK40" s="788"/>
      <c r="AL40" s="789"/>
      <c r="AM40" s="789"/>
      <c r="AN40" s="789"/>
      <c r="AO40" s="789"/>
      <c r="AP40" s="789"/>
      <c r="AQ40" s="789"/>
      <c r="AR40" s="789"/>
      <c r="AS40" s="789"/>
      <c r="AT40" s="789"/>
      <c r="AU40" s="789"/>
      <c r="AV40" s="789"/>
      <c r="AW40" s="789"/>
      <c r="AX40" s="789"/>
      <c r="AY40" s="789"/>
      <c r="AZ40" s="790"/>
      <c r="BA40" s="790"/>
      <c r="BB40" s="790"/>
      <c r="BC40" s="790"/>
      <c r="BD40" s="790"/>
      <c r="BE40" s="786"/>
      <c r="BF40" s="786"/>
      <c r="BG40" s="786"/>
      <c r="BH40" s="786"/>
      <c r="BI40" s="787"/>
      <c r="BJ40" s="214"/>
      <c r="BK40" s="214"/>
      <c r="BL40" s="214"/>
      <c r="BM40" s="214"/>
      <c r="BN40" s="214"/>
      <c r="BO40" s="223"/>
      <c r="BP40" s="223"/>
      <c r="BQ40" s="220">
        <v>34</v>
      </c>
      <c r="BR40" s="221"/>
      <c r="BS40" s="730"/>
      <c r="BT40" s="731"/>
      <c r="BU40" s="731"/>
      <c r="BV40" s="731"/>
      <c r="BW40" s="731"/>
      <c r="BX40" s="731"/>
      <c r="BY40" s="731"/>
      <c r="BZ40" s="731"/>
      <c r="CA40" s="731"/>
      <c r="CB40" s="731"/>
      <c r="CC40" s="731"/>
      <c r="CD40" s="731"/>
      <c r="CE40" s="731"/>
      <c r="CF40" s="731"/>
      <c r="CG40" s="732"/>
      <c r="CH40" s="741"/>
      <c r="CI40" s="742"/>
      <c r="CJ40" s="742"/>
      <c r="CK40" s="742"/>
      <c r="CL40" s="743"/>
      <c r="CM40" s="741"/>
      <c r="CN40" s="742"/>
      <c r="CO40" s="742"/>
      <c r="CP40" s="742"/>
      <c r="CQ40" s="743"/>
      <c r="CR40" s="741"/>
      <c r="CS40" s="742"/>
      <c r="CT40" s="742"/>
      <c r="CU40" s="742"/>
      <c r="CV40" s="743"/>
      <c r="CW40" s="741"/>
      <c r="CX40" s="742"/>
      <c r="CY40" s="742"/>
      <c r="CZ40" s="742"/>
      <c r="DA40" s="743"/>
      <c r="DB40" s="741"/>
      <c r="DC40" s="742"/>
      <c r="DD40" s="742"/>
      <c r="DE40" s="742"/>
      <c r="DF40" s="743"/>
      <c r="DG40" s="741"/>
      <c r="DH40" s="742"/>
      <c r="DI40" s="742"/>
      <c r="DJ40" s="742"/>
      <c r="DK40" s="743"/>
      <c r="DL40" s="741"/>
      <c r="DM40" s="742"/>
      <c r="DN40" s="742"/>
      <c r="DO40" s="742"/>
      <c r="DP40" s="743"/>
      <c r="DQ40" s="741"/>
      <c r="DR40" s="742"/>
      <c r="DS40" s="742"/>
      <c r="DT40" s="742"/>
      <c r="DU40" s="743"/>
      <c r="DV40" s="730"/>
      <c r="DW40" s="731"/>
      <c r="DX40" s="731"/>
      <c r="DY40" s="731"/>
      <c r="DZ40" s="744"/>
      <c r="EA40" s="211"/>
    </row>
    <row r="41" spans="1:131" ht="26.25" customHeight="1" x14ac:dyDescent="0.2">
      <c r="A41" s="220">
        <v>14</v>
      </c>
      <c r="B41" s="717"/>
      <c r="C41" s="718"/>
      <c r="D41" s="718"/>
      <c r="E41" s="718"/>
      <c r="F41" s="718"/>
      <c r="G41" s="718"/>
      <c r="H41" s="718"/>
      <c r="I41" s="718"/>
      <c r="J41" s="718"/>
      <c r="K41" s="718"/>
      <c r="L41" s="718"/>
      <c r="M41" s="718"/>
      <c r="N41" s="718"/>
      <c r="O41" s="718"/>
      <c r="P41" s="719"/>
      <c r="Q41" s="720"/>
      <c r="R41" s="721"/>
      <c r="S41" s="721"/>
      <c r="T41" s="721"/>
      <c r="U41" s="721"/>
      <c r="V41" s="721"/>
      <c r="W41" s="721"/>
      <c r="X41" s="721"/>
      <c r="Y41" s="721"/>
      <c r="Z41" s="721"/>
      <c r="AA41" s="721"/>
      <c r="AB41" s="721"/>
      <c r="AC41" s="721"/>
      <c r="AD41" s="721"/>
      <c r="AE41" s="722"/>
      <c r="AF41" s="723"/>
      <c r="AG41" s="724"/>
      <c r="AH41" s="724"/>
      <c r="AI41" s="724"/>
      <c r="AJ41" s="725"/>
      <c r="AK41" s="788"/>
      <c r="AL41" s="789"/>
      <c r="AM41" s="789"/>
      <c r="AN41" s="789"/>
      <c r="AO41" s="789"/>
      <c r="AP41" s="789"/>
      <c r="AQ41" s="789"/>
      <c r="AR41" s="789"/>
      <c r="AS41" s="789"/>
      <c r="AT41" s="789"/>
      <c r="AU41" s="789"/>
      <c r="AV41" s="789"/>
      <c r="AW41" s="789"/>
      <c r="AX41" s="789"/>
      <c r="AY41" s="789"/>
      <c r="AZ41" s="790"/>
      <c r="BA41" s="790"/>
      <c r="BB41" s="790"/>
      <c r="BC41" s="790"/>
      <c r="BD41" s="790"/>
      <c r="BE41" s="786"/>
      <c r="BF41" s="786"/>
      <c r="BG41" s="786"/>
      <c r="BH41" s="786"/>
      <c r="BI41" s="787"/>
      <c r="BJ41" s="214"/>
      <c r="BK41" s="214"/>
      <c r="BL41" s="214"/>
      <c r="BM41" s="214"/>
      <c r="BN41" s="214"/>
      <c r="BO41" s="223"/>
      <c r="BP41" s="223"/>
      <c r="BQ41" s="220">
        <v>35</v>
      </c>
      <c r="BR41" s="221"/>
      <c r="BS41" s="730"/>
      <c r="BT41" s="731"/>
      <c r="BU41" s="731"/>
      <c r="BV41" s="731"/>
      <c r="BW41" s="731"/>
      <c r="BX41" s="731"/>
      <c r="BY41" s="731"/>
      <c r="BZ41" s="731"/>
      <c r="CA41" s="731"/>
      <c r="CB41" s="731"/>
      <c r="CC41" s="731"/>
      <c r="CD41" s="731"/>
      <c r="CE41" s="731"/>
      <c r="CF41" s="731"/>
      <c r="CG41" s="732"/>
      <c r="CH41" s="741"/>
      <c r="CI41" s="742"/>
      <c r="CJ41" s="742"/>
      <c r="CK41" s="742"/>
      <c r="CL41" s="743"/>
      <c r="CM41" s="741"/>
      <c r="CN41" s="742"/>
      <c r="CO41" s="742"/>
      <c r="CP41" s="742"/>
      <c r="CQ41" s="743"/>
      <c r="CR41" s="741"/>
      <c r="CS41" s="742"/>
      <c r="CT41" s="742"/>
      <c r="CU41" s="742"/>
      <c r="CV41" s="743"/>
      <c r="CW41" s="741"/>
      <c r="CX41" s="742"/>
      <c r="CY41" s="742"/>
      <c r="CZ41" s="742"/>
      <c r="DA41" s="743"/>
      <c r="DB41" s="741"/>
      <c r="DC41" s="742"/>
      <c r="DD41" s="742"/>
      <c r="DE41" s="742"/>
      <c r="DF41" s="743"/>
      <c r="DG41" s="741"/>
      <c r="DH41" s="742"/>
      <c r="DI41" s="742"/>
      <c r="DJ41" s="742"/>
      <c r="DK41" s="743"/>
      <c r="DL41" s="741"/>
      <c r="DM41" s="742"/>
      <c r="DN41" s="742"/>
      <c r="DO41" s="742"/>
      <c r="DP41" s="743"/>
      <c r="DQ41" s="741"/>
      <c r="DR41" s="742"/>
      <c r="DS41" s="742"/>
      <c r="DT41" s="742"/>
      <c r="DU41" s="743"/>
      <c r="DV41" s="730"/>
      <c r="DW41" s="731"/>
      <c r="DX41" s="731"/>
      <c r="DY41" s="731"/>
      <c r="DZ41" s="744"/>
      <c r="EA41" s="211"/>
    </row>
    <row r="42" spans="1:131" ht="26.25" customHeight="1" x14ac:dyDescent="0.2">
      <c r="A42" s="220">
        <v>15</v>
      </c>
      <c r="B42" s="717"/>
      <c r="C42" s="718"/>
      <c r="D42" s="718"/>
      <c r="E42" s="718"/>
      <c r="F42" s="718"/>
      <c r="G42" s="718"/>
      <c r="H42" s="718"/>
      <c r="I42" s="718"/>
      <c r="J42" s="718"/>
      <c r="K42" s="718"/>
      <c r="L42" s="718"/>
      <c r="M42" s="718"/>
      <c r="N42" s="718"/>
      <c r="O42" s="718"/>
      <c r="P42" s="719"/>
      <c r="Q42" s="720"/>
      <c r="R42" s="721"/>
      <c r="S42" s="721"/>
      <c r="T42" s="721"/>
      <c r="U42" s="721"/>
      <c r="V42" s="721"/>
      <c r="W42" s="721"/>
      <c r="X42" s="721"/>
      <c r="Y42" s="721"/>
      <c r="Z42" s="721"/>
      <c r="AA42" s="721"/>
      <c r="AB42" s="721"/>
      <c r="AC42" s="721"/>
      <c r="AD42" s="721"/>
      <c r="AE42" s="722"/>
      <c r="AF42" s="723"/>
      <c r="AG42" s="724"/>
      <c r="AH42" s="724"/>
      <c r="AI42" s="724"/>
      <c r="AJ42" s="725"/>
      <c r="AK42" s="788"/>
      <c r="AL42" s="789"/>
      <c r="AM42" s="789"/>
      <c r="AN42" s="789"/>
      <c r="AO42" s="789"/>
      <c r="AP42" s="789"/>
      <c r="AQ42" s="789"/>
      <c r="AR42" s="789"/>
      <c r="AS42" s="789"/>
      <c r="AT42" s="789"/>
      <c r="AU42" s="789"/>
      <c r="AV42" s="789"/>
      <c r="AW42" s="789"/>
      <c r="AX42" s="789"/>
      <c r="AY42" s="789"/>
      <c r="AZ42" s="790"/>
      <c r="BA42" s="790"/>
      <c r="BB42" s="790"/>
      <c r="BC42" s="790"/>
      <c r="BD42" s="790"/>
      <c r="BE42" s="786"/>
      <c r="BF42" s="786"/>
      <c r="BG42" s="786"/>
      <c r="BH42" s="786"/>
      <c r="BI42" s="787"/>
      <c r="BJ42" s="214"/>
      <c r="BK42" s="214"/>
      <c r="BL42" s="214"/>
      <c r="BM42" s="214"/>
      <c r="BN42" s="214"/>
      <c r="BO42" s="223"/>
      <c r="BP42" s="223"/>
      <c r="BQ42" s="220">
        <v>36</v>
      </c>
      <c r="BR42" s="221"/>
      <c r="BS42" s="730"/>
      <c r="BT42" s="731"/>
      <c r="BU42" s="731"/>
      <c r="BV42" s="731"/>
      <c r="BW42" s="731"/>
      <c r="BX42" s="731"/>
      <c r="BY42" s="731"/>
      <c r="BZ42" s="731"/>
      <c r="CA42" s="731"/>
      <c r="CB42" s="731"/>
      <c r="CC42" s="731"/>
      <c r="CD42" s="731"/>
      <c r="CE42" s="731"/>
      <c r="CF42" s="731"/>
      <c r="CG42" s="732"/>
      <c r="CH42" s="741"/>
      <c r="CI42" s="742"/>
      <c r="CJ42" s="742"/>
      <c r="CK42" s="742"/>
      <c r="CL42" s="743"/>
      <c r="CM42" s="741"/>
      <c r="CN42" s="742"/>
      <c r="CO42" s="742"/>
      <c r="CP42" s="742"/>
      <c r="CQ42" s="743"/>
      <c r="CR42" s="741"/>
      <c r="CS42" s="742"/>
      <c r="CT42" s="742"/>
      <c r="CU42" s="742"/>
      <c r="CV42" s="743"/>
      <c r="CW42" s="741"/>
      <c r="CX42" s="742"/>
      <c r="CY42" s="742"/>
      <c r="CZ42" s="742"/>
      <c r="DA42" s="743"/>
      <c r="DB42" s="741"/>
      <c r="DC42" s="742"/>
      <c r="DD42" s="742"/>
      <c r="DE42" s="742"/>
      <c r="DF42" s="743"/>
      <c r="DG42" s="741"/>
      <c r="DH42" s="742"/>
      <c r="DI42" s="742"/>
      <c r="DJ42" s="742"/>
      <c r="DK42" s="743"/>
      <c r="DL42" s="741"/>
      <c r="DM42" s="742"/>
      <c r="DN42" s="742"/>
      <c r="DO42" s="742"/>
      <c r="DP42" s="743"/>
      <c r="DQ42" s="741"/>
      <c r="DR42" s="742"/>
      <c r="DS42" s="742"/>
      <c r="DT42" s="742"/>
      <c r="DU42" s="743"/>
      <c r="DV42" s="730"/>
      <c r="DW42" s="731"/>
      <c r="DX42" s="731"/>
      <c r="DY42" s="731"/>
      <c r="DZ42" s="744"/>
      <c r="EA42" s="211"/>
    </row>
    <row r="43" spans="1:131" ht="26.25" customHeight="1" x14ac:dyDescent="0.2">
      <c r="A43" s="220">
        <v>16</v>
      </c>
      <c r="B43" s="717"/>
      <c r="C43" s="718"/>
      <c r="D43" s="718"/>
      <c r="E43" s="718"/>
      <c r="F43" s="718"/>
      <c r="G43" s="718"/>
      <c r="H43" s="718"/>
      <c r="I43" s="718"/>
      <c r="J43" s="718"/>
      <c r="K43" s="718"/>
      <c r="L43" s="718"/>
      <c r="M43" s="718"/>
      <c r="N43" s="718"/>
      <c r="O43" s="718"/>
      <c r="P43" s="719"/>
      <c r="Q43" s="720"/>
      <c r="R43" s="721"/>
      <c r="S43" s="721"/>
      <c r="T43" s="721"/>
      <c r="U43" s="721"/>
      <c r="V43" s="721"/>
      <c r="W43" s="721"/>
      <c r="X43" s="721"/>
      <c r="Y43" s="721"/>
      <c r="Z43" s="721"/>
      <c r="AA43" s="721"/>
      <c r="AB43" s="721"/>
      <c r="AC43" s="721"/>
      <c r="AD43" s="721"/>
      <c r="AE43" s="722"/>
      <c r="AF43" s="723"/>
      <c r="AG43" s="724"/>
      <c r="AH43" s="724"/>
      <c r="AI43" s="724"/>
      <c r="AJ43" s="725"/>
      <c r="AK43" s="788"/>
      <c r="AL43" s="789"/>
      <c r="AM43" s="789"/>
      <c r="AN43" s="789"/>
      <c r="AO43" s="789"/>
      <c r="AP43" s="789"/>
      <c r="AQ43" s="789"/>
      <c r="AR43" s="789"/>
      <c r="AS43" s="789"/>
      <c r="AT43" s="789"/>
      <c r="AU43" s="789"/>
      <c r="AV43" s="789"/>
      <c r="AW43" s="789"/>
      <c r="AX43" s="789"/>
      <c r="AY43" s="789"/>
      <c r="AZ43" s="790"/>
      <c r="BA43" s="790"/>
      <c r="BB43" s="790"/>
      <c r="BC43" s="790"/>
      <c r="BD43" s="790"/>
      <c r="BE43" s="786"/>
      <c r="BF43" s="786"/>
      <c r="BG43" s="786"/>
      <c r="BH43" s="786"/>
      <c r="BI43" s="787"/>
      <c r="BJ43" s="214"/>
      <c r="BK43" s="214"/>
      <c r="BL43" s="214"/>
      <c r="BM43" s="214"/>
      <c r="BN43" s="214"/>
      <c r="BO43" s="223"/>
      <c r="BP43" s="223"/>
      <c r="BQ43" s="220">
        <v>37</v>
      </c>
      <c r="BR43" s="221"/>
      <c r="BS43" s="730"/>
      <c r="BT43" s="731"/>
      <c r="BU43" s="731"/>
      <c r="BV43" s="731"/>
      <c r="BW43" s="731"/>
      <c r="BX43" s="731"/>
      <c r="BY43" s="731"/>
      <c r="BZ43" s="731"/>
      <c r="CA43" s="731"/>
      <c r="CB43" s="731"/>
      <c r="CC43" s="731"/>
      <c r="CD43" s="731"/>
      <c r="CE43" s="731"/>
      <c r="CF43" s="731"/>
      <c r="CG43" s="732"/>
      <c r="CH43" s="741"/>
      <c r="CI43" s="742"/>
      <c r="CJ43" s="742"/>
      <c r="CK43" s="742"/>
      <c r="CL43" s="743"/>
      <c r="CM43" s="741"/>
      <c r="CN43" s="742"/>
      <c r="CO43" s="742"/>
      <c r="CP43" s="742"/>
      <c r="CQ43" s="743"/>
      <c r="CR43" s="741"/>
      <c r="CS43" s="742"/>
      <c r="CT43" s="742"/>
      <c r="CU43" s="742"/>
      <c r="CV43" s="743"/>
      <c r="CW43" s="741"/>
      <c r="CX43" s="742"/>
      <c r="CY43" s="742"/>
      <c r="CZ43" s="742"/>
      <c r="DA43" s="743"/>
      <c r="DB43" s="741"/>
      <c r="DC43" s="742"/>
      <c r="DD43" s="742"/>
      <c r="DE43" s="742"/>
      <c r="DF43" s="743"/>
      <c r="DG43" s="741"/>
      <c r="DH43" s="742"/>
      <c r="DI43" s="742"/>
      <c r="DJ43" s="742"/>
      <c r="DK43" s="743"/>
      <c r="DL43" s="741"/>
      <c r="DM43" s="742"/>
      <c r="DN43" s="742"/>
      <c r="DO43" s="742"/>
      <c r="DP43" s="743"/>
      <c r="DQ43" s="741"/>
      <c r="DR43" s="742"/>
      <c r="DS43" s="742"/>
      <c r="DT43" s="742"/>
      <c r="DU43" s="743"/>
      <c r="DV43" s="730"/>
      <c r="DW43" s="731"/>
      <c r="DX43" s="731"/>
      <c r="DY43" s="731"/>
      <c r="DZ43" s="744"/>
      <c r="EA43" s="211"/>
    </row>
    <row r="44" spans="1:131" ht="26.25" customHeight="1" x14ac:dyDescent="0.2">
      <c r="A44" s="220">
        <v>17</v>
      </c>
      <c r="B44" s="717"/>
      <c r="C44" s="718"/>
      <c r="D44" s="718"/>
      <c r="E44" s="718"/>
      <c r="F44" s="718"/>
      <c r="G44" s="718"/>
      <c r="H44" s="718"/>
      <c r="I44" s="718"/>
      <c r="J44" s="718"/>
      <c r="K44" s="718"/>
      <c r="L44" s="718"/>
      <c r="M44" s="718"/>
      <c r="N44" s="718"/>
      <c r="O44" s="718"/>
      <c r="P44" s="719"/>
      <c r="Q44" s="720"/>
      <c r="R44" s="721"/>
      <c r="S44" s="721"/>
      <c r="T44" s="721"/>
      <c r="U44" s="721"/>
      <c r="V44" s="721"/>
      <c r="W44" s="721"/>
      <c r="X44" s="721"/>
      <c r="Y44" s="721"/>
      <c r="Z44" s="721"/>
      <c r="AA44" s="721"/>
      <c r="AB44" s="721"/>
      <c r="AC44" s="721"/>
      <c r="AD44" s="721"/>
      <c r="AE44" s="722"/>
      <c r="AF44" s="723"/>
      <c r="AG44" s="724"/>
      <c r="AH44" s="724"/>
      <c r="AI44" s="724"/>
      <c r="AJ44" s="725"/>
      <c r="AK44" s="788"/>
      <c r="AL44" s="789"/>
      <c r="AM44" s="789"/>
      <c r="AN44" s="789"/>
      <c r="AO44" s="789"/>
      <c r="AP44" s="789"/>
      <c r="AQ44" s="789"/>
      <c r="AR44" s="789"/>
      <c r="AS44" s="789"/>
      <c r="AT44" s="789"/>
      <c r="AU44" s="789"/>
      <c r="AV44" s="789"/>
      <c r="AW44" s="789"/>
      <c r="AX44" s="789"/>
      <c r="AY44" s="789"/>
      <c r="AZ44" s="790"/>
      <c r="BA44" s="790"/>
      <c r="BB44" s="790"/>
      <c r="BC44" s="790"/>
      <c r="BD44" s="790"/>
      <c r="BE44" s="786"/>
      <c r="BF44" s="786"/>
      <c r="BG44" s="786"/>
      <c r="BH44" s="786"/>
      <c r="BI44" s="787"/>
      <c r="BJ44" s="214"/>
      <c r="BK44" s="214"/>
      <c r="BL44" s="214"/>
      <c r="BM44" s="214"/>
      <c r="BN44" s="214"/>
      <c r="BO44" s="223"/>
      <c r="BP44" s="223"/>
      <c r="BQ44" s="220">
        <v>38</v>
      </c>
      <c r="BR44" s="221"/>
      <c r="BS44" s="730"/>
      <c r="BT44" s="731"/>
      <c r="BU44" s="731"/>
      <c r="BV44" s="731"/>
      <c r="BW44" s="731"/>
      <c r="BX44" s="731"/>
      <c r="BY44" s="731"/>
      <c r="BZ44" s="731"/>
      <c r="CA44" s="731"/>
      <c r="CB44" s="731"/>
      <c r="CC44" s="731"/>
      <c r="CD44" s="731"/>
      <c r="CE44" s="731"/>
      <c r="CF44" s="731"/>
      <c r="CG44" s="732"/>
      <c r="CH44" s="741"/>
      <c r="CI44" s="742"/>
      <c r="CJ44" s="742"/>
      <c r="CK44" s="742"/>
      <c r="CL44" s="743"/>
      <c r="CM44" s="741"/>
      <c r="CN44" s="742"/>
      <c r="CO44" s="742"/>
      <c r="CP44" s="742"/>
      <c r="CQ44" s="743"/>
      <c r="CR44" s="741"/>
      <c r="CS44" s="742"/>
      <c r="CT44" s="742"/>
      <c r="CU44" s="742"/>
      <c r="CV44" s="743"/>
      <c r="CW44" s="741"/>
      <c r="CX44" s="742"/>
      <c r="CY44" s="742"/>
      <c r="CZ44" s="742"/>
      <c r="DA44" s="743"/>
      <c r="DB44" s="741"/>
      <c r="DC44" s="742"/>
      <c r="DD44" s="742"/>
      <c r="DE44" s="742"/>
      <c r="DF44" s="743"/>
      <c r="DG44" s="741"/>
      <c r="DH44" s="742"/>
      <c r="DI44" s="742"/>
      <c r="DJ44" s="742"/>
      <c r="DK44" s="743"/>
      <c r="DL44" s="741"/>
      <c r="DM44" s="742"/>
      <c r="DN44" s="742"/>
      <c r="DO44" s="742"/>
      <c r="DP44" s="743"/>
      <c r="DQ44" s="741"/>
      <c r="DR44" s="742"/>
      <c r="DS44" s="742"/>
      <c r="DT44" s="742"/>
      <c r="DU44" s="743"/>
      <c r="DV44" s="730"/>
      <c r="DW44" s="731"/>
      <c r="DX44" s="731"/>
      <c r="DY44" s="731"/>
      <c r="DZ44" s="744"/>
      <c r="EA44" s="211"/>
    </row>
    <row r="45" spans="1:131" ht="26.25" customHeight="1" x14ac:dyDescent="0.2">
      <c r="A45" s="220">
        <v>18</v>
      </c>
      <c r="B45" s="717"/>
      <c r="C45" s="718"/>
      <c r="D45" s="718"/>
      <c r="E45" s="718"/>
      <c r="F45" s="718"/>
      <c r="G45" s="718"/>
      <c r="H45" s="718"/>
      <c r="I45" s="718"/>
      <c r="J45" s="718"/>
      <c r="K45" s="718"/>
      <c r="L45" s="718"/>
      <c r="M45" s="718"/>
      <c r="N45" s="718"/>
      <c r="O45" s="718"/>
      <c r="P45" s="719"/>
      <c r="Q45" s="720"/>
      <c r="R45" s="721"/>
      <c r="S45" s="721"/>
      <c r="T45" s="721"/>
      <c r="U45" s="721"/>
      <c r="V45" s="721"/>
      <c r="W45" s="721"/>
      <c r="X45" s="721"/>
      <c r="Y45" s="721"/>
      <c r="Z45" s="721"/>
      <c r="AA45" s="721"/>
      <c r="AB45" s="721"/>
      <c r="AC45" s="721"/>
      <c r="AD45" s="721"/>
      <c r="AE45" s="722"/>
      <c r="AF45" s="723"/>
      <c r="AG45" s="724"/>
      <c r="AH45" s="724"/>
      <c r="AI45" s="724"/>
      <c r="AJ45" s="725"/>
      <c r="AK45" s="788"/>
      <c r="AL45" s="789"/>
      <c r="AM45" s="789"/>
      <c r="AN45" s="789"/>
      <c r="AO45" s="789"/>
      <c r="AP45" s="789"/>
      <c r="AQ45" s="789"/>
      <c r="AR45" s="789"/>
      <c r="AS45" s="789"/>
      <c r="AT45" s="789"/>
      <c r="AU45" s="789"/>
      <c r="AV45" s="789"/>
      <c r="AW45" s="789"/>
      <c r="AX45" s="789"/>
      <c r="AY45" s="789"/>
      <c r="AZ45" s="790"/>
      <c r="BA45" s="790"/>
      <c r="BB45" s="790"/>
      <c r="BC45" s="790"/>
      <c r="BD45" s="790"/>
      <c r="BE45" s="786"/>
      <c r="BF45" s="786"/>
      <c r="BG45" s="786"/>
      <c r="BH45" s="786"/>
      <c r="BI45" s="787"/>
      <c r="BJ45" s="214"/>
      <c r="BK45" s="214"/>
      <c r="BL45" s="214"/>
      <c r="BM45" s="214"/>
      <c r="BN45" s="214"/>
      <c r="BO45" s="223"/>
      <c r="BP45" s="223"/>
      <c r="BQ45" s="220">
        <v>39</v>
      </c>
      <c r="BR45" s="221"/>
      <c r="BS45" s="730"/>
      <c r="BT45" s="731"/>
      <c r="BU45" s="731"/>
      <c r="BV45" s="731"/>
      <c r="BW45" s="731"/>
      <c r="BX45" s="731"/>
      <c r="BY45" s="731"/>
      <c r="BZ45" s="731"/>
      <c r="CA45" s="731"/>
      <c r="CB45" s="731"/>
      <c r="CC45" s="731"/>
      <c r="CD45" s="731"/>
      <c r="CE45" s="731"/>
      <c r="CF45" s="731"/>
      <c r="CG45" s="732"/>
      <c r="CH45" s="741"/>
      <c r="CI45" s="742"/>
      <c r="CJ45" s="742"/>
      <c r="CK45" s="742"/>
      <c r="CL45" s="743"/>
      <c r="CM45" s="741"/>
      <c r="CN45" s="742"/>
      <c r="CO45" s="742"/>
      <c r="CP45" s="742"/>
      <c r="CQ45" s="743"/>
      <c r="CR45" s="741"/>
      <c r="CS45" s="742"/>
      <c r="CT45" s="742"/>
      <c r="CU45" s="742"/>
      <c r="CV45" s="743"/>
      <c r="CW45" s="741"/>
      <c r="CX45" s="742"/>
      <c r="CY45" s="742"/>
      <c r="CZ45" s="742"/>
      <c r="DA45" s="743"/>
      <c r="DB45" s="741"/>
      <c r="DC45" s="742"/>
      <c r="DD45" s="742"/>
      <c r="DE45" s="742"/>
      <c r="DF45" s="743"/>
      <c r="DG45" s="741"/>
      <c r="DH45" s="742"/>
      <c r="DI45" s="742"/>
      <c r="DJ45" s="742"/>
      <c r="DK45" s="743"/>
      <c r="DL45" s="741"/>
      <c r="DM45" s="742"/>
      <c r="DN45" s="742"/>
      <c r="DO45" s="742"/>
      <c r="DP45" s="743"/>
      <c r="DQ45" s="741"/>
      <c r="DR45" s="742"/>
      <c r="DS45" s="742"/>
      <c r="DT45" s="742"/>
      <c r="DU45" s="743"/>
      <c r="DV45" s="730"/>
      <c r="DW45" s="731"/>
      <c r="DX45" s="731"/>
      <c r="DY45" s="731"/>
      <c r="DZ45" s="744"/>
      <c r="EA45" s="211"/>
    </row>
    <row r="46" spans="1:131" ht="26.25" customHeight="1" x14ac:dyDescent="0.2">
      <c r="A46" s="220">
        <v>19</v>
      </c>
      <c r="B46" s="717"/>
      <c r="C46" s="718"/>
      <c r="D46" s="718"/>
      <c r="E46" s="718"/>
      <c r="F46" s="718"/>
      <c r="G46" s="718"/>
      <c r="H46" s="718"/>
      <c r="I46" s="718"/>
      <c r="J46" s="718"/>
      <c r="K46" s="718"/>
      <c r="L46" s="718"/>
      <c r="M46" s="718"/>
      <c r="N46" s="718"/>
      <c r="O46" s="718"/>
      <c r="P46" s="719"/>
      <c r="Q46" s="720"/>
      <c r="R46" s="721"/>
      <c r="S46" s="721"/>
      <c r="T46" s="721"/>
      <c r="U46" s="721"/>
      <c r="V46" s="721"/>
      <c r="W46" s="721"/>
      <c r="X46" s="721"/>
      <c r="Y46" s="721"/>
      <c r="Z46" s="721"/>
      <c r="AA46" s="721"/>
      <c r="AB46" s="721"/>
      <c r="AC46" s="721"/>
      <c r="AD46" s="721"/>
      <c r="AE46" s="722"/>
      <c r="AF46" s="723"/>
      <c r="AG46" s="724"/>
      <c r="AH46" s="724"/>
      <c r="AI46" s="724"/>
      <c r="AJ46" s="725"/>
      <c r="AK46" s="788"/>
      <c r="AL46" s="789"/>
      <c r="AM46" s="789"/>
      <c r="AN46" s="789"/>
      <c r="AO46" s="789"/>
      <c r="AP46" s="789"/>
      <c r="AQ46" s="789"/>
      <c r="AR46" s="789"/>
      <c r="AS46" s="789"/>
      <c r="AT46" s="789"/>
      <c r="AU46" s="789"/>
      <c r="AV46" s="789"/>
      <c r="AW46" s="789"/>
      <c r="AX46" s="789"/>
      <c r="AY46" s="789"/>
      <c r="AZ46" s="790"/>
      <c r="BA46" s="790"/>
      <c r="BB46" s="790"/>
      <c r="BC46" s="790"/>
      <c r="BD46" s="790"/>
      <c r="BE46" s="786"/>
      <c r="BF46" s="786"/>
      <c r="BG46" s="786"/>
      <c r="BH46" s="786"/>
      <c r="BI46" s="787"/>
      <c r="BJ46" s="214"/>
      <c r="BK46" s="214"/>
      <c r="BL46" s="214"/>
      <c r="BM46" s="214"/>
      <c r="BN46" s="214"/>
      <c r="BO46" s="223"/>
      <c r="BP46" s="223"/>
      <c r="BQ46" s="220">
        <v>40</v>
      </c>
      <c r="BR46" s="221"/>
      <c r="BS46" s="730"/>
      <c r="BT46" s="731"/>
      <c r="BU46" s="731"/>
      <c r="BV46" s="731"/>
      <c r="BW46" s="731"/>
      <c r="BX46" s="731"/>
      <c r="BY46" s="731"/>
      <c r="BZ46" s="731"/>
      <c r="CA46" s="731"/>
      <c r="CB46" s="731"/>
      <c r="CC46" s="731"/>
      <c r="CD46" s="731"/>
      <c r="CE46" s="731"/>
      <c r="CF46" s="731"/>
      <c r="CG46" s="732"/>
      <c r="CH46" s="741"/>
      <c r="CI46" s="742"/>
      <c r="CJ46" s="742"/>
      <c r="CK46" s="742"/>
      <c r="CL46" s="743"/>
      <c r="CM46" s="741"/>
      <c r="CN46" s="742"/>
      <c r="CO46" s="742"/>
      <c r="CP46" s="742"/>
      <c r="CQ46" s="743"/>
      <c r="CR46" s="741"/>
      <c r="CS46" s="742"/>
      <c r="CT46" s="742"/>
      <c r="CU46" s="742"/>
      <c r="CV46" s="743"/>
      <c r="CW46" s="741"/>
      <c r="CX46" s="742"/>
      <c r="CY46" s="742"/>
      <c r="CZ46" s="742"/>
      <c r="DA46" s="743"/>
      <c r="DB46" s="741"/>
      <c r="DC46" s="742"/>
      <c r="DD46" s="742"/>
      <c r="DE46" s="742"/>
      <c r="DF46" s="743"/>
      <c r="DG46" s="741"/>
      <c r="DH46" s="742"/>
      <c r="DI46" s="742"/>
      <c r="DJ46" s="742"/>
      <c r="DK46" s="743"/>
      <c r="DL46" s="741"/>
      <c r="DM46" s="742"/>
      <c r="DN46" s="742"/>
      <c r="DO46" s="742"/>
      <c r="DP46" s="743"/>
      <c r="DQ46" s="741"/>
      <c r="DR46" s="742"/>
      <c r="DS46" s="742"/>
      <c r="DT46" s="742"/>
      <c r="DU46" s="743"/>
      <c r="DV46" s="730"/>
      <c r="DW46" s="731"/>
      <c r="DX46" s="731"/>
      <c r="DY46" s="731"/>
      <c r="DZ46" s="744"/>
      <c r="EA46" s="211"/>
    </row>
    <row r="47" spans="1:131" ht="26.25" customHeight="1" x14ac:dyDescent="0.2">
      <c r="A47" s="220">
        <v>20</v>
      </c>
      <c r="B47" s="717"/>
      <c r="C47" s="718"/>
      <c r="D47" s="718"/>
      <c r="E47" s="718"/>
      <c r="F47" s="718"/>
      <c r="G47" s="718"/>
      <c r="H47" s="718"/>
      <c r="I47" s="718"/>
      <c r="J47" s="718"/>
      <c r="K47" s="718"/>
      <c r="L47" s="718"/>
      <c r="M47" s="718"/>
      <c r="N47" s="718"/>
      <c r="O47" s="718"/>
      <c r="P47" s="719"/>
      <c r="Q47" s="720"/>
      <c r="R47" s="721"/>
      <c r="S47" s="721"/>
      <c r="T47" s="721"/>
      <c r="U47" s="721"/>
      <c r="V47" s="721"/>
      <c r="W47" s="721"/>
      <c r="X47" s="721"/>
      <c r="Y47" s="721"/>
      <c r="Z47" s="721"/>
      <c r="AA47" s="721"/>
      <c r="AB47" s="721"/>
      <c r="AC47" s="721"/>
      <c r="AD47" s="721"/>
      <c r="AE47" s="722"/>
      <c r="AF47" s="723"/>
      <c r="AG47" s="724"/>
      <c r="AH47" s="724"/>
      <c r="AI47" s="724"/>
      <c r="AJ47" s="725"/>
      <c r="AK47" s="788"/>
      <c r="AL47" s="789"/>
      <c r="AM47" s="789"/>
      <c r="AN47" s="789"/>
      <c r="AO47" s="789"/>
      <c r="AP47" s="789"/>
      <c r="AQ47" s="789"/>
      <c r="AR47" s="789"/>
      <c r="AS47" s="789"/>
      <c r="AT47" s="789"/>
      <c r="AU47" s="789"/>
      <c r="AV47" s="789"/>
      <c r="AW47" s="789"/>
      <c r="AX47" s="789"/>
      <c r="AY47" s="789"/>
      <c r="AZ47" s="790"/>
      <c r="BA47" s="790"/>
      <c r="BB47" s="790"/>
      <c r="BC47" s="790"/>
      <c r="BD47" s="790"/>
      <c r="BE47" s="786"/>
      <c r="BF47" s="786"/>
      <c r="BG47" s="786"/>
      <c r="BH47" s="786"/>
      <c r="BI47" s="787"/>
      <c r="BJ47" s="214"/>
      <c r="BK47" s="214"/>
      <c r="BL47" s="214"/>
      <c r="BM47" s="214"/>
      <c r="BN47" s="214"/>
      <c r="BO47" s="223"/>
      <c r="BP47" s="223"/>
      <c r="BQ47" s="220">
        <v>41</v>
      </c>
      <c r="BR47" s="221"/>
      <c r="BS47" s="730"/>
      <c r="BT47" s="731"/>
      <c r="BU47" s="731"/>
      <c r="BV47" s="731"/>
      <c r="BW47" s="731"/>
      <c r="BX47" s="731"/>
      <c r="BY47" s="731"/>
      <c r="BZ47" s="731"/>
      <c r="CA47" s="731"/>
      <c r="CB47" s="731"/>
      <c r="CC47" s="731"/>
      <c r="CD47" s="731"/>
      <c r="CE47" s="731"/>
      <c r="CF47" s="731"/>
      <c r="CG47" s="732"/>
      <c r="CH47" s="741"/>
      <c r="CI47" s="742"/>
      <c r="CJ47" s="742"/>
      <c r="CK47" s="742"/>
      <c r="CL47" s="743"/>
      <c r="CM47" s="741"/>
      <c r="CN47" s="742"/>
      <c r="CO47" s="742"/>
      <c r="CP47" s="742"/>
      <c r="CQ47" s="743"/>
      <c r="CR47" s="741"/>
      <c r="CS47" s="742"/>
      <c r="CT47" s="742"/>
      <c r="CU47" s="742"/>
      <c r="CV47" s="743"/>
      <c r="CW47" s="741"/>
      <c r="CX47" s="742"/>
      <c r="CY47" s="742"/>
      <c r="CZ47" s="742"/>
      <c r="DA47" s="743"/>
      <c r="DB47" s="741"/>
      <c r="DC47" s="742"/>
      <c r="DD47" s="742"/>
      <c r="DE47" s="742"/>
      <c r="DF47" s="743"/>
      <c r="DG47" s="741"/>
      <c r="DH47" s="742"/>
      <c r="DI47" s="742"/>
      <c r="DJ47" s="742"/>
      <c r="DK47" s="743"/>
      <c r="DL47" s="741"/>
      <c r="DM47" s="742"/>
      <c r="DN47" s="742"/>
      <c r="DO47" s="742"/>
      <c r="DP47" s="743"/>
      <c r="DQ47" s="741"/>
      <c r="DR47" s="742"/>
      <c r="DS47" s="742"/>
      <c r="DT47" s="742"/>
      <c r="DU47" s="743"/>
      <c r="DV47" s="730"/>
      <c r="DW47" s="731"/>
      <c r="DX47" s="731"/>
      <c r="DY47" s="731"/>
      <c r="DZ47" s="744"/>
      <c r="EA47" s="211"/>
    </row>
    <row r="48" spans="1:131" ht="26.25" customHeight="1" x14ac:dyDescent="0.2">
      <c r="A48" s="220">
        <v>21</v>
      </c>
      <c r="B48" s="717"/>
      <c r="C48" s="718"/>
      <c r="D48" s="718"/>
      <c r="E48" s="718"/>
      <c r="F48" s="718"/>
      <c r="G48" s="718"/>
      <c r="H48" s="718"/>
      <c r="I48" s="718"/>
      <c r="J48" s="718"/>
      <c r="K48" s="718"/>
      <c r="L48" s="718"/>
      <c r="M48" s="718"/>
      <c r="N48" s="718"/>
      <c r="O48" s="718"/>
      <c r="P48" s="719"/>
      <c r="Q48" s="720"/>
      <c r="R48" s="721"/>
      <c r="S48" s="721"/>
      <c r="T48" s="721"/>
      <c r="U48" s="721"/>
      <c r="V48" s="721"/>
      <c r="W48" s="721"/>
      <c r="X48" s="721"/>
      <c r="Y48" s="721"/>
      <c r="Z48" s="721"/>
      <c r="AA48" s="721"/>
      <c r="AB48" s="721"/>
      <c r="AC48" s="721"/>
      <c r="AD48" s="721"/>
      <c r="AE48" s="722"/>
      <c r="AF48" s="723"/>
      <c r="AG48" s="724"/>
      <c r="AH48" s="724"/>
      <c r="AI48" s="724"/>
      <c r="AJ48" s="725"/>
      <c r="AK48" s="788"/>
      <c r="AL48" s="789"/>
      <c r="AM48" s="789"/>
      <c r="AN48" s="789"/>
      <c r="AO48" s="789"/>
      <c r="AP48" s="789"/>
      <c r="AQ48" s="789"/>
      <c r="AR48" s="789"/>
      <c r="AS48" s="789"/>
      <c r="AT48" s="789"/>
      <c r="AU48" s="789"/>
      <c r="AV48" s="789"/>
      <c r="AW48" s="789"/>
      <c r="AX48" s="789"/>
      <c r="AY48" s="789"/>
      <c r="AZ48" s="790"/>
      <c r="BA48" s="790"/>
      <c r="BB48" s="790"/>
      <c r="BC48" s="790"/>
      <c r="BD48" s="790"/>
      <c r="BE48" s="786"/>
      <c r="BF48" s="786"/>
      <c r="BG48" s="786"/>
      <c r="BH48" s="786"/>
      <c r="BI48" s="787"/>
      <c r="BJ48" s="214"/>
      <c r="BK48" s="214"/>
      <c r="BL48" s="214"/>
      <c r="BM48" s="214"/>
      <c r="BN48" s="214"/>
      <c r="BO48" s="223"/>
      <c r="BP48" s="223"/>
      <c r="BQ48" s="220">
        <v>42</v>
      </c>
      <c r="BR48" s="221"/>
      <c r="BS48" s="730"/>
      <c r="BT48" s="731"/>
      <c r="BU48" s="731"/>
      <c r="BV48" s="731"/>
      <c r="BW48" s="731"/>
      <c r="BX48" s="731"/>
      <c r="BY48" s="731"/>
      <c r="BZ48" s="731"/>
      <c r="CA48" s="731"/>
      <c r="CB48" s="731"/>
      <c r="CC48" s="731"/>
      <c r="CD48" s="731"/>
      <c r="CE48" s="731"/>
      <c r="CF48" s="731"/>
      <c r="CG48" s="732"/>
      <c r="CH48" s="741"/>
      <c r="CI48" s="742"/>
      <c r="CJ48" s="742"/>
      <c r="CK48" s="742"/>
      <c r="CL48" s="743"/>
      <c r="CM48" s="741"/>
      <c r="CN48" s="742"/>
      <c r="CO48" s="742"/>
      <c r="CP48" s="742"/>
      <c r="CQ48" s="743"/>
      <c r="CR48" s="741"/>
      <c r="CS48" s="742"/>
      <c r="CT48" s="742"/>
      <c r="CU48" s="742"/>
      <c r="CV48" s="743"/>
      <c r="CW48" s="741"/>
      <c r="CX48" s="742"/>
      <c r="CY48" s="742"/>
      <c r="CZ48" s="742"/>
      <c r="DA48" s="743"/>
      <c r="DB48" s="741"/>
      <c r="DC48" s="742"/>
      <c r="DD48" s="742"/>
      <c r="DE48" s="742"/>
      <c r="DF48" s="743"/>
      <c r="DG48" s="741"/>
      <c r="DH48" s="742"/>
      <c r="DI48" s="742"/>
      <c r="DJ48" s="742"/>
      <c r="DK48" s="743"/>
      <c r="DL48" s="741"/>
      <c r="DM48" s="742"/>
      <c r="DN48" s="742"/>
      <c r="DO48" s="742"/>
      <c r="DP48" s="743"/>
      <c r="DQ48" s="741"/>
      <c r="DR48" s="742"/>
      <c r="DS48" s="742"/>
      <c r="DT48" s="742"/>
      <c r="DU48" s="743"/>
      <c r="DV48" s="730"/>
      <c r="DW48" s="731"/>
      <c r="DX48" s="731"/>
      <c r="DY48" s="731"/>
      <c r="DZ48" s="744"/>
      <c r="EA48" s="211"/>
    </row>
    <row r="49" spans="1:131" ht="26.25" customHeight="1" x14ac:dyDescent="0.2">
      <c r="A49" s="220">
        <v>22</v>
      </c>
      <c r="B49" s="717"/>
      <c r="C49" s="718"/>
      <c r="D49" s="718"/>
      <c r="E49" s="718"/>
      <c r="F49" s="718"/>
      <c r="G49" s="718"/>
      <c r="H49" s="718"/>
      <c r="I49" s="718"/>
      <c r="J49" s="718"/>
      <c r="K49" s="718"/>
      <c r="L49" s="718"/>
      <c r="M49" s="718"/>
      <c r="N49" s="718"/>
      <c r="O49" s="718"/>
      <c r="P49" s="719"/>
      <c r="Q49" s="720"/>
      <c r="R49" s="721"/>
      <c r="S49" s="721"/>
      <c r="T49" s="721"/>
      <c r="U49" s="721"/>
      <c r="V49" s="721"/>
      <c r="W49" s="721"/>
      <c r="X49" s="721"/>
      <c r="Y49" s="721"/>
      <c r="Z49" s="721"/>
      <c r="AA49" s="721"/>
      <c r="AB49" s="721"/>
      <c r="AC49" s="721"/>
      <c r="AD49" s="721"/>
      <c r="AE49" s="722"/>
      <c r="AF49" s="723"/>
      <c r="AG49" s="724"/>
      <c r="AH49" s="724"/>
      <c r="AI49" s="724"/>
      <c r="AJ49" s="725"/>
      <c r="AK49" s="788"/>
      <c r="AL49" s="789"/>
      <c r="AM49" s="789"/>
      <c r="AN49" s="789"/>
      <c r="AO49" s="789"/>
      <c r="AP49" s="789"/>
      <c r="AQ49" s="789"/>
      <c r="AR49" s="789"/>
      <c r="AS49" s="789"/>
      <c r="AT49" s="789"/>
      <c r="AU49" s="789"/>
      <c r="AV49" s="789"/>
      <c r="AW49" s="789"/>
      <c r="AX49" s="789"/>
      <c r="AY49" s="789"/>
      <c r="AZ49" s="790"/>
      <c r="BA49" s="790"/>
      <c r="BB49" s="790"/>
      <c r="BC49" s="790"/>
      <c r="BD49" s="790"/>
      <c r="BE49" s="786"/>
      <c r="BF49" s="786"/>
      <c r="BG49" s="786"/>
      <c r="BH49" s="786"/>
      <c r="BI49" s="787"/>
      <c r="BJ49" s="214"/>
      <c r="BK49" s="214"/>
      <c r="BL49" s="214"/>
      <c r="BM49" s="214"/>
      <c r="BN49" s="214"/>
      <c r="BO49" s="223"/>
      <c r="BP49" s="223"/>
      <c r="BQ49" s="220">
        <v>43</v>
      </c>
      <c r="BR49" s="221"/>
      <c r="BS49" s="730"/>
      <c r="BT49" s="731"/>
      <c r="BU49" s="731"/>
      <c r="BV49" s="731"/>
      <c r="BW49" s="731"/>
      <c r="BX49" s="731"/>
      <c r="BY49" s="731"/>
      <c r="BZ49" s="731"/>
      <c r="CA49" s="731"/>
      <c r="CB49" s="731"/>
      <c r="CC49" s="731"/>
      <c r="CD49" s="731"/>
      <c r="CE49" s="731"/>
      <c r="CF49" s="731"/>
      <c r="CG49" s="732"/>
      <c r="CH49" s="741"/>
      <c r="CI49" s="742"/>
      <c r="CJ49" s="742"/>
      <c r="CK49" s="742"/>
      <c r="CL49" s="743"/>
      <c r="CM49" s="741"/>
      <c r="CN49" s="742"/>
      <c r="CO49" s="742"/>
      <c r="CP49" s="742"/>
      <c r="CQ49" s="743"/>
      <c r="CR49" s="741"/>
      <c r="CS49" s="742"/>
      <c r="CT49" s="742"/>
      <c r="CU49" s="742"/>
      <c r="CV49" s="743"/>
      <c r="CW49" s="741"/>
      <c r="CX49" s="742"/>
      <c r="CY49" s="742"/>
      <c r="CZ49" s="742"/>
      <c r="DA49" s="743"/>
      <c r="DB49" s="741"/>
      <c r="DC49" s="742"/>
      <c r="DD49" s="742"/>
      <c r="DE49" s="742"/>
      <c r="DF49" s="743"/>
      <c r="DG49" s="741"/>
      <c r="DH49" s="742"/>
      <c r="DI49" s="742"/>
      <c r="DJ49" s="742"/>
      <c r="DK49" s="743"/>
      <c r="DL49" s="741"/>
      <c r="DM49" s="742"/>
      <c r="DN49" s="742"/>
      <c r="DO49" s="742"/>
      <c r="DP49" s="743"/>
      <c r="DQ49" s="741"/>
      <c r="DR49" s="742"/>
      <c r="DS49" s="742"/>
      <c r="DT49" s="742"/>
      <c r="DU49" s="743"/>
      <c r="DV49" s="730"/>
      <c r="DW49" s="731"/>
      <c r="DX49" s="731"/>
      <c r="DY49" s="731"/>
      <c r="DZ49" s="744"/>
      <c r="EA49" s="211"/>
    </row>
    <row r="50" spans="1:131" ht="26.25" customHeight="1" x14ac:dyDescent="0.2">
      <c r="A50" s="220">
        <v>23</v>
      </c>
      <c r="B50" s="717"/>
      <c r="C50" s="718"/>
      <c r="D50" s="718"/>
      <c r="E50" s="718"/>
      <c r="F50" s="718"/>
      <c r="G50" s="718"/>
      <c r="H50" s="718"/>
      <c r="I50" s="718"/>
      <c r="J50" s="718"/>
      <c r="K50" s="718"/>
      <c r="L50" s="718"/>
      <c r="M50" s="718"/>
      <c r="N50" s="718"/>
      <c r="O50" s="718"/>
      <c r="P50" s="719"/>
      <c r="Q50" s="791"/>
      <c r="R50" s="792"/>
      <c r="S50" s="792"/>
      <c r="T50" s="792"/>
      <c r="U50" s="792"/>
      <c r="V50" s="792"/>
      <c r="W50" s="792"/>
      <c r="X50" s="792"/>
      <c r="Y50" s="792"/>
      <c r="Z50" s="792"/>
      <c r="AA50" s="792"/>
      <c r="AB50" s="792"/>
      <c r="AC50" s="792"/>
      <c r="AD50" s="792"/>
      <c r="AE50" s="793"/>
      <c r="AF50" s="723"/>
      <c r="AG50" s="724"/>
      <c r="AH50" s="724"/>
      <c r="AI50" s="724"/>
      <c r="AJ50" s="725"/>
      <c r="AK50" s="794"/>
      <c r="AL50" s="792"/>
      <c r="AM50" s="792"/>
      <c r="AN50" s="792"/>
      <c r="AO50" s="792"/>
      <c r="AP50" s="792"/>
      <c r="AQ50" s="792"/>
      <c r="AR50" s="792"/>
      <c r="AS50" s="792"/>
      <c r="AT50" s="792"/>
      <c r="AU50" s="792"/>
      <c r="AV50" s="792"/>
      <c r="AW50" s="792"/>
      <c r="AX50" s="792"/>
      <c r="AY50" s="792"/>
      <c r="AZ50" s="795"/>
      <c r="BA50" s="795"/>
      <c r="BB50" s="795"/>
      <c r="BC50" s="795"/>
      <c r="BD50" s="795"/>
      <c r="BE50" s="786"/>
      <c r="BF50" s="786"/>
      <c r="BG50" s="786"/>
      <c r="BH50" s="786"/>
      <c r="BI50" s="787"/>
      <c r="BJ50" s="214"/>
      <c r="BK50" s="214"/>
      <c r="BL50" s="214"/>
      <c r="BM50" s="214"/>
      <c r="BN50" s="214"/>
      <c r="BO50" s="223"/>
      <c r="BP50" s="223"/>
      <c r="BQ50" s="220">
        <v>44</v>
      </c>
      <c r="BR50" s="221"/>
      <c r="BS50" s="730"/>
      <c r="BT50" s="731"/>
      <c r="BU50" s="731"/>
      <c r="BV50" s="731"/>
      <c r="BW50" s="731"/>
      <c r="BX50" s="731"/>
      <c r="BY50" s="731"/>
      <c r="BZ50" s="731"/>
      <c r="CA50" s="731"/>
      <c r="CB50" s="731"/>
      <c r="CC50" s="731"/>
      <c r="CD50" s="731"/>
      <c r="CE50" s="731"/>
      <c r="CF50" s="731"/>
      <c r="CG50" s="732"/>
      <c r="CH50" s="741"/>
      <c r="CI50" s="742"/>
      <c r="CJ50" s="742"/>
      <c r="CK50" s="742"/>
      <c r="CL50" s="743"/>
      <c r="CM50" s="741"/>
      <c r="CN50" s="742"/>
      <c r="CO50" s="742"/>
      <c r="CP50" s="742"/>
      <c r="CQ50" s="743"/>
      <c r="CR50" s="741"/>
      <c r="CS50" s="742"/>
      <c r="CT50" s="742"/>
      <c r="CU50" s="742"/>
      <c r="CV50" s="743"/>
      <c r="CW50" s="741"/>
      <c r="CX50" s="742"/>
      <c r="CY50" s="742"/>
      <c r="CZ50" s="742"/>
      <c r="DA50" s="743"/>
      <c r="DB50" s="741"/>
      <c r="DC50" s="742"/>
      <c r="DD50" s="742"/>
      <c r="DE50" s="742"/>
      <c r="DF50" s="743"/>
      <c r="DG50" s="741"/>
      <c r="DH50" s="742"/>
      <c r="DI50" s="742"/>
      <c r="DJ50" s="742"/>
      <c r="DK50" s="743"/>
      <c r="DL50" s="741"/>
      <c r="DM50" s="742"/>
      <c r="DN50" s="742"/>
      <c r="DO50" s="742"/>
      <c r="DP50" s="743"/>
      <c r="DQ50" s="741"/>
      <c r="DR50" s="742"/>
      <c r="DS50" s="742"/>
      <c r="DT50" s="742"/>
      <c r="DU50" s="743"/>
      <c r="DV50" s="730"/>
      <c r="DW50" s="731"/>
      <c r="DX50" s="731"/>
      <c r="DY50" s="731"/>
      <c r="DZ50" s="744"/>
      <c r="EA50" s="211"/>
    </row>
    <row r="51" spans="1:131" ht="26.25" customHeight="1" x14ac:dyDescent="0.2">
      <c r="A51" s="220">
        <v>24</v>
      </c>
      <c r="B51" s="717"/>
      <c r="C51" s="718"/>
      <c r="D51" s="718"/>
      <c r="E51" s="718"/>
      <c r="F51" s="718"/>
      <c r="G51" s="718"/>
      <c r="H51" s="718"/>
      <c r="I51" s="718"/>
      <c r="J51" s="718"/>
      <c r="K51" s="718"/>
      <c r="L51" s="718"/>
      <c r="M51" s="718"/>
      <c r="N51" s="718"/>
      <c r="O51" s="718"/>
      <c r="P51" s="719"/>
      <c r="Q51" s="791"/>
      <c r="R51" s="792"/>
      <c r="S51" s="792"/>
      <c r="T51" s="792"/>
      <c r="U51" s="792"/>
      <c r="V51" s="792"/>
      <c r="W51" s="792"/>
      <c r="X51" s="792"/>
      <c r="Y51" s="792"/>
      <c r="Z51" s="792"/>
      <c r="AA51" s="792"/>
      <c r="AB51" s="792"/>
      <c r="AC51" s="792"/>
      <c r="AD51" s="792"/>
      <c r="AE51" s="793"/>
      <c r="AF51" s="723"/>
      <c r="AG51" s="724"/>
      <c r="AH51" s="724"/>
      <c r="AI51" s="724"/>
      <c r="AJ51" s="725"/>
      <c r="AK51" s="794"/>
      <c r="AL51" s="792"/>
      <c r="AM51" s="792"/>
      <c r="AN51" s="792"/>
      <c r="AO51" s="792"/>
      <c r="AP51" s="792"/>
      <c r="AQ51" s="792"/>
      <c r="AR51" s="792"/>
      <c r="AS51" s="792"/>
      <c r="AT51" s="792"/>
      <c r="AU51" s="792"/>
      <c r="AV51" s="792"/>
      <c r="AW51" s="792"/>
      <c r="AX51" s="792"/>
      <c r="AY51" s="792"/>
      <c r="AZ51" s="795"/>
      <c r="BA51" s="795"/>
      <c r="BB51" s="795"/>
      <c r="BC51" s="795"/>
      <c r="BD51" s="795"/>
      <c r="BE51" s="786"/>
      <c r="BF51" s="786"/>
      <c r="BG51" s="786"/>
      <c r="BH51" s="786"/>
      <c r="BI51" s="787"/>
      <c r="BJ51" s="214"/>
      <c r="BK51" s="214"/>
      <c r="BL51" s="214"/>
      <c r="BM51" s="214"/>
      <c r="BN51" s="214"/>
      <c r="BO51" s="223"/>
      <c r="BP51" s="223"/>
      <c r="BQ51" s="220">
        <v>45</v>
      </c>
      <c r="BR51" s="221"/>
      <c r="BS51" s="730"/>
      <c r="BT51" s="731"/>
      <c r="BU51" s="731"/>
      <c r="BV51" s="731"/>
      <c r="BW51" s="731"/>
      <c r="BX51" s="731"/>
      <c r="BY51" s="731"/>
      <c r="BZ51" s="731"/>
      <c r="CA51" s="731"/>
      <c r="CB51" s="731"/>
      <c r="CC51" s="731"/>
      <c r="CD51" s="731"/>
      <c r="CE51" s="731"/>
      <c r="CF51" s="731"/>
      <c r="CG51" s="732"/>
      <c r="CH51" s="741"/>
      <c r="CI51" s="742"/>
      <c r="CJ51" s="742"/>
      <c r="CK51" s="742"/>
      <c r="CL51" s="743"/>
      <c r="CM51" s="741"/>
      <c r="CN51" s="742"/>
      <c r="CO51" s="742"/>
      <c r="CP51" s="742"/>
      <c r="CQ51" s="743"/>
      <c r="CR51" s="741"/>
      <c r="CS51" s="742"/>
      <c r="CT51" s="742"/>
      <c r="CU51" s="742"/>
      <c r="CV51" s="743"/>
      <c r="CW51" s="741"/>
      <c r="CX51" s="742"/>
      <c r="CY51" s="742"/>
      <c r="CZ51" s="742"/>
      <c r="DA51" s="743"/>
      <c r="DB51" s="741"/>
      <c r="DC51" s="742"/>
      <c r="DD51" s="742"/>
      <c r="DE51" s="742"/>
      <c r="DF51" s="743"/>
      <c r="DG51" s="741"/>
      <c r="DH51" s="742"/>
      <c r="DI51" s="742"/>
      <c r="DJ51" s="742"/>
      <c r="DK51" s="743"/>
      <c r="DL51" s="741"/>
      <c r="DM51" s="742"/>
      <c r="DN51" s="742"/>
      <c r="DO51" s="742"/>
      <c r="DP51" s="743"/>
      <c r="DQ51" s="741"/>
      <c r="DR51" s="742"/>
      <c r="DS51" s="742"/>
      <c r="DT51" s="742"/>
      <c r="DU51" s="743"/>
      <c r="DV51" s="730"/>
      <c r="DW51" s="731"/>
      <c r="DX51" s="731"/>
      <c r="DY51" s="731"/>
      <c r="DZ51" s="744"/>
      <c r="EA51" s="211"/>
    </row>
    <row r="52" spans="1:131" ht="26.25" customHeight="1" x14ac:dyDescent="0.2">
      <c r="A52" s="220">
        <v>25</v>
      </c>
      <c r="B52" s="717"/>
      <c r="C52" s="718"/>
      <c r="D52" s="718"/>
      <c r="E52" s="718"/>
      <c r="F52" s="718"/>
      <c r="G52" s="718"/>
      <c r="H52" s="718"/>
      <c r="I52" s="718"/>
      <c r="J52" s="718"/>
      <c r="K52" s="718"/>
      <c r="L52" s="718"/>
      <c r="M52" s="718"/>
      <c r="N52" s="718"/>
      <c r="O52" s="718"/>
      <c r="P52" s="719"/>
      <c r="Q52" s="791"/>
      <c r="R52" s="792"/>
      <c r="S52" s="792"/>
      <c r="T52" s="792"/>
      <c r="U52" s="792"/>
      <c r="V52" s="792"/>
      <c r="W52" s="792"/>
      <c r="X52" s="792"/>
      <c r="Y52" s="792"/>
      <c r="Z52" s="792"/>
      <c r="AA52" s="792"/>
      <c r="AB52" s="792"/>
      <c r="AC52" s="792"/>
      <c r="AD52" s="792"/>
      <c r="AE52" s="793"/>
      <c r="AF52" s="723"/>
      <c r="AG52" s="724"/>
      <c r="AH52" s="724"/>
      <c r="AI52" s="724"/>
      <c r="AJ52" s="725"/>
      <c r="AK52" s="794"/>
      <c r="AL52" s="792"/>
      <c r="AM52" s="792"/>
      <c r="AN52" s="792"/>
      <c r="AO52" s="792"/>
      <c r="AP52" s="792"/>
      <c r="AQ52" s="792"/>
      <c r="AR52" s="792"/>
      <c r="AS52" s="792"/>
      <c r="AT52" s="792"/>
      <c r="AU52" s="792"/>
      <c r="AV52" s="792"/>
      <c r="AW52" s="792"/>
      <c r="AX52" s="792"/>
      <c r="AY52" s="792"/>
      <c r="AZ52" s="795"/>
      <c r="BA52" s="795"/>
      <c r="BB52" s="795"/>
      <c r="BC52" s="795"/>
      <c r="BD52" s="795"/>
      <c r="BE52" s="786"/>
      <c r="BF52" s="786"/>
      <c r="BG52" s="786"/>
      <c r="BH52" s="786"/>
      <c r="BI52" s="787"/>
      <c r="BJ52" s="214"/>
      <c r="BK52" s="214"/>
      <c r="BL52" s="214"/>
      <c r="BM52" s="214"/>
      <c r="BN52" s="214"/>
      <c r="BO52" s="223"/>
      <c r="BP52" s="223"/>
      <c r="BQ52" s="220">
        <v>46</v>
      </c>
      <c r="BR52" s="221"/>
      <c r="BS52" s="730"/>
      <c r="BT52" s="731"/>
      <c r="BU52" s="731"/>
      <c r="BV52" s="731"/>
      <c r="BW52" s="731"/>
      <c r="BX52" s="731"/>
      <c r="BY52" s="731"/>
      <c r="BZ52" s="731"/>
      <c r="CA52" s="731"/>
      <c r="CB52" s="731"/>
      <c r="CC52" s="731"/>
      <c r="CD52" s="731"/>
      <c r="CE52" s="731"/>
      <c r="CF52" s="731"/>
      <c r="CG52" s="732"/>
      <c r="CH52" s="741"/>
      <c r="CI52" s="742"/>
      <c r="CJ52" s="742"/>
      <c r="CK52" s="742"/>
      <c r="CL52" s="743"/>
      <c r="CM52" s="741"/>
      <c r="CN52" s="742"/>
      <c r="CO52" s="742"/>
      <c r="CP52" s="742"/>
      <c r="CQ52" s="743"/>
      <c r="CR52" s="741"/>
      <c r="CS52" s="742"/>
      <c r="CT52" s="742"/>
      <c r="CU52" s="742"/>
      <c r="CV52" s="743"/>
      <c r="CW52" s="741"/>
      <c r="CX52" s="742"/>
      <c r="CY52" s="742"/>
      <c r="CZ52" s="742"/>
      <c r="DA52" s="743"/>
      <c r="DB52" s="741"/>
      <c r="DC52" s="742"/>
      <c r="DD52" s="742"/>
      <c r="DE52" s="742"/>
      <c r="DF52" s="743"/>
      <c r="DG52" s="741"/>
      <c r="DH52" s="742"/>
      <c r="DI52" s="742"/>
      <c r="DJ52" s="742"/>
      <c r="DK52" s="743"/>
      <c r="DL52" s="741"/>
      <c r="DM52" s="742"/>
      <c r="DN52" s="742"/>
      <c r="DO52" s="742"/>
      <c r="DP52" s="743"/>
      <c r="DQ52" s="741"/>
      <c r="DR52" s="742"/>
      <c r="DS52" s="742"/>
      <c r="DT52" s="742"/>
      <c r="DU52" s="743"/>
      <c r="DV52" s="730"/>
      <c r="DW52" s="731"/>
      <c r="DX52" s="731"/>
      <c r="DY52" s="731"/>
      <c r="DZ52" s="744"/>
      <c r="EA52" s="211"/>
    </row>
    <row r="53" spans="1:131" ht="26.25" customHeight="1" x14ac:dyDescent="0.2">
      <c r="A53" s="220">
        <v>26</v>
      </c>
      <c r="B53" s="717"/>
      <c r="C53" s="718"/>
      <c r="D53" s="718"/>
      <c r="E53" s="718"/>
      <c r="F53" s="718"/>
      <c r="G53" s="718"/>
      <c r="H53" s="718"/>
      <c r="I53" s="718"/>
      <c r="J53" s="718"/>
      <c r="K53" s="718"/>
      <c r="L53" s="718"/>
      <c r="M53" s="718"/>
      <c r="N53" s="718"/>
      <c r="O53" s="718"/>
      <c r="P53" s="719"/>
      <c r="Q53" s="791"/>
      <c r="R53" s="792"/>
      <c r="S53" s="792"/>
      <c r="T53" s="792"/>
      <c r="U53" s="792"/>
      <c r="V53" s="792"/>
      <c r="W53" s="792"/>
      <c r="X53" s="792"/>
      <c r="Y53" s="792"/>
      <c r="Z53" s="792"/>
      <c r="AA53" s="792"/>
      <c r="AB53" s="792"/>
      <c r="AC53" s="792"/>
      <c r="AD53" s="792"/>
      <c r="AE53" s="793"/>
      <c r="AF53" s="723"/>
      <c r="AG53" s="724"/>
      <c r="AH53" s="724"/>
      <c r="AI53" s="724"/>
      <c r="AJ53" s="725"/>
      <c r="AK53" s="794"/>
      <c r="AL53" s="792"/>
      <c r="AM53" s="792"/>
      <c r="AN53" s="792"/>
      <c r="AO53" s="792"/>
      <c r="AP53" s="792"/>
      <c r="AQ53" s="792"/>
      <c r="AR53" s="792"/>
      <c r="AS53" s="792"/>
      <c r="AT53" s="792"/>
      <c r="AU53" s="792"/>
      <c r="AV53" s="792"/>
      <c r="AW53" s="792"/>
      <c r="AX53" s="792"/>
      <c r="AY53" s="792"/>
      <c r="AZ53" s="795"/>
      <c r="BA53" s="795"/>
      <c r="BB53" s="795"/>
      <c r="BC53" s="795"/>
      <c r="BD53" s="795"/>
      <c r="BE53" s="786"/>
      <c r="BF53" s="786"/>
      <c r="BG53" s="786"/>
      <c r="BH53" s="786"/>
      <c r="BI53" s="787"/>
      <c r="BJ53" s="214"/>
      <c r="BK53" s="214"/>
      <c r="BL53" s="214"/>
      <c r="BM53" s="214"/>
      <c r="BN53" s="214"/>
      <c r="BO53" s="223"/>
      <c r="BP53" s="223"/>
      <c r="BQ53" s="220">
        <v>47</v>
      </c>
      <c r="BR53" s="221"/>
      <c r="BS53" s="730"/>
      <c r="BT53" s="731"/>
      <c r="BU53" s="731"/>
      <c r="BV53" s="731"/>
      <c r="BW53" s="731"/>
      <c r="BX53" s="731"/>
      <c r="BY53" s="731"/>
      <c r="BZ53" s="731"/>
      <c r="CA53" s="731"/>
      <c r="CB53" s="731"/>
      <c r="CC53" s="731"/>
      <c r="CD53" s="731"/>
      <c r="CE53" s="731"/>
      <c r="CF53" s="731"/>
      <c r="CG53" s="732"/>
      <c r="CH53" s="741"/>
      <c r="CI53" s="742"/>
      <c r="CJ53" s="742"/>
      <c r="CK53" s="742"/>
      <c r="CL53" s="743"/>
      <c r="CM53" s="741"/>
      <c r="CN53" s="742"/>
      <c r="CO53" s="742"/>
      <c r="CP53" s="742"/>
      <c r="CQ53" s="743"/>
      <c r="CR53" s="741"/>
      <c r="CS53" s="742"/>
      <c r="CT53" s="742"/>
      <c r="CU53" s="742"/>
      <c r="CV53" s="743"/>
      <c r="CW53" s="741"/>
      <c r="CX53" s="742"/>
      <c r="CY53" s="742"/>
      <c r="CZ53" s="742"/>
      <c r="DA53" s="743"/>
      <c r="DB53" s="741"/>
      <c r="DC53" s="742"/>
      <c r="DD53" s="742"/>
      <c r="DE53" s="742"/>
      <c r="DF53" s="743"/>
      <c r="DG53" s="741"/>
      <c r="DH53" s="742"/>
      <c r="DI53" s="742"/>
      <c r="DJ53" s="742"/>
      <c r="DK53" s="743"/>
      <c r="DL53" s="741"/>
      <c r="DM53" s="742"/>
      <c r="DN53" s="742"/>
      <c r="DO53" s="742"/>
      <c r="DP53" s="743"/>
      <c r="DQ53" s="741"/>
      <c r="DR53" s="742"/>
      <c r="DS53" s="742"/>
      <c r="DT53" s="742"/>
      <c r="DU53" s="743"/>
      <c r="DV53" s="730"/>
      <c r="DW53" s="731"/>
      <c r="DX53" s="731"/>
      <c r="DY53" s="731"/>
      <c r="DZ53" s="744"/>
      <c r="EA53" s="211"/>
    </row>
    <row r="54" spans="1:131" ht="26.25" customHeight="1" x14ac:dyDescent="0.2">
      <c r="A54" s="220">
        <v>27</v>
      </c>
      <c r="B54" s="717"/>
      <c r="C54" s="718"/>
      <c r="D54" s="718"/>
      <c r="E54" s="718"/>
      <c r="F54" s="718"/>
      <c r="G54" s="718"/>
      <c r="H54" s="718"/>
      <c r="I54" s="718"/>
      <c r="J54" s="718"/>
      <c r="K54" s="718"/>
      <c r="L54" s="718"/>
      <c r="M54" s="718"/>
      <c r="N54" s="718"/>
      <c r="O54" s="718"/>
      <c r="P54" s="719"/>
      <c r="Q54" s="791"/>
      <c r="R54" s="792"/>
      <c r="S54" s="792"/>
      <c r="T54" s="792"/>
      <c r="U54" s="792"/>
      <c r="V54" s="792"/>
      <c r="W54" s="792"/>
      <c r="X54" s="792"/>
      <c r="Y54" s="792"/>
      <c r="Z54" s="792"/>
      <c r="AA54" s="792"/>
      <c r="AB54" s="792"/>
      <c r="AC54" s="792"/>
      <c r="AD54" s="792"/>
      <c r="AE54" s="793"/>
      <c r="AF54" s="723"/>
      <c r="AG54" s="724"/>
      <c r="AH54" s="724"/>
      <c r="AI54" s="724"/>
      <c r="AJ54" s="725"/>
      <c r="AK54" s="794"/>
      <c r="AL54" s="792"/>
      <c r="AM54" s="792"/>
      <c r="AN54" s="792"/>
      <c r="AO54" s="792"/>
      <c r="AP54" s="792"/>
      <c r="AQ54" s="792"/>
      <c r="AR54" s="792"/>
      <c r="AS54" s="792"/>
      <c r="AT54" s="792"/>
      <c r="AU54" s="792"/>
      <c r="AV54" s="792"/>
      <c r="AW54" s="792"/>
      <c r="AX54" s="792"/>
      <c r="AY54" s="792"/>
      <c r="AZ54" s="795"/>
      <c r="BA54" s="795"/>
      <c r="BB54" s="795"/>
      <c r="BC54" s="795"/>
      <c r="BD54" s="795"/>
      <c r="BE54" s="786"/>
      <c r="BF54" s="786"/>
      <c r="BG54" s="786"/>
      <c r="BH54" s="786"/>
      <c r="BI54" s="787"/>
      <c r="BJ54" s="214"/>
      <c r="BK54" s="214"/>
      <c r="BL54" s="214"/>
      <c r="BM54" s="214"/>
      <c r="BN54" s="214"/>
      <c r="BO54" s="223"/>
      <c r="BP54" s="223"/>
      <c r="BQ54" s="220">
        <v>48</v>
      </c>
      <c r="BR54" s="221"/>
      <c r="BS54" s="730"/>
      <c r="BT54" s="731"/>
      <c r="BU54" s="731"/>
      <c r="BV54" s="731"/>
      <c r="BW54" s="731"/>
      <c r="BX54" s="731"/>
      <c r="BY54" s="731"/>
      <c r="BZ54" s="731"/>
      <c r="CA54" s="731"/>
      <c r="CB54" s="731"/>
      <c r="CC54" s="731"/>
      <c r="CD54" s="731"/>
      <c r="CE54" s="731"/>
      <c r="CF54" s="731"/>
      <c r="CG54" s="732"/>
      <c r="CH54" s="741"/>
      <c r="CI54" s="742"/>
      <c r="CJ54" s="742"/>
      <c r="CK54" s="742"/>
      <c r="CL54" s="743"/>
      <c r="CM54" s="741"/>
      <c r="CN54" s="742"/>
      <c r="CO54" s="742"/>
      <c r="CP54" s="742"/>
      <c r="CQ54" s="743"/>
      <c r="CR54" s="741"/>
      <c r="CS54" s="742"/>
      <c r="CT54" s="742"/>
      <c r="CU54" s="742"/>
      <c r="CV54" s="743"/>
      <c r="CW54" s="741"/>
      <c r="CX54" s="742"/>
      <c r="CY54" s="742"/>
      <c r="CZ54" s="742"/>
      <c r="DA54" s="743"/>
      <c r="DB54" s="741"/>
      <c r="DC54" s="742"/>
      <c r="DD54" s="742"/>
      <c r="DE54" s="742"/>
      <c r="DF54" s="743"/>
      <c r="DG54" s="741"/>
      <c r="DH54" s="742"/>
      <c r="DI54" s="742"/>
      <c r="DJ54" s="742"/>
      <c r="DK54" s="743"/>
      <c r="DL54" s="741"/>
      <c r="DM54" s="742"/>
      <c r="DN54" s="742"/>
      <c r="DO54" s="742"/>
      <c r="DP54" s="743"/>
      <c r="DQ54" s="741"/>
      <c r="DR54" s="742"/>
      <c r="DS54" s="742"/>
      <c r="DT54" s="742"/>
      <c r="DU54" s="743"/>
      <c r="DV54" s="730"/>
      <c r="DW54" s="731"/>
      <c r="DX54" s="731"/>
      <c r="DY54" s="731"/>
      <c r="DZ54" s="744"/>
      <c r="EA54" s="211"/>
    </row>
    <row r="55" spans="1:131" ht="26.25" customHeight="1" x14ac:dyDescent="0.2">
      <c r="A55" s="220">
        <v>28</v>
      </c>
      <c r="B55" s="717"/>
      <c r="C55" s="718"/>
      <c r="D55" s="718"/>
      <c r="E55" s="718"/>
      <c r="F55" s="718"/>
      <c r="G55" s="718"/>
      <c r="H55" s="718"/>
      <c r="I55" s="718"/>
      <c r="J55" s="718"/>
      <c r="K55" s="718"/>
      <c r="L55" s="718"/>
      <c r="M55" s="718"/>
      <c r="N55" s="718"/>
      <c r="O55" s="718"/>
      <c r="P55" s="719"/>
      <c r="Q55" s="791"/>
      <c r="R55" s="792"/>
      <c r="S55" s="792"/>
      <c r="T55" s="792"/>
      <c r="U55" s="792"/>
      <c r="V55" s="792"/>
      <c r="W55" s="792"/>
      <c r="X55" s="792"/>
      <c r="Y55" s="792"/>
      <c r="Z55" s="792"/>
      <c r="AA55" s="792"/>
      <c r="AB55" s="792"/>
      <c r="AC55" s="792"/>
      <c r="AD55" s="792"/>
      <c r="AE55" s="793"/>
      <c r="AF55" s="723"/>
      <c r="AG55" s="724"/>
      <c r="AH55" s="724"/>
      <c r="AI55" s="724"/>
      <c r="AJ55" s="725"/>
      <c r="AK55" s="794"/>
      <c r="AL55" s="792"/>
      <c r="AM55" s="792"/>
      <c r="AN55" s="792"/>
      <c r="AO55" s="792"/>
      <c r="AP55" s="792"/>
      <c r="AQ55" s="792"/>
      <c r="AR55" s="792"/>
      <c r="AS55" s="792"/>
      <c r="AT55" s="792"/>
      <c r="AU55" s="792"/>
      <c r="AV55" s="792"/>
      <c r="AW55" s="792"/>
      <c r="AX55" s="792"/>
      <c r="AY55" s="792"/>
      <c r="AZ55" s="795"/>
      <c r="BA55" s="795"/>
      <c r="BB55" s="795"/>
      <c r="BC55" s="795"/>
      <c r="BD55" s="795"/>
      <c r="BE55" s="786"/>
      <c r="BF55" s="786"/>
      <c r="BG55" s="786"/>
      <c r="BH55" s="786"/>
      <c r="BI55" s="787"/>
      <c r="BJ55" s="214"/>
      <c r="BK55" s="214"/>
      <c r="BL55" s="214"/>
      <c r="BM55" s="214"/>
      <c r="BN55" s="214"/>
      <c r="BO55" s="223"/>
      <c r="BP55" s="223"/>
      <c r="BQ55" s="220">
        <v>49</v>
      </c>
      <c r="BR55" s="221"/>
      <c r="BS55" s="730"/>
      <c r="BT55" s="731"/>
      <c r="BU55" s="731"/>
      <c r="BV55" s="731"/>
      <c r="BW55" s="731"/>
      <c r="BX55" s="731"/>
      <c r="BY55" s="731"/>
      <c r="BZ55" s="731"/>
      <c r="CA55" s="731"/>
      <c r="CB55" s="731"/>
      <c r="CC55" s="731"/>
      <c r="CD55" s="731"/>
      <c r="CE55" s="731"/>
      <c r="CF55" s="731"/>
      <c r="CG55" s="732"/>
      <c r="CH55" s="741"/>
      <c r="CI55" s="742"/>
      <c r="CJ55" s="742"/>
      <c r="CK55" s="742"/>
      <c r="CL55" s="743"/>
      <c r="CM55" s="741"/>
      <c r="CN55" s="742"/>
      <c r="CO55" s="742"/>
      <c r="CP55" s="742"/>
      <c r="CQ55" s="743"/>
      <c r="CR55" s="741"/>
      <c r="CS55" s="742"/>
      <c r="CT55" s="742"/>
      <c r="CU55" s="742"/>
      <c r="CV55" s="743"/>
      <c r="CW55" s="741"/>
      <c r="CX55" s="742"/>
      <c r="CY55" s="742"/>
      <c r="CZ55" s="742"/>
      <c r="DA55" s="743"/>
      <c r="DB55" s="741"/>
      <c r="DC55" s="742"/>
      <c r="DD55" s="742"/>
      <c r="DE55" s="742"/>
      <c r="DF55" s="743"/>
      <c r="DG55" s="741"/>
      <c r="DH55" s="742"/>
      <c r="DI55" s="742"/>
      <c r="DJ55" s="742"/>
      <c r="DK55" s="743"/>
      <c r="DL55" s="741"/>
      <c r="DM55" s="742"/>
      <c r="DN55" s="742"/>
      <c r="DO55" s="742"/>
      <c r="DP55" s="743"/>
      <c r="DQ55" s="741"/>
      <c r="DR55" s="742"/>
      <c r="DS55" s="742"/>
      <c r="DT55" s="742"/>
      <c r="DU55" s="743"/>
      <c r="DV55" s="730"/>
      <c r="DW55" s="731"/>
      <c r="DX55" s="731"/>
      <c r="DY55" s="731"/>
      <c r="DZ55" s="744"/>
      <c r="EA55" s="211"/>
    </row>
    <row r="56" spans="1:131" ht="26.25" customHeight="1" x14ac:dyDescent="0.2">
      <c r="A56" s="220">
        <v>29</v>
      </c>
      <c r="B56" s="717"/>
      <c r="C56" s="718"/>
      <c r="D56" s="718"/>
      <c r="E56" s="718"/>
      <c r="F56" s="718"/>
      <c r="G56" s="718"/>
      <c r="H56" s="718"/>
      <c r="I56" s="718"/>
      <c r="J56" s="718"/>
      <c r="K56" s="718"/>
      <c r="L56" s="718"/>
      <c r="M56" s="718"/>
      <c r="N56" s="718"/>
      <c r="O56" s="718"/>
      <c r="P56" s="719"/>
      <c r="Q56" s="791"/>
      <c r="R56" s="792"/>
      <c r="S56" s="792"/>
      <c r="T56" s="792"/>
      <c r="U56" s="792"/>
      <c r="V56" s="792"/>
      <c r="W56" s="792"/>
      <c r="X56" s="792"/>
      <c r="Y56" s="792"/>
      <c r="Z56" s="792"/>
      <c r="AA56" s="792"/>
      <c r="AB56" s="792"/>
      <c r="AC56" s="792"/>
      <c r="AD56" s="792"/>
      <c r="AE56" s="793"/>
      <c r="AF56" s="723"/>
      <c r="AG56" s="724"/>
      <c r="AH56" s="724"/>
      <c r="AI56" s="724"/>
      <c r="AJ56" s="725"/>
      <c r="AK56" s="794"/>
      <c r="AL56" s="792"/>
      <c r="AM56" s="792"/>
      <c r="AN56" s="792"/>
      <c r="AO56" s="792"/>
      <c r="AP56" s="792"/>
      <c r="AQ56" s="792"/>
      <c r="AR56" s="792"/>
      <c r="AS56" s="792"/>
      <c r="AT56" s="792"/>
      <c r="AU56" s="792"/>
      <c r="AV56" s="792"/>
      <c r="AW56" s="792"/>
      <c r="AX56" s="792"/>
      <c r="AY56" s="792"/>
      <c r="AZ56" s="795"/>
      <c r="BA56" s="795"/>
      <c r="BB56" s="795"/>
      <c r="BC56" s="795"/>
      <c r="BD56" s="795"/>
      <c r="BE56" s="786"/>
      <c r="BF56" s="786"/>
      <c r="BG56" s="786"/>
      <c r="BH56" s="786"/>
      <c r="BI56" s="787"/>
      <c r="BJ56" s="214"/>
      <c r="BK56" s="214"/>
      <c r="BL56" s="214"/>
      <c r="BM56" s="214"/>
      <c r="BN56" s="214"/>
      <c r="BO56" s="223"/>
      <c r="BP56" s="223"/>
      <c r="BQ56" s="220">
        <v>50</v>
      </c>
      <c r="BR56" s="221"/>
      <c r="BS56" s="730"/>
      <c r="BT56" s="731"/>
      <c r="BU56" s="731"/>
      <c r="BV56" s="731"/>
      <c r="BW56" s="731"/>
      <c r="BX56" s="731"/>
      <c r="BY56" s="731"/>
      <c r="BZ56" s="731"/>
      <c r="CA56" s="731"/>
      <c r="CB56" s="731"/>
      <c r="CC56" s="731"/>
      <c r="CD56" s="731"/>
      <c r="CE56" s="731"/>
      <c r="CF56" s="731"/>
      <c r="CG56" s="732"/>
      <c r="CH56" s="741"/>
      <c r="CI56" s="742"/>
      <c r="CJ56" s="742"/>
      <c r="CK56" s="742"/>
      <c r="CL56" s="743"/>
      <c r="CM56" s="741"/>
      <c r="CN56" s="742"/>
      <c r="CO56" s="742"/>
      <c r="CP56" s="742"/>
      <c r="CQ56" s="743"/>
      <c r="CR56" s="741"/>
      <c r="CS56" s="742"/>
      <c r="CT56" s="742"/>
      <c r="CU56" s="742"/>
      <c r="CV56" s="743"/>
      <c r="CW56" s="741"/>
      <c r="CX56" s="742"/>
      <c r="CY56" s="742"/>
      <c r="CZ56" s="742"/>
      <c r="DA56" s="743"/>
      <c r="DB56" s="741"/>
      <c r="DC56" s="742"/>
      <c r="DD56" s="742"/>
      <c r="DE56" s="742"/>
      <c r="DF56" s="743"/>
      <c r="DG56" s="741"/>
      <c r="DH56" s="742"/>
      <c r="DI56" s="742"/>
      <c r="DJ56" s="742"/>
      <c r="DK56" s="743"/>
      <c r="DL56" s="741"/>
      <c r="DM56" s="742"/>
      <c r="DN56" s="742"/>
      <c r="DO56" s="742"/>
      <c r="DP56" s="743"/>
      <c r="DQ56" s="741"/>
      <c r="DR56" s="742"/>
      <c r="DS56" s="742"/>
      <c r="DT56" s="742"/>
      <c r="DU56" s="743"/>
      <c r="DV56" s="730"/>
      <c r="DW56" s="731"/>
      <c r="DX56" s="731"/>
      <c r="DY56" s="731"/>
      <c r="DZ56" s="744"/>
      <c r="EA56" s="211"/>
    </row>
    <row r="57" spans="1:131" ht="26.25" customHeight="1" x14ac:dyDescent="0.2">
      <c r="A57" s="220">
        <v>30</v>
      </c>
      <c r="B57" s="717"/>
      <c r="C57" s="718"/>
      <c r="D57" s="718"/>
      <c r="E57" s="718"/>
      <c r="F57" s="718"/>
      <c r="G57" s="718"/>
      <c r="H57" s="718"/>
      <c r="I57" s="718"/>
      <c r="J57" s="718"/>
      <c r="K57" s="718"/>
      <c r="L57" s="718"/>
      <c r="M57" s="718"/>
      <c r="N57" s="718"/>
      <c r="O57" s="718"/>
      <c r="P57" s="719"/>
      <c r="Q57" s="791"/>
      <c r="R57" s="792"/>
      <c r="S57" s="792"/>
      <c r="T57" s="792"/>
      <c r="U57" s="792"/>
      <c r="V57" s="792"/>
      <c r="W57" s="792"/>
      <c r="X57" s="792"/>
      <c r="Y57" s="792"/>
      <c r="Z57" s="792"/>
      <c r="AA57" s="792"/>
      <c r="AB57" s="792"/>
      <c r="AC57" s="792"/>
      <c r="AD57" s="792"/>
      <c r="AE57" s="793"/>
      <c r="AF57" s="723"/>
      <c r="AG57" s="724"/>
      <c r="AH57" s="724"/>
      <c r="AI57" s="724"/>
      <c r="AJ57" s="725"/>
      <c r="AK57" s="794"/>
      <c r="AL57" s="792"/>
      <c r="AM57" s="792"/>
      <c r="AN57" s="792"/>
      <c r="AO57" s="792"/>
      <c r="AP57" s="792"/>
      <c r="AQ57" s="792"/>
      <c r="AR57" s="792"/>
      <c r="AS57" s="792"/>
      <c r="AT57" s="792"/>
      <c r="AU57" s="792"/>
      <c r="AV57" s="792"/>
      <c r="AW57" s="792"/>
      <c r="AX57" s="792"/>
      <c r="AY57" s="792"/>
      <c r="AZ57" s="795"/>
      <c r="BA57" s="795"/>
      <c r="BB57" s="795"/>
      <c r="BC57" s="795"/>
      <c r="BD57" s="795"/>
      <c r="BE57" s="786"/>
      <c r="BF57" s="786"/>
      <c r="BG57" s="786"/>
      <c r="BH57" s="786"/>
      <c r="BI57" s="787"/>
      <c r="BJ57" s="214"/>
      <c r="BK57" s="214"/>
      <c r="BL57" s="214"/>
      <c r="BM57" s="214"/>
      <c r="BN57" s="214"/>
      <c r="BO57" s="223"/>
      <c r="BP57" s="223"/>
      <c r="BQ57" s="220">
        <v>51</v>
      </c>
      <c r="BR57" s="221"/>
      <c r="BS57" s="730"/>
      <c r="BT57" s="731"/>
      <c r="BU57" s="731"/>
      <c r="BV57" s="731"/>
      <c r="BW57" s="731"/>
      <c r="BX57" s="731"/>
      <c r="BY57" s="731"/>
      <c r="BZ57" s="731"/>
      <c r="CA57" s="731"/>
      <c r="CB57" s="731"/>
      <c r="CC57" s="731"/>
      <c r="CD57" s="731"/>
      <c r="CE57" s="731"/>
      <c r="CF57" s="731"/>
      <c r="CG57" s="732"/>
      <c r="CH57" s="741"/>
      <c r="CI57" s="742"/>
      <c r="CJ57" s="742"/>
      <c r="CK57" s="742"/>
      <c r="CL57" s="743"/>
      <c r="CM57" s="741"/>
      <c r="CN57" s="742"/>
      <c r="CO57" s="742"/>
      <c r="CP57" s="742"/>
      <c r="CQ57" s="743"/>
      <c r="CR57" s="741"/>
      <c r="CS57" s="742"/>
      <c r="CT57" s="742"/>
      <c r="CU57" s="742"/>
      <c r="CV57" s="743"/>
      <c r="CW57" s="741"/>
      <c r="CX57" s="742"/>
      <c r="CY57" s="742"/>
      <c r="CZ57" s="742"/>
      <c r="DA57" s="743"/>
      <c r="DB57" s="741"/>
      <c r="DC57" s="742"/>
      <c r="DD57" s="742"/>
      <c r="DE57" s="742"/>
      <c r="DF57" s="743"/>
      <c r="DG57" s="741"/>
      <c r="DH57" s="742"/>
      <c r="DI57" s="742"/>
      <c r="DJ57" s="742"/>
      <c r="DK57" s="743"/>
      <c r="DL57" s="741"/>
      <c r="DM57" s="742"/>
      <c r="DN57" s="742"/>
      <c r="DO57" s="742"/>
      <c r="DP57" s="743"/>
      <c r="DQ57" s="741"/>
      <c r="DR57" s="742"/>
      <c r="DS57" s="742"/>
      <c r="DT57" s="742"/>
      <c r="DU57" s="743"/>
      <c r="DV57" s="730"/>
      <c r="DW57" s="731"/>
      <c r="DX57" s="731"/>
      <c r="DY57" s="731"/>
      <c r="DZ57" s="744"/>
      <c r="EA57" s="211"/>
    </row>
    <row r="58" spans="1:131" ht="26.25" customHeight="1" x14ac:dyDescent="0.2">
      <c r="A58" s="220">
        <v>31</v>
      </c>
      <c r="B58" s="717"/>
      <c r="C58" s="718"/>
      <c r="D58" s="718"/>
      <c r="E58" s="718"/>
      <c r="F58" s="718"/>
      <c r="G58" s="718"/>
      <c r="H58" s="718"/>
      <c r="I58" s="718"/>
      <c r="J58" s="718"/>
      <c r="K58" s="718"/>
      <c r="L58" s="718"/>
      <c r="M58" s="718"/>
      <c r="N58" s="718"/>
      <c r="O58" s="718"/>
      <c r="P58" s="719"/>
      <c r="Q58" s="791"/>
      <c r="R58" s="792"/>
      <c r="S58" s="792"/>
      <c r="T58" s="792"/>
      <c r="U58" s="792"/>
      <c r="V58" s="792"/>
      <c r="W58" s="792"/>
      <c r="X58" s="792"/>
      <c r="Y58" s="792"/>
      <c r="Z58" s="792"/>
      <c r="AA58" s="792"/>
      <c r="AB58" s="792"/>
      <c r="AC58" s="792"/>
      <c r="AD58" s="792"/>
      <c r="AE58" s="793"/>
      <c r="AF58" s="723"/>
      <c r="AG58" s="724"/>
      <c r="AH58" s="724"/>
      <c r="AI58" s="724"/>
      <c r="AJ58" s="725"/>
      <c r="AK58" s="794"/>
      <c r="AL58" s="792"/>
      <c r="AM58" s="792"/>
      <c r="AN58" s="792"/>
      <c r="AO58" s="792"/>
      <c r="AP58" s="792"/>
      <c r="AQ58" s="792"/>
      <c r="AR58" s="792"/>
      <c r="AS58" s="792"/>
      <c r="AT58" s="792"/>
      <c r="AU58" s="792"/>
      <c r="AV58" s="792"/>
      <c r="AW58" s="792"/>
      <c r="AX58" s="792"/>
      <c r="AY58" s="792"/>
      <c r="AZ58" s="795"/>
      <c r="BA58" s="795"/>
      <c r="BB58" s="795"/>
      <c r="BC58" s="795"/>
      <c r="BD58" s="795"/>
      <c r="BE58" s="786"/>
      <c r="BF58" s="786"/>
      <c r="BG58" s="786"/>
      <c r="BH58" s="786"/>
      <c r="BI58" s="787"/>
      <c r="BJ58" s="214"/>
      <c r="BK58" s="214"/>
      <c r="BL58" s="214"/>
      <c r="BM58" s="214"/>
      <c r="BN58" s="214"/>
      <c r="BO58" s="223"/>
      <c r="BP58" s="223"/>
      <c r="BQ58" s="220">
        <v>52</v>
      </c>
      <c r="BR58" s="221"/>
      <c r="BS58" s="730"/>
      <c r="BT58" s="731"/>
      <c r="BU58" s="731"/>
      <c r="BV58" s="731"/>
      <c r="BW58" s="731"/>
      <c r="BX58" s="731"/>
      <c r="BY58" s="731"/>
      <c r="BZ58" s="731"/>
      <c r="CA58" s="731"/>
      <c r="CB58" s="731"/>
      <c r="CC58" s="731"/>
      <c r="CD58" s="731"/>
      <c r="CE58" s="731"/>
      <c r="CF58" s="731"/>
      <c r="CG58" s="732"/>
      <c r="CH58" s="741"/>
      <c r="CI58" s="742"/>
      <c r="CJ58" s="742"/>
      <c r="CK58" s="742"/>
      <c r="CL58" s="743"/>
      <c r="CM58" s="741"/>
      <c r="CN58" s="742"/>
      <c r="CO58" s="742"/>
      <c r="CP58" s="742"/>
      <c r="CQ58" s="743"/>
      <c r="CR58" s="741"/>
      <c r="CS58" s="742"/>
      <c r="CT58" s="742"/>
      <c r="CU58" s="742"/>
      <c r="CV58" s="743"/>
      <c r="CW58" s="741"/>
      <c r="CX58" s="742"/>
      <c r="CY58" s="742"/>
      <c r="CZ58" s="742"/>
      <c r="DA58" s="743"/>
      <c r="DB58" s="741"/>
      <c r="DC58" s="742"/>
      <c r="DD58" s="742"/>
      <c r="DE58" s="742"/>
      <c r="DF58" s="743"/>
      <c r="DG58" s="741"/>
      <c r="DH58" s="742"/>
      <c r="DI58" s="742"/>
      <c r="DJ58" s="742"/>
      <c r="DK58" s="743"/>
      <c r="DL58" s="741"/>
      <c r="DM58" s="742"/>
      <c r="DN58" s="742"/>
      <c r="DO58" s="742"/>
      <c r="DP58" s="743"/>
      <c r="DQ58" s="741"/>
      <c r="DR58" s="742"/>
      <c r="DS58" s="742"/>
      <c r="DT58" s="742"/>
      <c r="DU58" s="743"/>
      <c r="DV58" s="730"/>
      <c r="DW58" s="731"/>
      <c r="DX58" s="731"/>
      <c r="DY58" s="731"/>
      <c r="DZ58" s="744"/>
      <c r="EA58" s="211"/>
    </row>
    <row r="59" spans="1:131" ht="26.25" customHeight="1" x14ac:dyDescent="0.2">
      <c r="A59" s="220">
        <v>32</v>
      </c>
      <c r="B59" s="717"/>
      <c r="C59" s="718"/>
      <c r="D59" s="718"/>
      <c r="E59" s="718"/>
      <c r="F59" s="718"/>
      <c r="G59" s="718"/>
      <c r="H59" s="718"/>
      <c r="I59" s="718"/>
      <c r="J59" s="718"/>
      <c r="K59" s="718"/>
      <c r="L59" s="718"/>
      <c r="M59" s="718"/>
      <c r="N59" s="718"/>
      <c r="O59" s="718"/>
      <c r="P59" s="719"/>
      <c r="Q59" s="791"/>
      <c r="R59" s="792"/>
      <c r="S59" s="792"/>
      <c r="T59" s="792"/>
      <c r="U59" s="792"/>
      <c r="V59" s="792"/>
      <c r="W59" s="792"/>
      <c r="X59" s="792"/>
      <c r="Y59" s="792"/>
      <c r="Z59" s="792"/>
      <c r="AA59" s="792"/>
      <c r="AB59" s="792"/>
      <c r="AC59" s="792"/>
      <c r="AD59" s="792"/>
      <c r="AE59" s="793"/>
      <c r="AF59" s="723"/>
      <c r="AG59" s="724"/>
      <c r="AH59" s="724"/>
      <c r="AI59" s="724"/>
      <c r="AJ59" s="725"/>
      <c r="AK59" s="794"/>
      <c r="AL59" s="792"/>
      <c r="AM59" s="792"/>
      <c r="AN59" s="792"/>
      <c r="AO59" s="792"/>
      <c r="AP59" s="792"/>
      <c r="AQ59" s="792"/>
      <c r="AR59" s="792"/>
      <c r="AS59" s="792"/>
      <c r="AT59" s="792"/>
      <c r="AU59" s="792"/>
      <c r="AV59" s="792"/>
      <c r="AW59" s="792"/>
      <c r="AX59" s="792"/>
      <c r="AY59" s="792"/>
      <c r="AZ59" s="795"/>
      <c r="BA59" s="795"/>
      <c r="BB59" s="795"/>
      <c r="BC59" s="795"/>
      <c r="BD59" s="795"/>
      <c r="BE59" s="786"/>
      <c r="BF59" s="786"/>
      <c r="BG59" s="786"/>
      <c r="BH59" s="786"/>
      <c r="BI59" s="787"/>
      <c r="BJ59" s="214"/>
      <c r="BK59" s="214"/>
      <c r="BL59" s="214"/>
      <c r="BM59" s="214"/>
      <c r="BN59" s="214"/>
      <c r="BO59" s="223"/>
      <c r="BP59" s="223"/>
      <c r="BQ59" s="220">
        <v>53</v>
      </c>
      <c r="BR59" s="221"/>
      <c r="BS59" s="730"/>
      <c r="BT59" s="731"/>
      <c r="BU59" s="731"/>
      <c r="BV59" s="731"/>
      <c r="BW59" s="731"/>
      <c r="BX59" s="731"/>
      <c r="BY59" s="731"/>
      <c r="BZ59" s="731"/>
      <c r="CA59" s="731"/>
      <c r="CB59" s="731"/>
      <c r="CC59" s="731"/>
      <c r="CD59" s="731"/>
      <c r="CE59" s="731"/>
      <c r="CF59" s="731"/>
      <c r="CG59" s="732"/>
      <c r="CH59" s="741"/>
      <c r="CI59" s="742"/>
      <c r="CJ59" s="742"/>
      <c r="CK59" s="742"/>
      <c r="CL59" s="743"/>
      <c r="CM59" s="741"/>
      <c r="CN59" s="742"/>
      <c r="CO59" s="742"/>
      <c r="CP59" s="742"/>
      <c r="CQ59" s="743"/>
      <c r="CR59" s="741"/>
      <c r="CS59" s="742"/>
      <c r="CT59" s="742"/>
      <c r="CU59" s="742"/>
      <c r="CV59" s="743"/>
      <c r="CW59" s="741"/>
      <c r="CX59" s="742"/>
      <c r="CY59" s="742"/>
      <c r="CZ59" s="742"/>
      <c r="DA59" s="743"/>
      <c r="DB59" s="741"/>
      <c r="DC59" s="742"/>
      <c r="DD59" s="742"/>
      <c r="DE59" s="742"/>
      <c r="DF59" s="743"/>
      <c r="DG59" s="741"/>
      <c r="DH59" s="742"/>
      <c r="DI59" s="742"/>
      <c r="DJ59" s="742"/>
      <c r="DK59" s="743"/>
      <c r="DL59" s="741"/>
      <c r="DM59" s="742"/>
      <c r="DN59" s="742"/>
      <c r="DO59" s="742"/>
      <c r="DP59" s="743"/>
      <c r="DQ59" s="741"/>
      <c r="DR59" s="742"/>
      <c r="DS59" s="742"/>
      <c r="DT59" s="742"/>
      <c r="DU59" s="743"/>
      <c r="DV59" s="730"/>
      <c r="DW59" s="731"/>
      <c r="DX59" s="731"/>
      <c r="DY59" s="731"/>
      <c r="DZ59" s="744"/>
      <c r="EA59" s="211"/>
    </row>
    <row r="60" spans="1:131" ht="26.25" customHeight="1" x14ac:dyDescent="0.2">
      <c r="A60" s="220">
        <v>33</v>
      </c>
      <c r="B60" s="717"/>
      <c r="C60" s="718"/>
      <c r="D60" s="718"/>
      <c r="E60" s="718"/>
      <c r="F60" s="718"/>
      <c r="G60" s="718"/>
      <c r="H60" s="718"/>
      <c r="I60" s="718"/>
      <c r="J60" s="718"/>
      <c r="K60" s="718"/>
      <c r="L60" s="718"/>
      <c r="M60" s="718"/>
      <c r="N60" s="718"/>
      <c r="O60" s="718"/>
      <c r="P60" s="719"/>
      <c r="Q60" s="791"/>
      <c r="R60" s="792"/>
      <c r="S60" s="792"/>
      <c r="T60" s="792"/>
      <c r="U60" s="792"/>
      <c r="V60" s="792"/>
      <c r="W60" s="792"/>
      <c r="X60" s="792"/>
      <c r="Y60" s="792"/>
      <c r="Z60" s="792"/>
      <c r="AA60" s="792"/>
      <c r="AB60" s="792"/>
      <c r="AC60" s="792"/>
      <c r="AD60" s="792"/>
      <c r="AE60" s="793"/>
      <c r="AF60" s="723"/>
      <c r="AG60" s="724"/>
      <c r="AH60" s="724"/>
      <c r="AI60" s="724"/>
      <c r="AJ60" s="725"/>
      <c r="AK60" s="794"/>
      <c r="AL60" s="792"/>
      <c r="AM60" s="792"/>
      <c r="AN60" s="792"/>
      <c r="AO60" s="792"/>
      <c r="AP60" s="792"/>
      <c r="AQ60" s="792"/>
      <c r="AR60" s="792"/>
      <c r="AS60" s="792"/>
      <c r="AT60" s="792"/>
      <c r="AU60" s="792"/>
      <c r="AV60" s="792"/>
      <c r="AW60" s="792"/>
      <c r="AX60" s="792"/>
      <c r="AY60" s="792"/>
      <c r="AZ60" s="795"/>
      <c r="BA60" s="795"/>
      <c r="BB60" s="795"/>
      <c r="BC60" s="795"/>
      <c r="BD60" s="795"/>
      <c r="BE60" s="786"/>
      <c r="BF60" s="786"/>
      <c r="BG60" s="786"/>
      <c r="BH60" s="786"/>
      <c r="BI60" s="787"/>
      <c r="BJ60" s="214"/>
      <c r="BK60" s="214"/>
      <c r="BL60" s="214"/>
      <c r="BM60" s="214"/>
      <c r="BN60" s="214"/>
      <c r="BO60" s="223"/>
      <c r="BP60" s="223"/>
      <c r="BQ60" s="220">
        <v>54</v>
      </c>
      <c r="BR60" s="221"/>
      <c r="BS60" s="730"/>
      <c r="BT60" s="731"/>
      <c r="BU60" s="731"/>
      <c r="BV60" s="731"/>
      <c r="BW60" s="731"/>
      <c r="BX60" s="731"/>
      <c r="BY60" s="731"/>
      <c r="BZ60" s="731"/>
      <c r="CA60" s="731"/>
      <c r="CB60" s="731"/>
      <c r="CC60" s="731"/>
      <c r="CD60" s="731"/>
      <c r="CE60" s="731"/>
      <c r="CF60" s="731"/>
      <c r="CG60" s="732"/>
      <c r="CH60" s="741"/>
      <c r="CI60" s="742"/>
      <c r="CJ60" s="742"/>
      <c r="CK60" s="742"/>
      <c r="CL60" s="743"/>
      <c r="CM60" s="741"/>
      <c r="CN60" s="742"/>
      <c r="CO60" s="742"/>
      <c r="CP60" s="742"/>
      <c r="CQ60" s="743"/>
      <c r="CR60" s="741"/>
      <c r="CS60" s="742"/>
      <c r="CT60" s="742"/>
      <c r="CU60" s="742"/>
      <c r="CV60" s="743"/>
      <c r="CW60" s="741"/>
      <c r="CX60" s="742"/>
      <c r="CY60" s="742"/>
      <c r="CZ60" s="742"/>
      <c r="DA60" s="743"/>
      <c r="DB60" s="741"/>
      <c r="DC60" s="742"/>
      <c r="DD60" s="742"/>
      <c r="DE60" s="742"/>
      <c r="DF60" s="743"/>
      <c r="DG60" s="741"/>
      <c r="DH60" s="742"/>
      <c r="DI60" s="742"/>
      <c r="DJ60" s="742"/>
      <c r="DK60" s="743"/>
      <c r="DL60" s="741"/>
      <c r="DM60" s="742"/>
      <c r="DN60" s="742"/>
      <c r="DO60" s="742"/>
      <c r="DP60" s="743"/>
      <c r="DQ60" s="741"/>
      <c r="DR60" s="742"/>
      <c r="DS60" s="742"/>
      <c r="DT60" s="742"/>
      <c r="DU60" s="743"/>
      <c r="DV60" s="730"/>
      <c r="DW60" s="731"/>
      <c r="DX60" s="731"/>
      <c r="DY60" s="731"/>
      <c r="DZ60" s="744"/>
      <c r="EA60" s="211"/>
    </row>
    <row r="61" spans="1:131" ht="26.25" customHeight="1" thickBot="1" x14ac:dyDescent="0.25">
      <c r="A61" s="220">
        <v>34</v>
      </c>
      <c r="B61" s="717"/>
      <c r="C61" s="718"/>
      <c r="D61" s="718"/>
      <c r="E61" s="718"/>
      <c r="F61" s="718"/>
      <c r="G61" s="718"/>
      <c r="H61" s="718"/>
      <c r="I61" s="718"/>
      <c r="J61" s="718"/>
      <c r="K61" s="718"/>
      <c r="L61" s="718"/>
      <c r="M61" s="718"/>
      <c r="N61" s="718"/>
      <c r="O61" s="718"/>
      <c r="P61" s="719"/>
      <c r="Q61" s="791"/>
      <c r="R61" s="792"/>
      <c r="S61" s="792"/>
      <c r="T61" s="792"/>
      <c r="U61" s="792"/>
      <c r="V61" s="792"/>
      <c r="W61" s="792"/>
      <c r="X61" s="792"/>
      <c r="Y61" s="792"/>
      <c r="Z61" s="792"/>
      <c r="AA61" s="792"/>
      <c r="AB61" s="792"/>
      <c r="AC61" s="792"/>
      <c r="AD61" s="792"/>
      <c r="AE61" s="793"/>
      <c r="AF61" s="723"/>
      <c r="AG61" s="724"/>
      <c r="AH61" s="724"/>
      <c r="AI61" s="724"/>
      <c r="AJ61" s="725"/>
      <c r="AK61" s="794"/>
      <c r="AL61" s="792"/>
      <c r="AM61" s="792"/>
      <c r="AN61" s="792"/>
      <c r="AO61" s="792"/>
      <c r="AP61" s="792"/>
      <c r="AQ61" s="792"/>
      <c r="AR61" s="792"/>
      <c r="AS61" s="792"/>
      <c r="AT61" s="792"/>
      <c r="AU61" s="792"/>
      <c r="AV61" s="792"/>
      <c r="AW61" s="792"/>
      <c r="AX61" s="792"/>
      <c r="AY61" s="792"/>
      <c r="AZ61" s="795"/>
      <c r="BA61" s="795"/>
      <c r="BB61" s="795"/>
      <c r="BC61" s="795"/>
      <c r="BD61" s="795"/>
      <c r="BE61" s="786"/>
      <c r="BF61" s="786"/>
      <c r="BG61" s="786"/>
      <c r="BH61" s="786"/>
      <c r="BI61" s="787"/>
      <c r="BJ61" s="214"/>
      <c r="BK61" s="214"/>
      <c r="BL61" s="214"/>
      <c r="BM61" s="214"/>
      <c r="BN61" s="214"/>
      <c r="BO61" s="223"/>
      <c r="BP61" s="223"/>
      <c r="BQ61" s="220">
        <v>55</v>
      </c>
      <c r="BR61" s="221"/>
      <c r="BS61" s="730"/>
      <c r="BT61" s="731"/>
      <c r="BU61" s="731"/>
      <c r="BV61" s="731"/>
      <c r="BW61" s="731"/>
      <c r="BX61" s="731"/>
      <c r="BY61" s="731"/>
      <c r="BZ61" s="731"/>
      <c r="CA61" s="731"/>
      <c r="CB61" s="731"/>
      <c r="CC61" s="731"/>
      <c r="CD61" s="731"/>
      <c r="CE61" s="731"/>
      <c r="CF61" s="731"/>
      <c r="CG61" s="732"/>
      <c r="CH61" s="741"/>
      <c r="CI61" s="742"/>
      <c r="CJ61" s="742"/>
      <c r="CK61" s="742"/>
      <c r="CL61" s="743"/>
      <c r="CM61" s="741"/>
      <c r="CN61" s="742"/>
      <c r="CO61" s="742"/>
      <c r="CP61" s="742"/>
      <c r="CQ61" s="743"/>
      <c r="CR61" s="741"/>
      <c r="CS61" s="742"/>
      <c r="CT61" s="742"/>
      <c r="CU61" s="742"/>
      <c r="CV61" s="743"/>
      <c r="CW61" s="741"/>
      <c r="CX61" s="742"/>
      <c r="CY61" s="742"/>
      <c r="CZ61" s="742"/>
      <c r="DA61" s="743"/>
      <c r="DB61" s="741"/>
      <c r="DC61" s="742"/>
      <c r="DD61" s="742"/>
      <c r="DE61" s="742"/>
      <c r="DF61" s="743"/>
      <c r="DG61" s="741"/>
      <c r="DH61" s="742"/>
      <c r="DI61" s="742"/>
      <c r="DJ61" s="742"/>
      <c r="DK61" s="743"/>
      <c r="DL61" s="741"/>
      <c r="DM61" s="742"/>
      <c r="DN61" s="742"/>
      <c r="DO61" s="742"/>
      <c r="DP61" s="743"/>
      <c r="DQ61" s="741"/>
      <c r="DR61" s="742"/>
      <c r="DS61" s="742"/>
      <c r="DT61" s="742"/>
      <c r="DU61" s="743"/>
      <c r="DV61" s="730"/>
      <c r="DW61" s="731"/>
      <c r="DX61" s="731"/>
      <c r="DY61" s="731"/>
      <c r="DZ61" s="744"/>
      <c r="EA61" s="211"/>
    </row>
    <row r="62" spans="1:131" ht="26.25" customHeight="1" x14ac:dyDescent="0.2">
      <c r="A62" s="220">
        <v>35</v>
      </c>
      <c r="B62" s="717"/>
      <c r="C62" s="718"/>
      <c r="D62" s="718"/>
      <c r="E62" s="718"/>
      <c r="F62" s="718"/>
      <c r="G62" s="718"/>
      <c r="H62" s="718"/>
      <c r="I62" s="718"/>
      <c r="J62" s="718"/>
      <c r="K62" s="718"/>
      <c r="L62" s="718"/>
      <c r="M62" s="718"/>
      <c r="N62" s="718"/>
      <c r="O62" s="718"/>
      <c r="P62" s="719"/>
      <c r="Q62" s="791"/>
      <c r="R62" s="792"/>
      <c r="S62" s="792"/>
      <c r="T62" s="792"/>
      <c r="U62" s="792"/>
      <c r="V62" s="792"/>
      <c r="W62" s="792"/>
      <c r="X62" s="792"/>
      <c r="Y62" s="792"/>
      <c r="Z62" s="792"/>
      <c r="AA62" s="792"/>
      <c r="AB62" s="792"/>
      <c r="AC62" s="792"/>
      <c r="AD62" s="792"/>
      <c r="AE62" s="793"/>
      <c r="AF62" s="723"/>
      <c r="AG62" s="724"/>
      <c r="AH62" s="724"/>
      <c r="AI62" s="724"/>
      <c r="AJ62" s="725"/>
      <c r="AK62" s="794"/>
      <c r="AL62" s="792"/>
      <c r="AM62" s="792"/>
      <c r="AN62" s="792"/>
      <c r="AO62" s="792"/>
      <c r="AP62" s="792"/>
      <c r="AQ62" s="792"/>
      <c r="AR62" s="792"/>
      <c r="AS62" s="792"/>
      <c r="AT62" s="792"/>
      <c r="AU62" s="792"/>
      <c r="AV62" s="792"/>
      <c r="AW62" s="792"/>
      <c r="AX62" s="792"/>
      <c r="AY62" s="792"/>
      <c r="AZ62" s="795"/>
      <c r="BA62" s="795"/>
      <c r="BB62" s="795"/>
      <c r="BC62" s="795"/>
      <c r="BD62" s="795"/>
      <c r="BE62" s="786"/>
      <c r="BF62" s="786"/>
      <c r="BG62" s="786"/>
      <c r="BH62" s="786"/>
      <c r="BI62" s="787"/>
      <c r="BJ62" s="803" t="s">
        <v>406</v>
      </c>
      <c r="BK62" s="764"/>
      <c r="BL62" s="764"/>
      <c r="BM62" s="764"/>
      <c r="BN62" s="765"/>
      <c r="BO62" s="223"/>
      <c r="BP62" s="223"/>
      <c r="BQ62" s="220">
        <v>56</v>
      </c>
      <c r="BR62" s="221"/>
      <c r="BS62" s="730"/>
      <c r="BT62" s="731"/>
      <c r="BU62" s="731"/>
      <c r="BV62" s="731"/>
      <c r="BW62" s="731"/>
      <c r="BX62" s="731"/>
      <c r="BY62" s="731"/>
      <c r="BZ62" s="731"/>
      <c r="CA62" s="731"/>
      <c r="CB62" s="731"/>
      <c r="CC62" s="731"/>
      <c r="CD62" s="731"/>
      <c r="CE62" s="731"/>
      <c r="CF62" s="731"/>
      <c r="CG62" s="732"/>
      <c r="CH62" s="741"/>
      <c r="CI62" s="742"/>
      <c r="CJ62" s="742"/>
      <c r="CK62" s="742"/>
      <c r="CL62" s="743"/>
      <c r="CM62" s="741"/>
      <c r="CN62" s="742"/>
      <c r="CO62" s="742"/>
      <c r="CP62" s="742"/>
      <c r="CQ62" s="743"/>
      <c r="CR62" s="741"/>
      <c r="CS62" s="742"/>
      <c r="CT62" s="742"/>
      <c r="CU62" s="742"/>
      <c r="CV62" s="743"/>
      <c r="CW62" s="741"/>
      <c r="CX62" s="742"/>
      <c r="CY62" s="742"/>
      <c r="CZ62" s="742"/>
      <c r="DA62" s="743"/>
      <c r="DB62" s="741"/>
      <c r="DC62" s="742"/>
      <c r="DD62" s="742"/>
      <c r="DE62" s="742"/>
      <c r="DF62" s="743"/>
      <c r="DG62" s="741"/>
      <c r="DH62" s="742"/>
      <c r="DI62" s="742"/>
      <c r="DJ62" s="742"/>
      <c r="DK62" s="743"/>
      <c r="DL62" s="741"/>
      <c r="DM62" s="742"/>
      <c r="DN62" s="742"/>
      <c r="DO62" s="742"/>
      <c r="DP62" s="743"/>
      <c r="DQ62" s="741"/>
      <c r="DR62" s="742"/>
      <c r="DS62" s="742"/>
      <c r="DT62" s="742"/>
      <c r="DU62" s="743"/>
      <c r="DV62" s="730"/>
      <c r="DW62" s="731"/>
      <c r="DX62" s="731"/>
      <c r="DY62" s="731"/>
      <c r="DZ62" s="744"/>
      <c r="EA62" s="211"/>
    </row>
    <row r="63" spans="1:131" ht="26.25" customHeight="1" thickBot="1" x14ac:dyDescent="0.25">
      <c r="A63" s="222" t="s">
        <v>381</v>
      </c>
      <c r="B63" s="748" t="s">
        <v>407</v>
      </c>
      <c r="C63" s="749"/>
      <c r="D63" s="749"/>
      <c r="E63" s="749"/>
      <c r="F63" s="749"/>
      <c r="G63" s="749"/>
      <c r="H63" s="749"/>
      <c r="I63" s="749"/>
      <c r="J63" s="749"/>
      <c r="K63" s="749"/>
      <c r="L63" s="749"/>
      <c r="M63" s="749"/>
      <c r="N63" s="749"/>
      <c r="O63" s="749"/>
      <c r="P63" s="750"/>
      <c r="Q63" s="796"/>
      <c r="R63" s="797"/>
      <c r="S63" s="797"/>
      <c r="T63" s="797"/>
      <c r="U63" s="797"/>
      <c r="V63" s="797"/>
      <c r="W63" s="797"/>
      <c r="X63" s="797"/>
      <c r="Y63" s="797"/>
      <c r="Z63" s="797"/>
      <c r="AA63" s="797"/>
      <c r="AB63" s="797"/>
      <c r="AC63" s="797"/>
      <c r="AD63" s="797"/>
      <c r="AE63" s="798"/>
      <c r="AF63" s="799">
        <v>633</v>
      </c>
      <c r="AG63" s="800"/>
      <c r="AH63" s="800"/>
      <c r="AI63" s="800"/>
      <c r="AJ63" s="801"/>
      <c r="AK63" s="802"/>
      <c r="AL63" s="797"/>
      <c r="AM63" s="797"/>
      <c r="AN63" s="797"/>
      <c r="AO63" s="797"/>
      <c r="AP63" s="800">
        <v>1488</v>
      </c>
      <c r="AQ63" s="800"/>
      <c r="AR63" s="800"/>
      <c r="AS63" s="800"/>
      <c r="AT63" s="800"/>
      <c r="AU63" s="800">
        <v>968</v>
      </c>
      <c r="AV63" s="800"/>
      <c r="AW63" s="800"/>
      <c r="AX63" s="800"/>
      <c r="AY63" s="800"/>
      <c r="AZ63" s="804"/>
      <c r="BA63" s="804"/>
      <c r="BB63" s="804"/>
      <c r="BC63" s="804"/>
      <c r="BD63" s="804"/>
      <c r="BE63" s="805"/>
      <c r="BF63" s="805"/>
      <c r="BG63" s="805"/>
      <c r="BH63" s="805"/>
      <c r="BI63" s="806"/>
      <c r="BJ63" s="807" t="s">
        <v>408</v>
      </c>
      <c r="BK63" s="808"/>
      <c r="BL63" s="808"/>
      <c r="BM63" s="808"/>
      <c r="BN63" s="809"/>
      <c r="BO63" s="223"/>
      <c r="BP63" s="223"/>
      <c r="BQ63" s="220">
        <v>57</v>
      </c>
      <c r="BR63" s="221"/>
      <c r="BS63" s="730"/>
      <c r="BT63" s="731"/>
      <c r="BU63" s="731"/>
      <c r="BV63" s="731"/>
      <c r="BW63" s="731"/>
      <c r="BX63" s="731"/>
      <c r="BY63" s="731"/>
      <c r="BZ63" s="731"/>
      <c r="CA63" s="731"/>
      <c r="CB63" s="731"/>
      <c r="CC63" s="731"/>
      <c r="CD63" s="731"/>
      <c r="CE63" s="731"/>
      <c r="CF63" s="731"/>
      <c r="CG63" s="732"/>
      <c r="CH63" s="741"/>
      <c r="CI63" s="742"/>
      <c r="CJ63" s="742"/>
      <c r="CK63" s="742"/>
      <c r="CL63" s="743"/>
      <c r="CM63" s="741"/>
      <c r="CN63" s="742"/>
      <c r="CO63" s="742"/>
      <c r="CP63" s="742"/>
      <c r="CQ63" s="743"/>
      <c r="CR63" s="741"/>
      <c r="CS63" s="742"/>
      <c r="CT63" s="742"/>
      <c r="CU63" s="742"/>
      <c r="CV63" s="743"/>
      <c r="CW63" s="741"/>
      <c r="CX63" s="742"/>
      <c r="CY63" s="742"/>
      <c r="CZ63" s="742"/>
      <c r="DA63" s="743"/>
      <c r="DB63" s="741"/>
      <c r="DC63" s="742"/>
      <c r="DD63" s="742"/>
      <c r="DE63" s="742"/>
      <c r="DF63" s="743"/>
      <c r="DG63" s="741"/>
      <c r="DH63" s="742"/>
      <c r="DI63" s="742"/>
      <c r="DJ63" s="742"/>
      <c r="DK63" s="743"/>
      <c r="DL63" s="741"/>
      <c r="DM63" s="742"/>
      <c r="DN63" s="742"/>
      <c r="DO63" s="742"/>
      <c r="DP63" s="743"/>
      <c r="DQ63" s="741"/>
      <c r="DR63" s="742"/>
      <c r="DS63" s="742"/>
      <c r="DT63" s="742"/>
      <c r="DU63" s="743"/>
      <c r="DV63" s="730"/>
      <c r="DW63" s="731"/>
      <c r="DX63" s="731"/>
      <c r="DY63" s="731"/>
      <c r="DZ63" s="744"/>
      <c r="EA63" s="211"/>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30"/>
      <c r="BT64" s="731"/>
      <c r="BU64" s="731"/>
      <c r="BV64" s="731"/>
      <c r="BW64" s="731"/>
      <c r="BX64" s="731"/>
      <c r="BY64" s="731"/>
      <c r="BZ64" s="731"/>
      <c r="CA64" s="731"/>
      <c r="CB64" s="731"/>
      <c r="CC64" s="731"/>
      <c r="CD64" s="731"/>
      <c r="CE64" s="731"/>
      <c r="CF64" s="731"/>
      <c r="CG64" s="732"/>
      <c r="CH64" s="741"/>
      <c r="CI64" s="742"/>
      <c r="CJ64" s="742"/>
      <c r="CK64" s="742"/>
      <c r="CL64" s="743"/>
      <c r="CM64" s="741"/>
      <c r="CN64" s="742"/>
      <c r="CO64" s="742"/>
      <c r="CP64" s="742"/>
      <c r="CQ64" s="743"/>
      <c r="CR64" s="741"/>
      <c r="CS64" s="742"/>
      <c r="CT64" s="742"/>
      <c r="CU64" s="742"/>
      <c r="CV64" s="743"/>
      <c r="CW64" s="741"/>
      <c r="CX64" s="742"/>
      <c r="CY64" s="742"/>
      <c r="CZ64" s="742"/>
      <c r="DA64" s="743"/>
      <c r="DB64" s="741"/>
      <c r="DC64" s="742"/>
      <c r="DD64" s="742"/>
      <c r="DE64" s="742"/>
      <c r="DF64" s="743"/>
      <c r="DG64" s="741"/>
      <c r="DH64" s="742"/>
      <c r="DI64" s="742"/>
      <c r="DJ64" s="742"/>
      <c r="DK64" s="743"/>
      <c r="DL64" s="741"/>
      <c r="DM64" s="742"/>
      <c r="DN64" s="742"/>
      <c r="DO64" s="742"/>
      <c r="DP64" s="743"/>
      <c r="DQ64" s="741"/>
      <c r="DR64" s="742"/>
      <c r="DS64" s="742"/>
      <c r="DT64" s="742"/>
      <c r="DU64" s="743"/>
      <c r="DV64" s="730"/>
      <c r="DW64" s="731"/>
      <c r="DX64" s="731"/>
      <c r="DY64" s="731"/>
      <c r="DZ64" s="744"/>
      <c r="EA64" s="211"/>
    </row>
    <row r="65" spans="1:131" ht="26.25" customHeight="1" thickBot="1" x14ac:dyDescent="0.25">
      <c r="A65" s="214" t="s">
        <v>409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30"/>
      <c r="BT65" s="731"/>
      <c r="BU65" s="731"/>
      <c r="BV65" s="731"/>
      <c r="BW65" s="731"/>
      <c r="BX65" s="731"/>
      <c r="BY65" s="731"/>
      <c r="BZ65" s="731"/>
      <c r="CA65" s="731"/>
      <c r="CB65" s="731"/>
      <c r="CC65" s="731"/>
      <c r="CD65" s="731"/>
      <c r="CE65" s="731"/>
      <c r="CF65" s="731"/>
      <c r="CG65" s="732"/>
      <c r="CH65" s="741"/>
      <c r="CI65" s="742"/>
      <c r="CJ65" s="742"/>
      <c r="CK65" s="742"/>
      <c r="CL65" s="743"/>
      <c r="CM65" s="741"/>
      <c r="CN65" s="742"/>
      <c r="CO65" s="742"/>
      <c r="CP65" s="742"/>
      <c r="CQ65" s="743"/>
      <c r="CR65" s="741"/>
      <c r="CS65" s="742"/>
      <c r="CT65" s="742"/>
      <c r="CU65" s="742"/>
      <c r="CV65" s="743"/>
      <c r="CW65" s="741"/>
      <c r="CX65" s="742"/>
      <c r="CY65" s="742"/>
      <c r="CZ65" s="742"/>
      <c r="DA65" s="743"/>
      <c r="DB65" s="741"/>
      <c r="DC65" s="742"/>
      <c r="DD65" s="742"/>
      <c r="DE65" s="742"/>
      <c r="DF65" s="743"/>
      <c r="DG65" s="741"/>
      <c r="DH65" s="742"/>
      <c r="DI65" s="742"/>
      <c r="DJ65" s="742"/>
      <c r="DK65" s="743"/>
      <c r="DL65" s="741"/>
      <c r="DM65" s="742"/>
      <c r="DN65" s="742"/>
      <c r="DO65" s="742"/>
      <c r="DP65" s="743"/>
      <c r="DQ65" s="741"/>
      <c r="DR65" s="742"/>
      <c r="DS65" s="742"/>
      <c r="DT65" s="742"/>
      <c r="DU65" s="743"/>
      <c r="DV65" s="730"/>
      <c r="DW65" s="731"/>
      <c r="DX65" s="731"/>
      <c r="DY65" s="731"/>
      <c r="DZ65" s="744"/>
      <c r="EA65" s="211"/>
    </row>
    <row r="66" spans="1:131" ht="26.25" customHeight="1" x14ac:dyDescent="0.2">
      <c r="A66" s="702" t="s">
        <v>410</v>
      </c>
      <c r="B66" s="703"/>
      <c r="C66" s="703"/>
      <c r="D66" s="703"/>
      <c r="E66" s="703"/>
      <c r="F66" s="703"/>
      <c r="G66" s="703"/>
      <c r="H66" s="703"/>
      <c r="I66" s="703"/>
      <c r="J66" s="703"/>
      <c r="K66" s="703"/>
      <c r="L66" s="703"/>
      <c r="M66" s="703"/>
      <c r="N66" s="703"/>
      <c r="O66" s="703"/>
      <c r="P66" s="704"/>
      <c r="Q66" s="679" t="s">
        <v>411</v>
      </c>
      <c r="R66" s="680"/>
      <c r="S66" s="680"/>
      <c r="T66" s="680"/>
      <c r="U66" s="681"/>
      <c r="V66" s="679" t="s">
        <v>412</v>
      </c>
      <c r="W66" s="680"/>
      <c r="X66" s="680"/>
      <c r="Y66" s="680"/>
      <c r="Z66" s="681"/>
      <c r="AA66" s="679" t="s">
        <v>388</v>
      </c>
      <c r="AB66" s="680"/>
      <c r="AC66" s="680"/>
      <c r="AD66" s="680"/>
      <c r="AE66" s="681"/>
      <c r="AF66" s="810" t="s">
        <v>413</v>
      </c>
      <c r="AG66" s="771"/>
      <c r="AH66" s="771"/>
      <c r="AI66" s="771"/>
      <c r="AJ66" s="811"/>
      <c r="AK66" s="679" t="s">
        <v>414</v>
      </c>
      <c r="AL66" s="703"/>
      <c r="AM66" s="703"/>
      <c r="AN66" s="703"/>
      <c r="AO66" s="704"/>
      <c r="AP66" s="679" t="s">
        <v>415</v>
      </c>
      <c r="AQ66" s="680"/>
      <c r="AR66" s="680"/>
      <c r="AS66" s="680"/>
      <c r="AT66" s="681"/>
      <c r="AU66" s="679" t="s">
        <v>416</v>
      </c>
      <c r="AV66" s="680"/>
      <c r="AW66" s="680"/>
      <c r="AX66" s="680"/>
      <c r="AY66" s="681"/>
      <c r="AZ66" s="679" t="s">
        <v>369</v>
      </c>
      <c r="BA66" s="680"/>
      <c r="BB66" s="680"/>
      <c r="BC66" s="680"/>
      <c r="BD66" s="691"/>
      <c r="BE66" s="223"/>
      <c r="BF66" s="223"/>
      <c r="BG66" s="223"/>
      <c r="BH66" s="223"/>
      <c r="BI66" s="223"/>
      <c r="BJ66" s="223"/>
      <c r="BK66" s="223"/>
      <c r="BL66" s="223"/>
      <c r="BM66" s="223"/>
      <c r="BN66" s="223"/>
      <c r="BO66" s="223"/>
      <c r="BP66" s="223"/>
      <c r="BQ66" s="220">
        <v>60</v>
      </c>
      <c r="BR66" s="225"/>
      <c r="BS66" s="815"/>
      <c r="BT66" s="816"/>
      <c r="BU66" s="816"/>
      <c r="BV66" s="816"/>
      <c r="BW66" s="816"/>
      <c r="BX66" s="816"/>
      <c r="BY66" s="816"/>
      <c r="BZ66" s="816"/>
      <c r="CA66" s="816"/>
      <c r="CB66" s="816"/>
      <c r="CC66" s="816"/>
      <c r="CD66" s="816"/>
      <c r="CE66" s="816"/>
      <c r="CF66" s="816"/>
      <c r="CG66" s="821"/>
      <c r="CH66" s="818"/>
      <c r="CI66" s="819"/>
      <c r="CJ66" s="819"/>
      <c r="CK66" s="819"/>
      <c r="CL66" s="820"/>
      <c r="CM66" s="818"/>
      <c r="CN66" s="819"/>
      <c r="CO66" s="819"/>
      <c r="CP66" s="819"/>
      <c r="CQ66" s="820"/>
      <c r="CR66" s="818"/>
      <c r="CS66" s="819"/>
      <c r="CT66" s="819"/>
      <c r="CU66" s="819"/>
      <c r="CV66" s="820"/>
      <c r="CW66" s="818"/>
      <c r="CX66" s="819"/>
      <c r="CY66" s="819"/>
      <c r="CZ66" s="819"/>
      <c r="DA66" s="820"/>
      <c r="DB66" s="818"/>
      <c r="DC66" s="819"/>
      <c r="DD66" s="819"/>
      <c r="DE66" s="819"/>
      <c r="DF66" s="820"/>
      <c r="DG66" s="818"/>
      <c r="DH66" s="819"/>
      <c r="DI66" s="819"/>
      <c r="DJ66" s="819"/>
      <c r="DK66" s="820"/>
      <c r="DL66" s="818"/>
      <c r="DM66" s="819"/>
      <c r="DN66" s="819"/>
      <c r="DO66" s="819"/>
      <c r="DP66" s="820"/>
      <c r="DQ66" s="818"/>
      <c r="DR66" s="819"/>
      <c r="DS66" s="819"/>
      <c r="DT66" s="819"/>
      <c r="DU66" s="820"/>
      <c r="DV66" s="815"/>
      <c r="DW66" s="816"/>
      <c r="DX66" s="816"/>
      <c r="DY66" s="816"/>
      <c r="DZ66" s="817"/>
      <c r="EA66" s="211"/>
    </row>
    <row r="67" spans="1:131" ht="26.25" customHeight="1" thickBot="1" x14ac:dyDescent="0.25">
      <c r="A67" s="705"/>
      <c r="B67" s="706"/>
      <c r="C67" s="706"/>
      <c r="D67" s="706"/>
      <c r="E67" s="706"/>
      <c r="F67" s="706"/>
      <c r="G67" s="706"/>
      <c r="H67" s="706"/>
      <c r="I67" s="706"/>
      <c r="J67" s="706"/>
      <c r="K67" s="706"/>
      <c r="L67" s="706"/>
      <c r="M67" s="706"/>
      <c r="N67" s="706"/>
      <c r="O67" s="706"/>
      <c r="P67" s="707"/>
      <c r="Q67" s="682"/>
      <c r="R67" s="683"/>
      <c r="S67" s="683"/>
      <c r="T67" s="683"/>
      <c r="U67" s="684"/>
      <c r="V67" s="682"/>
      <c r="W67" s="683"/>
      <c r="X67" s="683"/>
      <c r="Y67" s="683"/>
      <c r="Z67" s="684"/>
      <c r="AA67" s="682"/>
      <c r="AB67" s="683"/>
      <c r="AC67" s="683"/>
      <c r="AD67" s="683"/>
      <c r="AE67" s="684"/>
      <c r="AF67" s="812"/>
      <c r="AG67" s="774"/>
      <c r="AH67" s="774"/>
      <c r="AI67" s="774"/>
      <c r="AJ67" s="813"/>
      <c r="AK67" s="814"/>
      <c r="AL67" s="706"/>
      <c r="AM67" s="706"/>
      <c r="AN67" s="706"/>
      <c r="AO67" s="707"/>
      <c r="AP67" s="682"/>
      <c r="AQ67" s="683"/>
      <c r="AR67" s="683"/>
      <c r="AS67" s="683"/>
      <c r="AT67" s="684"/>
      <c r="AU67" s="682"/>
      <c r="AV67" s="683"/>
      <c r="AW67" s="683"/>
      <c r="AX67" s="683"/>
      <c r="AY67" s="684"/>
      <c r="AZ67" s="682"/>
      <c r="BA67" s="683"/>
      <c r="BB67" s="683"/>
      <c r="BC67" s="683"/>
      <c r="BD67" s="692"/>
      <c r="BE67" s="223"/>
      <c r="BF67" s="223"/>
      <c r="BG67" s="223"/>
      <c r="BH67" s="223"/>
      <c r="BI67" s="223"/>
      <c r="BJ67" s="223"/>
      <c r="BK67" s="223"/>
      <c r="BL67" s="223"/>
      <c r="BM67" s="223"/>
      <c r="BN67" s="223"/>
      <c r="BO67" s="223"/>
      <c r="BP67" s="223"/>
      <c r="BQ67" s="220">
        <v>61</v>
      </c>
      <c r="BR67" s="225"/>
      <c r="BS67" s="815"/>
      <c r="BT67" s="816"/>
      <c r="BU67" s="816"/>
      <c r="BV67" s="816"/>
      <c r="BW67" s="816"/>
      <c r="BX67" s="816"/>
      <c r="BY67" s="816"/>
      <c r="BZ67" s="816"/>
      <c r="CA67" s="816"/>
      <c r="CB67" s="816"/>
      <c r="CC67" s="816"/>
      <c r="CD67" s="816"/>
      <c r="CE67" s="816"/>
      <c r="CF67" s="816"/>
      <c r="CG67" s="821"/>
      <c r="CH67" s="818"/>
      <c r="CI67" s="819"/>
      <c r="CJ67" s="819"/>
      <c r="CK67" s="819"/>
      <c r="CL67" s="820"/>
      <c r="CM67" s="818"/>
      <c r="CN67" s="819"/>
      <c r="CO67" s="819"/>
      <c r="CP67" s="819"/>
      <c r="CQ67" s="820"/>
      <c r="CR67" s="818"/>
      <c r="CS67" s="819"/>
      <c r="CT67" s="819"/>
      <c r="CU67" s="819"/>
      <c r="CV67" s="820"/>
      <c r="CW67" s="818"/>
      <c r="CX67" s="819"/>
      <c r="CY67" s="819"/>
      <c r="CZ67" s="819"/>
      <c r="DA67" s="820"/>
      <c r="DB67" s="818"/>
      <c r="DC67" s="819"/>
      <c r="DD67" s="819"/>
      <c r="DE67" s="819"/>
      <c r="DF67" s="820"/>
      <c r="DG67" s="818"/>
      <c r="DH67" s="819"/>
      <c r="DI67" s="819"/>
      <c r="DJ67" s="819"/>
      <c r="DK67" s="820"/>
      <c r="DL67" s="818"/>
      <c r="DM67" s="819"/>
      <c r="DN67" s="819"/>
      <c r="DO67" s="819"/>
      <c r="DP67" s="820"/>
      <c r="DQ67" s="818"/>
      <c r="DR67" s="819"/>
      <c r="DS67" s="819"/>
      <c r="DT67" s="819"/>
      <c r="DU67" s="820"/>
      <c r="DV67" s="815"/>
      <c r="DW67" s="816"/>
      <c r="DX67" s="816"/>
      <c r="DY67" s="816"/>
      <c r="DZ67" s="817"/>
      <c r="EA67" s="211"/>
    </row>
    <row r="68" spans="1:131" ht="26.25" customHeight="1" thickTop="1" x14ac:dyDescent="0.2">
      <c r="A68" s="218">
        <v>1</v>
      </c>
      <c r="B68" s="825" t="s">
        <v>576</v>
      </c>
      <c r="C68" s="826"/>
      <c r="D68" s="826"/>
      <c r="E68" s="826"/>
      <c r="F68" s="826"/>
      <c r="G68" s="826"/>
      <c r="H68" s="826"/>
      <c r="I68" s="826"/>
      <c r="J68" s="826"/>
      <c r="K68" s="826"/>
      <c r="L68" s="826"/>
      <c r="M68" s="826"/>
      <c r="N68" s="826"/>
      <c r="O68" s="826"/>
      <c r="P68" s="827"/>
      <c r="Q68" s="828">
        <v>3956</v>
      </c>
      <c r="R68" s="822"/>
      <c r="S68" s="822"/>
      <c r="T68" s="822"/>
      <c r="U68" s="822"/>
      <c r="V68" s="822">
        <v>3822</v>
      </c>
      <c r="W68" s="822"/>
      <c r="X68" s="822"/>
      <c r="Y68" s="822"/>
      <c r="Z68" s="822"/>
      <c r="AA68" s="822">
        <v>134</v>
      </c>
      <c r="AB68" s="822"/>
      <c r="AC68" s="822"/>
      <c r="AD68" s="822"/>
      <c r="AE68" s="822"/>
      <c r="AF68" s="822">
        <v>134</v>
      </c>
      <c r="AG68" s="822"/>
      <c r="AH68" s="822"/>
      <c r="AI68" s="822"/>
      <c r="AJ68" s="822"/>
      <c r="AK68" s="822" t="s">
        <v>585</v>
      </c>
      <c r="AL68" s="822"/>
      <c r="AM68" s="822"/>
      <c r="AN68" s="822"/>
      <c r="AO68" s="822"/>
      <c r="AP68" s="822">
        <v>422</v>
      </c>
      <c r="AQ68" s="822"/>
      <c r="AR68" s="822"/>
      <c r="AS68" s="822"/>
      <c r="AT68" s="822"/>
      <c r="AU68" s="822" t="s">
        <v>585</v>
      </c>
      <c r="AV68" s="822"/>
      <c r="AW68" s="822"/>
      <c r="AX68" s="822"/>
      <c r="AY68" s="822"/>
      <c r="AZ68" s="823"/>
      <c r="BA68" s="823"/>
      <c r="BB68" s="823"/>
      <c r="BC68" s="823"/>
      <c r="BD68" s="824"/>
      <c r="BE68" s="223"/>
      <c r="BF68" s="223"/>
      <c r="BG68" s="223"/>
      <c r="BH68" s="223"/>
      <c r="BI68" s="223"/>
      <c r="BJ68" s="223"/>
      <c r="BK68" s="223"/>
      <c r="BL68" s="223"/>
      <c r="BM68" s="223"/>
      <c r="BN68" s="223"/>
      <c r="BO68" s="223"/>
      <c r="BP68" s="223"/>
      <c r="BQ68" s="220">
        <v>62</v>
      </c>
      <c r="BR68" s="225"/>
      <c r="BS68" s="815"/>
      <c r="BT68" s="816"/>
      <c r="BU68" s="816"/>
      <c r="BV68" s="816"/>
      <c r="BW68" s="816"/>
      <c r="BX68" s="816"/>
      <c r="BY68" s="816"/>
      <c r="BZ68" s="816"/>
      <c r="CA68" s="816"/>
      <c r="CB68" s="816"/>
      <c r="CC68" s="816"/>
      <c r="CD68" s="816"/>
      <c r="CE68" s="816"/>
      <c r="CF68" s="816"/>
      <c r="CG68" s="821"/>
      <c r="CH68" s="818"/>
      <c r="CI68" s="819"/>
      <c r="CJ68" s="819"/>
      <c r="CK68" s="819"/>
      <c r="CL68" s="820"/>
      <c r="CM68" s="818"/>
      <c r="CN68" s="819"/>
      <c r="CO68" s="819"/>
      <c r="CP68" s="819"/>
      <c r="CQ68" s="820"/>
      <c r="CR68" s="818"/>
      <c r="CS68" s="819"/>
      <c r="CT68" s="819"/>
      <c r="CU68" s="819"/>
      <c r="CV68" s="820"/>
      <c r="CW68" s="818"/>
      <c r="CX68" s="819"/>
      <c r="CY68" s="819"/>
      <c r="CZ68" s="819"/>
      <c r="DA68" s="820"/>
      <c r="DB68" s="818"/>
      <c r="DC68" s="819"/>
      <c r="DD68" s="819"/>
      <c r="DE68" s="819"/>
      <c r="DF68" s="820"/>
      <c r="DG68" s="818"/>
      <c r="DH68" s="819"/>
      <c r="DI68" s="819"/>
      <c r="DJ68" s="819"/>
      <c r="DK68" s="820"/>
      <c r="DL68" s="818"/>
      <c r="DM68" s="819"/>
      <c r="DN68" s="819"/>
      <c r="DO68" s="819"/>
      <c r="DP68" s="820"/>
      <c r="DQ68" s="818"/>
      <c r="DR68" s="819"/>
      <c r="DS68" s="819"/>
      <c r="DT68" s="819"/>
      <c r="DU68" s="820"/>
      <c r="DV68" s="815"/>
      <c r="DW68" s="816"/>
      <c r="DX68" s="816"/>
      <c r="DY68" s="816"/>
      <c r="DZ68" s="817"/>
      <c r="EA68" s="211"/>
    </row>
    <row r="69" spans="1:131" ht="26.25" customHeight="1" x14ac:dyDescent="0.2">
      <c r="A69" s="220">
        <v>2</v>
      </c>
      <c r="B69" s="829" t="s">
        <v>577</v>
      </c>
      <c r="C69" s="830"/>
      <c r="D69" s="830"/>
      <c r="E69" s="830"/>
      <c r="F69" s="830"/>
      <c r="G69" s="830"/>
      <c r="H69" s="830"/>
      <c r="I69" s="830"/>
      <c r="J69" s="830"/>
      <c r="K69" s="830"/>
      <c r="L69" s="830"/>
      <c r="M69" s="830"/>
      <c r="N69" s="830"/>
      <c r="O69" s="830"/>
      <c r="P69" s="831"/>
      <c r="Q69" s="832">
        <v>1173</v>
      </c>
      <c r="R69" s="789"/>
      <c r="S69" s="789"/>
      <c r="T69" s="789"/>
      <c r="U69" s="789"/>
      <c r="V69" s="789">
        <v>998</v>
      </c>
      <c r="W69" s="789"/>
      <c r="X69" s="789"/>
      <c r="Y69" s="789"/>
      <c r="Z69" s="789"/>
      <c r="AA69" s="789">
        <v>176</v>
      </c>
      <c r="AB69" s="789"/>
      <c r="AC69" s="789"/>
      <c r="AD69" s="789"/>
      <c r="AE69" s="789"/>
      <c r="AF69" s="789">
        <v>506</v>
      </c>
      <c r="AG69" s="789"/>
      <c r="AH69" s="789"/>
      <c r="AI69" s="789"/>
      <c r="AJ69" s="789"/>
      <c r="AK69" s="789" t="s">
        <v>585</v>
      </c>
      <c r="AL69" s="789"/>
      <c r="AM69" s="789"/>
      <c r="AN69" s="789"/>
      <c r="AO69" s="789"/>
      <c r="AP69" s="789">
        <v>3326</v>
      </c>
      <c r="AQ69" s="789"/>
      <c r="AR69" s="789"/>
      <c r="AS69" s="789"/>
      <c r="AT69" s="789"/>
      <c r="AU69" s="789" t="s">
        <v>585</v>
      </c>
      <c r="AV69" s="789"/>
      <c r="AW69" s="789"/>
      <c r="AX69" s="789"/>
      <c r="AY69" s="789"/>
      <c r="AZ69" s="786" t="s">
        <v>586</v>
      </c>
      <c r="BA69" s="786"/>
      <c r="BB69" s="786"/>
      <c r="BC69" s="786"/>
      <c r="BD69" s="787"/>
      <c r="BE69" s="223"/>
      <c r="BF69" s="223"/>
      <c r="BG69" s="223"/>
      <c r="BH69" s="223"/>
      <c r="BI69" s="223"/>
      <c r="BJ69" s="223"/>
      <c r="BK69" s="223"/>
      <c r="BL69" s="223"/>
      <c r="BM69" s="223"/>
      <c r="BN69" s="223"/>
      <c r="BO69" s="223"/>
      <c r="BP69" s="223"/>
      <c r="BQ69" s="220">
        <v>63</v>
      </c>
      <c r="BR69" s="225"/>
      <c r="BS69" s="815"/>
      <c r="BT69" s="816"/>
      <c r="BU69" s="816"/>
      <c r="BV69" s="816"/>
      <c r="BW69" s="816"/>
      <c r="BX69" s="816"/>
      <c r="BY69" s="816"/>
      <c r="BZ69" s="816"/>
      <c r="CA69" s="816"/>
      <c r="CB69" s="816"/>
      <c r="CC69" s="816"/>
      <c r="CD69" s="816"/>
      <c r="CE69" s="816"/>
      <c r="CF69" s="816"/>
      <c r="CG69" s="821"/>
      <c r="CH69" s="818"/>
      <c r="CI69" s="819"/>
      <c r="CJ69" s="819"/>
      <c r="CK69" s="819"/>
      <c r="CL69" s="820"/>
      <c r="CM69" s="818"/>
      <c r="CN69" s="819"/>
      <c r="CO69" s="819"/>
      <c r="CP69" s="819"/>
      <c r="CQ69" s="820"/>
      <c r="CR69" s="818"/>
      <c r="CS69" s="819"/>
      <c r="CT69" s="819"/>
      <c r="CU69" s="819"/>
      <c r="CV69" s="820"/>
      <c r="CW69" s="818"/>
      <c r="CX69" s="819"/>
      <c r="CY69" s="819"/>
      <c r="CZ69" s="819"/>
      <c r="DA69" s="820"/>
      <c r="DB69" s="818"/>
      <c r="DC69" s="819"/>
      <c r="DD69" s="819"/>
      <c r="DE69" s="819"/>
      <c r="DF69" s="820"/>
      <c r="DG69" s="818"/>
      <c r="DH69" s="819"/>
      <c r="DI69" s="819"/>
      <c r="DJ69" s="819"/>
      <c r="DK69" s="820"/>
      <c r="DL69" s="818"/>
      <c r="DM69" s="819"/>
      <c r="DN69" s="819"/>
      <c r="DO69" s="819"/>
      <c r="DP69" s="820"/>
      <c r="DQ69" s="818"/>
      <c r="DR69" s="819"/>
      <c r="DS69" s="819"/>
      <c r="DT69" s="819"/>
      <c r="DU69" s="820"/>
      <c r="DV69" s="815"/>
      <c r="DW69" s="816"/>
      <c r="DX69" s="816"/>
      <c r="DY69" s="816"/>
      <c r="DZ69" s="817"/>
      <c r="EA69" s="211"/>
    </row>
    <row r="70" spans="1:131" ht="26.25" customHeight="1" x14ac:dyDescent="0.2">
      <c r="A70" s="220">
        <v>3</v>
      </c>
      <c r="B70" s="829" t="s">
        <v>578</v>
      </c>
      <c r="C70" s="830"/>
      <c r="D70" s="830"/>
      <c r="E70" s="830"/>
      <c r="F70" s="830"/>
      <c r="G70" s="830"/>
      <c r="H70" s="830"/>
      <c r="I70" s="830"/>
      <c r="J70" s="830"/>
      <c r="K70" s="830"/>
      <c r="L70" s="830"/>
      <c r="M70" s="830"/>
      <c r="N70" s="830"/>
      <c r="O70" s="830"/>
      <c r="P70" s="831"/>
      <c r="Q70" s="832">
        <v>867</v>
      </c>
      <c r="R70" s="789"/>
      <c r="S70" s="789"/>
      <c r="T70" s="789"/>
      <c r="U70" s="789"/>
      <c r="V70" s="789">
        <v>814</v>
      </c>
      <c r="W70" s="789"/>
      <c r="X70" s="789"/>
      <c r="Y70" s="789"/>
      <c r="Z70" s="789"/>
      <c r="AA70" s="789">
        <v>53</v>
      </c>
      <c r="AB70" s="789"/>
      <c r="AC70" s="789"/>
      <c r="AD70" s="789"/>
      <c r="AE70" s="789"/>
      <c r="AF70" s="789">
        <v>53</v>
      </c>
      <c r="AG70" s="789"/>
      <c r="AH70" s="789"/>
      <c r="AI70" s="789"/>
      <c r="AJ70" s="789"/>
      <c r="AK70" s="789">
        <v>0</v>
      </c>
      <c r="AL70" s="789"/>
      <c r="AM70" s="789"/>
      <c r="AN70" s="789"/>
      <c r="AO70" s="789"/>
      <c r="AP70" s="789" t="s">
        <v>585</v>
      </c>
      <c r="AQ70" s="789"/>
      <c r="AR70" s="789"/>
      <c r="AS70" s="789"/>
      <c r="AT70" s="789"/>
      <c r="AU70" s="789" t="s">
        <v>585</v>
      </c>
      <c r="AV70" s="789"/>
      <c r="AW70" s="789"/>
      <c r="AX70" s="789"/>
      <c r="AY70" s="789"/>
      <c r="AZ70" s="786"/>
      <c r="BA70" s="786"/>
      <c r="BB70" s="786"/>
      <c r="BC70" s="786"/>
      <c r="BD70" s="787"/>
      <c r="BE70" s="223"/>
      <c r="BF70" s="223"/>
      <c r="BG70" s="223"/>
      <c r="BH70" s="223"/>
      <c r="BI70" s="223"/>
      <c r="BJ70" s="223"/>
      <c r="BK70" s="223"/>
      <c r="BL70" s="223"/>
      <c r="BM70" s="223"/>
      <c r="BN70" s="223"/>
      <c r="BO70" s="223"/>
      <c r="BP70" s="223"/>
      <c r="BQ70" s="220">
        <v>64</v>
      </c>
      <c r="BR70" s="225"/>
      <c r="BS70" s="815"/>
      <c r="BT70" s="816"/>
      <c r="BU70" s="816"/>
      <c r="BV70" s="816"/>
      <c r="BW70" s="816"/>
      <c r="BX70" s="816"/>
      <c r="BY70" s="816"/>
      <c r="BZ70" s="816"/>
      <c r="CA70" s="816"/>
      <c r="CB70" s="816"/>
      <c r="CC70" s="816"/>
      <c r="CD70" s="816"/>
      <c r="CE70" s="816"/>
      <c r="CF70" s="816"/>
      <c r="CG70" s="821"/>
      <c r="CH70" s="818"/>
      <c r="CI70" s="819"/>
      <c r="CJ70" s="819"/>
      <c r="CK70" s="819"/>
      <c r="CL70" s="820"/>
      <c r="CM70" s="818"/>
      <c r="CN70" s="819"/>
      <c r="CO70" s="819"/>
      <c r="CP70" s="819"/>
      <c r="CQ70" s="820"/>
      <c r="CR70" s="818"/>
      <c r="CS70" s="819"/>
      <c r="CT70" s="819"/>
      <c r="CU70" s="819"/>
      <c r="CV70" s="820"/>
      <c r="CW70" s="818"/>
      <c r="CX70" s="819"/>
      <c r="CY70" s="819"/>
      <c r="CZ70" s="819"/>
      <c r="DA70" s="820"/>
      <c r="DB70" s="818"/>
      <c r="DC70" s="819"/>
      <c r="DD70" s="819"/>
      <c r="DE70" s="819"/>
      <c r="DF70" s="820"/>
      <c r="DG70" s="818"/>
      <c r="DH70" s="819"/>
      <c r="DI70" s="819"/>
      <c r="DJ70" s="819"/>
      <c r="DK70" s="820"/>
      <c r="DL70" s="818"/>
      <c r="DM70" s="819"/>
      <c r="DN70" s="819"/>
      <c r="DO70" s="819"/>
      <c r="DP70" s="820"/>
      <c r="DQ70" s="818"/>
      <c r="DR70" s="819"/>
      <c r="DS70" s="819"/>
      <c r="DT70" s="819"/>
      <c r="DU70" s="820"/>
      <c r="DV70" s="815"/>
      <c r="DW70" s="816"/>
      <c r="DX70" s="816"/>
      <c r="DY70" s="816"/>
      <c r="DZ70" s="817"/>
      <c r="EA70" s="211"/>
    </row>
    <row r="71" spans="1:131" ht="26.25" customHeight="1" x14ac:dyDescent="0.2">
      <c r="A71" s="220">
        <v>4</v>
      </c>
      <c r="B71" s="829" t="s">
        <v>579</v>
      </c>
      <c r="C71" s="830"/>
      <c r="D71" s="830"/>
      <c r="E71" s="830"/>
      <c r="F71" s="830"/>
      <c r="G71" s="830"/>
      <c r="H71" s="830"/>
      <c r="I71" s="830"/>
      <c r="J71" s="830"/>
      <c r="K71" s="830"/>
      <c r="L71" s="830"/>
      <c r="M71" s="830"/>
      <c r="N71" s="830"/>
      <c r="O71" s="830"/>
      <c r="P71" s="831"/>
      <c r="Q71" s="832">
        <v>250285</v>
      </c>
      <c r="R71" s="789"/>
      <c r="S71" s="789"/>
      <c r="T71" s="789"/>
      <c r="U71" s="789"/>
      <c r="V71" s="789">
        <v>238827</v>
      </c>
      <c r="W71" s="789"/>
      <c r="X71" s="789"/>
      <c r="Y71" s="789"/>
      <c r="Z71" s="789"/>
      <c r="AA71" s="789">
        <v>11458</v>
      </c>
      <c r="AB71" s="789"/>
      <c r="AC71" s="789"/>
      <c r="AD71" s="789"/>
      <c r="AE71" s="789"/>
      <c r="AF71" s="789">
        <v>11458</v>
      </c>
      <c r="AG71" s="789"/>
      <c r="AH71" s="789"/>
      <c r="AI71" s="789"/>
      <c r="AJ71" s="789"/>
      <c r="AK71" s="789">
        <v>608</v>
      </c>
      <c r="AL71" s="789"/>
      <c r="AM71" s="789"/>
      <c r="AN71" s="789"/>
      <c r="AO71" s="789"/>
      <c r="AP71" s="789" t="s">
        <v>585</v>
      </c>
      <c r="AQ71" s="789"/>
      <c r="AR71" s="789"/>
      <c r="AS71" s="789"/>
      <c r="AT71" s="789"/>
      <c r="AU71" s="789" t="s">
        <v>585</v>
      </c>
      <c r="AV71" s="789"/>
      <c r="AW71" s="789"/>
      <c r="AX71" s="789"/>
      <c r="AY71" s="789"/>
      <c r="AZ71" s="786"/>
      <c r="BA71" s="786"/>
      <c r="BB71" s="786"/>
      <c r="BC71" s="786"/>
      <c r="BD71" s="787"/>
      <c r="BE71" s="223"/>
      <c r="BF71" s="223"/>
      <c r="BG71" s="223"/>
      <c r="BH71" s="223"/>
      <c r="BI71" s="223"/>
      <c r="BJ71" s="223"/>
      <c r="BK71" s="223"/>
      <c r="BL71" s="223"/>
      <c r="BM71" s="223"/>
      <c r="BN71" s="223"/>
      <c r="BO71" s="223"/>
      <c r="BP71" s="223"/>
      <c r="BQ71" s="220">
        <v>65</v>
      </c>
      <c r="BR71" s="225"/>
      <c r="BS71" s="815"/>
      <c r="BT71" s="816"/>
      <c r="BU71" s="816"/>
      <c r="BV71" s="816"/>
      <c r="BW71" s="816"/>
      <c r="BX71" s="816"/>
      <c r="BY71" s="816"/>
      <c r="BZ71" s="816"/>
      <c r="CA71" s="816"/>
      <c r="CB71" s="816"/>
      <c r="CC71" s="816"/>
      <c r="CD71" s="816"/>
      <c r="CE71" s="816"/>
      <c r="CF71" s="816"/>
      <c r="CG71" s="821"/>
      <c r="CH71" s="818"/>
      <c r="CI71" s="819"/>
      <c r="CJ71" s="819"/>
      <c r="CK71" s="819"/>
      <c r="CL71" s="820"/>
      <c r="CM71" s="818"/>
      <c r="CN71" s="819"/>
      <c r="CO71" s="819"/>
      <c r="CP71" s="819"/>
      <c r="CQ71" s="820"/>
      <c r="CR71" s="818"/>
      <c r="CS71" s="819"/>
      <c r="CT71" s="819"/>
      <c r="CU71" s="819"/>
      <c r="CV71" s="820"/>
      <c r="CW71" s="818"/>
      <c r="CX71" s="819"/>
      <c r="CY71" s="819"/>
      <c r="CZ71" s="819"/>
      <c r="DA71" s="820"/>
      <c r="DB71" s="818"/>
      <c r="DC71" s="819"/>
      <c r="DD71" s="819"/>
      <c r="DE71" s="819"/>
      <c r="DF71" s="820"/>
      <c r="DG71" s="818"/>
      <c r="DH71" s="819"/>
      <c r="DI71" s="819"/>
      <c r="DJ71" s="819"/>
      <c r="DK71" s="820"/>
      <c r="DL71" s="818"/>
      <c r="DM71" s="819"/>
      <c r="DN71" s="819"/>
      <c r="DO71" s="819"/>
      <c r="DP71" s="820"/>
      <c r="DQ71" s="818"/>
      <c r="DR71" s="819"/>
      <c r="DS71" s="819"/>
      <c r="DT71" s="819"/>
      <c r="DU71" s="820"/>
      <c r="DV71" s="815"/>
      <c r="DW71" s="816"/>
      <c r="DX71" s="816"/>
      <c r="DY71" s="816"/>
      <c r="DZ71" s="817"/>
      <c r="EA71" s="211"/>
    </row>
    <row r="72" spans="1:131" ht="26.25" customHeight="1" x14ac:dyDescent="0.2">
      <c r="A72" s="220">
        <v>5</v>
      </c>
      <c r="B72" s="829" t="s">
        <v>580</v>
      </c>
      <c r="C72" s="830"/>
      <c r="D72" s="830"/>
      <c r="E72" s="830"/>
      <c r="F72" s="830"/>
      <c r="G72" s="830"/>
      <c r="H72" s="830"/>
      <c r="I72" s="830"/>
      <c r="J72" s="830"/>
      <c r="K72" s="830"/>
      <c r="L72" s="830"/>
      <c r="M72" s="830"/>
      <c r="N72" s="830"/>
      <c r="O72" s="830"/>
      <c r="P72" s="831"/>
      <c r="Q72" s="832">
        <v>10004</v>
      </c>
      <c r="R72" s="789"/>
      <c r="S72" s="789"/>
      <c r="T72" s="789"/>
      <c r="U72" s="789"/>
      <c r="V72" s="789">
        <v>9478</v>
      </c>
      <c r="W72" s="789"/>
      <c r="X72" s="789"/>
      <c r="Y72" s="789"/>
      <c r="Z72" s="789"/>
      <c r="AA72" s="789">
        <v>526</v>
      </c>
      <c r="AB72" s="789"/>
      <c r="AC72" s="789"/>
      <c r="AD72" s="789"/>
      <c r="AE72" s="789"/>
      <c r="AF72" s="789" t="s">
        <v>585</v>
      </c>
      <c r="AG72" s="789"/>
      <c r="AH72" s="789"/>
      <c r="AI72" s="789"/>
      <c r="AJ72" s="789"/>
      <c r="AK72" s="789">
        <v>15</v>
      </c>
      <c r="AL72" s="789"/>
      <c r="AM72" s="789"/>
      <c r="AN72" s="789"/>
      <c r="AO72" s="789"/>
      <c r="AP72" s="789" t="s">
        <v>585</v>
      </c>
      <c r="AQ72" s="789"/>
      <c r="AR72" s="789"/>
      <c r="AS72" s="789"/>
      <c r="AT72" s="789"/>
      <c r="AU72" s="789" t="s">
        <v>585</v>
      </c>
      <c r="AV72" s="789"/>
      <c r="AW72" s="789"/>
      <c r="AX72" s="789"/>
      <c r="AY72" s="789"/>
      <c r="AZ72" s="786"/>
      <c r="BA72" s="786"/>
      <c r="BB72" s="786"/>
      <c r="BC72" s="786"/>
      <c r="BD72" s="787"/>
      <c r="BE72" s="223"/>
      <c r="BF72" s="223"/>
      <c r="BG72" s="223"/>
      <c r="BH72" s="223"/>
      <c r="BI72" s="223"/>
      <c r="BJ72" s="223"/>
      <c r="BK72" s="223"/>
      <c r="BL72" s="223"/>
      <c r="BM72" s="223"/>
      <c r="BN72" s="223"/>
      <c r="BO72" s="223"/>
      <c r="BP72" s="223"/>
      <c r="BQ72" s="220">
        <v>66</v>
      </c>
      <c r="BR72" s="225"/>
      <c r="BS72" s="815"/>
      <c r="BT72" s="816"/>
      <c r="BU72" s="816"/>
      <c r="BV72" s="816"/>
      <c r="BW72" s="816"/>
      <c r="BX72" s="816"/>
      <c r="BY72" s="816"/>
      <c r="BZ72" s="816"/>
      <c r="CA72" s="816"/>
      <c r="CB72" s="816"/>
      <c r="CC72" s="816"/>
      <c r="CD72" s="816"/>
      <c r="CE72" s="816"/>
      <c r="CF72" s="816"/>
      <c r="CG72" s="821"/>
      <c r="CH72" s="818"/>
      <c r="CI72" s="819"/>
      <c r="CJ72" s="819"/>
      <c r="CK72" s="819"/>
      <c r="CL72" s="820"/>
      <c r="CM72" s="818"/>
      <c r="CN72" s="819"/>
      <c r="CO72" s="819"/>
      <c r="CP72" s="819"/>
      <c r="CQ72" s="820"/>
      <c r="CR72" s="818"/>
      <c r="CS72" s="819"/>
      <c r="CT72" s="819"/>
      <c r="CU72" s="819"/>
      <c r="CV72" s="820"/>
      <c r="CW72" s="818"/>
      <c r="CX72" s="819"/>
      <c r="CY72" s="819"/>
      <c r="CZ72" s="819"/>
      <c r="DA72" s="820"/>
      <c r="DB72" s="818"/>
      <c r="DC72" s="819"/>
      <c r="DD72" s="819"/>
      <c r="DE72" s="819"/>
      <c r="DF72" s="820"/>
      <c r="DG72" s="818"/>
      <c r="DH72" s="819"/>
      <c r="DI72" s="819"/>
      <c r="DJ72" s="819"/>
      <c r="DK72" s="820"/>
      <c r="DL72" s="818"/>
      <c r="DM72" s="819"/>
      <c r="DN72" s="819"/>
      <c r="DO72" s="819"/>
      <c r="DP72" s="820"/>
      <c r="DQ72" s="818"/>
      <c r="DR72" s="819"/>
      <c r="DS72" s="819"/>
      <c r="DT72" s="819"/>
      <c r="DU72" s="820"/>
      <c r="DV72" s="815"/>
      <c r="DW72" s="816"/>
      <c r="DX72" s="816"/>
      <c r="DY72" s="816"/>
      <c r="DZ72" s="817"/>
      <c r="EA72" s="211"/>
    </row>
    <row r="73" spans="1:131" ht="26.25" customHeight="1" x14ac:dyDescent="0.2">
      <c r="A73" s="220">
        <v>6</v>
      </c>
      <c r="B73" s="829" t="s">
        <v>581</v>
      </c>
      <c r="C73" s="830"/>
      <c r="D73" s="830"/>
      <c r="E73" s="830"/>
      <c r="F73" s="830"/>
      <c r="G73" s="830"/>
      <c r="H73" s="830"/>
      <c r="I73" s="830"/>
      <c r="J73" s="830"/>
      <c r="K73" s="830"/>
      <c r="L73" s="830"/>
      <c r="M73" s="830"/>
      <c r="N73" s="830"/>
      <c r="O73" s="830"/>
      <c r="P73" s="831"/>
      <c r="Q73" s="832">
        <v>1164</v>
      </c>
      <c r="R73" s="789"/>
      <c r="S73" s="789"/>
      <c r="T73" s="789"/>
      <c r="U73" s="789"/>
      <c r="V73" s="789">
        <v>1563</v>
      </c>
      <c r="W73" s="789"/>
      <c r="X73" s="789"/>
      <c r="Y73" s="789"/>
      <c r="Z73" s="789"/>
      <c r="AA73" s="789">
        <v>1</v>
      </c>
      <c r="AB73" s="789"/>
      <c r="AC73" s="789"/>
      <c r="AD73" s="789"/>
      <c r="AE73" s="789"/>
      <c r="AF73" s="789" t="s">
        <v>585</v>
      </c>
      <c r="AG73" s="789"/>
      <c r="AH73" s="789"/>
      <c r="AI73" s="789"/>
      <c r="AJ73" s="789"/>
      <c r="AK73" s="789" t="s">
        <v>585</v>
      </c>
      <c r="AL73" s="789"/>
      <c r="AM73" s="789"/>
      <c r="AN73" s="789"/>
      <c r="AO73" s="789"/>
      <c r="AP73" s="789" t="s">
        <v>585</v>
      </c>
      <c r="AQ73" s="789"/>
      <c r="AR73" s="789"/>
      <c r="AS73" s="789"/>
      <c r="AT73" s="789"/>
      <c r="AU73" s="789" t="s">
        <v>585</v>
      </c>
      <c r="AV73" s="789"/>
      <c r="AW73" s="789"/>
      <c r="AX73" s="789"/>
      <c r="AY73" s="789"/>
      <c r="AZ73" s="786"/>
      <c r="BA73" s="786"/>
      <c r="BB73" s="786"/>
      <c r="BC73" s="786"/>
      <c r="BD73" s="787"/>
      <c r="BE73" s="223"/>
      <c r="BF73" s="223"/>
      <c r="BG73" s="223"/>
      <c r="BH73" s="223"/>
      <c r="BI73" s="223"/>
      <c r="BJ73" s="223"/>
      <c r="BK73" s="223"/>
      <c r="BL73" s="223"/>
      <c r="BM73" s="223"/>
      <c r="BN73" s="223"/>
      <c r="BO73" s="223"/>
      <c r="BP73" s="223"/>
      <c r="BQ73" s="220">
        <v>67</v>
      </c>
      <c r="BR73" s="225"/>
      <c r="BS73" s="815"/>
      <c r="BT73" s="816"/>
      <c r="BU73" s="816"/>
      <c r="BV73" s="816"/>
      <c r="BW73" s="816"/>
      <c r="BX73" s="816"/>
      <c r="BY73" s="816"/>
      <c r="BZ73" s="816"/>
      <c r="CA73" s="816"/>
      <c r="CB73" s="816"/>
      <c r="CC73" s="816"/>
      <c r="CD73" s="816"/>
      <c r="CE73" s="816"/>
      <c r="CF73" s="816"/>
      <c r="CG73" s="821"/>
      <c r="CH73" s="818"/>
      <c r="CI73" s="819"/>
      <c r="CJ73" s="819"/>
      <c r="CK73" s="819"/>
      <c r="CL73" s="820"/>
      <c r="CM73" s="818"/>
      <c r="CN73" s="819"/>
      <c r="CO73" s="819"/>
      <c r="CP73" s="819"/>
      <c r="CQ73" s="820"/>
      <c r="CR73" s="818"/>
      <c r="CS73" s="819"/>
      <c r="CT73" s="819"/>
      <c r="CU73" s="819"/>
      <c r="CV73" s="820"/>
      <c r="CW73" s="818"/>
      <c r="CX73" s="819"/>
      <c r="CY73" s="819"/>
      <c r="CZ73" s="819"/>
      <c r="DA73" s="820"/>
      <c r="DB73" s="818"/>
      <c r="DC73" s="819"/>
      <c r="DD73" s="819"/>
      <c r="DE73" s="819"/>
      <c r="DF73" s="820"/>
      <c r="DG73" s="818"/>
      <c r="DH73" s="819"/>
      <c r="DI73" s="819"/>
      <c r="DJ73" s="819"/>
      <c r="DK73" s="820"/>
      <c r="DL73" s="818"/>
      <c r="DM73" s="819"/>
      <c r="DN73" s="819"/>
      <c r="DO73" s="819"/>
      <c r="DP73" s="820"/>
      <c r="DQ73" s="818"/>
      <c r="DR73" s="819"/>
      <c r="DS73" s="819"/>
      <c r="DT73" s="819"/>
      <c r="DU73" s="820"/>
      <c r="DV73" s="815"/>
      <c r="DW73" s="816"/>
      <c r="DX73" s="816"/>
      <c r="DY73" s="816"/>
      <c r="DZ73" s="817"/>
      <c r="EA73" s="211"/>
    </row>
    <row r="74" spans="1:131" ht="26.25" customHeight="1" x14ac:dyDescent="0.2">
      <c r="A74" s="220">
        <v>7</v>
      </c>
      <c r="B74" s="829" t="s">
        <v>582</v>
      </c>
      <c r="C74" s="830"/>
      <c r="D74" s="830"/>
      <c r="E74" s="830"/>
      <c r="F74" s="830"/>
      <c r="G74" s="830"/>
      <c r="H74" s="830"/>
      <c r="I74" s="830"/>
      <c r="J74" s="830"/>
      <c r="K74" s="830"/>
      <c r="L74" s="830"/>
      <c r="M74" s="830"/>
      <c r="N74" s="830"/>
      <c r="O74" s="830"/>
      <c r="P74" s="831"/>
      <c r="Q74" s="832">
        <v>1</v>
      </c>
      <c r="R74" s="789"/>
      <c r="S74" s="789"/>
      <c r="T74" s="789"/>
      <c r="U74" s="789"/>
      <c r="V74" s="789">
        <v>0</v>
      </c>
      <c r="W74" s="789"/>
      <c r="X74" s="789"/>
      <c r="Y74" s="789"/>
      <c r="Z74" s="789"/>
      <c r="AA74" s="789">
        <v>1</v>
      </c>
      <c r="AB74" s="789"/>
      <c r="AC74" s="789"/>
      <c r="AD74" s="789"/>
      <c r="AE74" s="789"/>
      <c r="AF74" s="789" t="s">
        <v>585</v>
      </c>
      <c r="AG74" s="789"/>
      <c r="AH74" s="789"/>
      <c r="AI74" s="789"/>
      <c r="AJ74" s="789"/>
      <c r="AK74" s="789" t="s">
        <v>585</v>
      </c>
      <c r="AL74" s="789"/>
      <c r="AM74" s="789"/>
      <c r="AN74" s="789"/>
      <c r="AO74" s="789"/>
      <c r="AP74" s="789" t="s">
        <v>585</v>
      </c>
      <c r="AQ74" s="789"/>
      <c r="AR74" s="789"/>
      <c r="AS74" s="789"/>
      <c r="AT74" s="789"/>
      <c r="AU74" s="789" t="s">
        <v>585</v>
      </c>
      <c r="AV74" s="789"/>
      <c r="AW74" s="789"/>
      <c r="AX74" s="789"/>
      <c r="AY74" s="789"/>
      <c r="AZ74" s="786"/>
      <c r="BA74" s="786"/>
      <c r="BB74" s="786"/>
      <c r="BC74" s="786"/>
      <c r="BD74" s="787"/>
      <c r="BE74" s="223"/>
      <c r="BF74" s="223"/>
      <c r="BG74" s="223"/>
      <c r="BH74" s="223"/>
      <c r="BI74" s="223"/>
      <c r="BJ74" s="223"/>
      <c r="BK74" s="223"/>
      <c r="BL74" s="223"/>
      <c r="BM74" s="223"/>
      <c r="BN74" s="223"/>
      <c r="BO74" s="223"/>
      <c r="BP74" s="223"/>
      <c r="BQ74" s="220">
        <v>68</v>
      </c>
      <c r="BR74" s="225"/>
      <c r="BS74" s="815"/>
      <c r="BT74" s="816"/>
      <c r="BU74" s="816"/>
      <c r="BV74" s="816"/>
      <c r="BW74" s="816"/>
      <c r="BX74" s="816"/>
      <c r="BY74" s="816"/>
      <c r="BZ74" s="816"/>
      <c r="CA74" s="816"/>
      <c r="CB74" s="816"/>
      <c r="CC74" s="816"/>
      <c r="CD74" s="816"/>
      <c r="CE74" s="816"/>
      <c r="CF74" s="816"/>
      <c r="CG74" s="821"/>
      <c r="CH74" s="818"/>
      <c r="CI74" s="819"/>
      <c r="CJ74" s="819"/>
      <c r="CK74" s="819"/>
      <c r="CL74" s="820"/>
      <c r="CM74" s="818"/>
      <c r="CN74" s="819"/>
      <c r="CO74" s="819"/>
      <c r="CP74" s="819"/>
      <c r="CQ74" s="820"/>
      <c r="CR74" s="818"/>
      <c r="CS74" s="819"/>
      <c r="CT74" s="819"/>
      <c r="CU74" s="819"/>
      <c r="CV74" s="820"/>
      <c r="CW74" s="818"/>
      <c r="CX74" s="819"/>
      <c r="CY74" s="819"/>
      <c r="CZ74" s="819"/>
      <c r="DA74" s="820"/>
      <c r="DB74" s="818"/>
      <c r="DC74" s="819"/>
      <c r="DD74" s="819"/>
      <c r="DE74" s="819"/>
      <c r="DF74" s="820"/>
      <c r="DG74" s="818"/>
      <c r="DH74" s="819"/>
      <c r="DI74" s="819"/>
      <c r="DJ74" s="819"/>
      <c r="DK74" s="820"/>
      <c r="DL74" s="818"/>
      <c r="DM74" s="819"/>
      <c r="DN74" s="819"/>
      <c r="DO74" s="819"/>
      <c r="DP74" s="820"/>
      <c r="DQ74" s="818"/>
      <c r="DR74" s="819"/>
      <c r="DS74" s="819"/>
      <c r="DT74" s="819"/>
      <c r="DU74" s="820"/>
      <c r="DV74" s="815"/>
      <c r="DW74" s="816"/>
      <c r="DX74" s="816"/>
      <c r="DY74" s="816"/>
      <c r="DZ74" s="817"/>
      <c r="EA74" s="211"/>
    </row>
    <row r="75" spans="1:131" ht="26.25" customHeight="1" x14ac:dyDescent="0.2">
      <c r="A75" s="220">
        <v>8</v>
      </c>
      <c r="B75" s="829" t="s">
        <v>583</v>
      </c>
      <c r="C75" s="830"/>
      <c r="D75" s="830"/>
      <c r="E75" s="830"/>
      <c r="F75" s="830"/>
      <c r="G75" s="830"/>
      <c r="H75" s="830"/>
      <c r="I75" s="830"/>
      <c r="J75" s="830"/>
      <c r="K75" s="830"/>
      <c r="L75" s="830"/>
      <c r="M75" s="830"/>
      <c r="N75" s="830"/>
      <c r="O75" s="830"/>
      <c r="P75" s="831"/>
      <c r="Q75" s="833">
        <v>41</v>
      </c>
      <c r="R75" s="834"/>
      <c r="S75" s="834"/>
      <c r="T75" s="834"/>
      <c r="U75" s="788"/>
      <c r="V75" s="835">
        <v>35</v>
      </c>
      <c r="W75" s="834"/>
      <c r="X75" s="834"/>
      <c r="Y75" s="834"/>
      <c r="Z75" s="788"/>
      <c r="AA75" s="835">
        <v>6</v>
      </c>
      <c r="AB75" s="834"/>
      <c r="AC75" s="834"/>
      <c r="AD75" s="834"/>
      <c r="AE75" s="788"/>
      <c r="AF75" s="835" t="s">
        <v>585</v>
      </c>
      <c r="AG75" s="834"/>
      <c r="AH75" s="834"/>
      <c r="AI75" s="834"/>
      <c r="AJ75" s="788"/>
      <c r="AK75" s="835" t="s">
        <v>585</v>
      </c>
      <c r="AL75" s="834"/>
      <c r="AM75" s="834"/>
      <c r="AN75" s="834"/>
      <c r="AO75" s="788"/>
      <c r="AP75" s="835" t="s">
        <v>585</v>
      </c>
      <c r="AQ75" s="834"/>
      <c r="AR75" s="834"/>
      <c r="AS75" s="834"/>
      <c r="AT75" s="788"/>
      <c r="AU75" s="835" t="s">
        <v>585</v>
      </c>
      <c r="AV75" s="834"/>
      <c r="AW75" s="834"/>
      <c r="AX75" s="834"/>
      <c r="AY75" s="788"/>
      <c r="AZ75" s="786"/>
      <c r="BA75" s="786"/>
      <c r="BB75" s="786"/>
      <c r="BC75" s="786"/>
      <c r="BD75" s="787"/>
      <c r="BE75" s="223"/>
      <c r="BF75" s="223"/>
      <c r="BG75" s="223"/>
      <c r="BH75" s="223"/>
      <c r="BI75" s="223"/>
      <c r="BJ75" s="223"/>
      <c r="BK75" s="223"/>
      <c r="BL75" s="223"/>
      <c r="BM75" s="223"/>
      <c r="BN75" s="223"/>
      <c r="BO75" s="223"/>
      <c r="BP75" s="223"/>
      <c r="BQ75" s="220">
        <v>69</v>
      </c>
      <c r="BR75" s="225"/>
      <c r="BS75" s="815"/>
      <c r="BT75" s="816"/>
      <c r="BU75" s="816"/>
      <c r="BV75" s="816"/>
      <c r="BW75" s="816"/>
      <c r="BX75" s="816"/>
      <c r="BY75" s="816"/>
      <c r="BZ75" s="816"/>
      <c r="CA75" s="816"/>
      <c r="CB75" s="816"/>
      <c r="CC75" s="816"/>
      <c r="CD75" s="816"/>
      <c r="CE75" s="816"/>
      <c r="CF75" s="816"/>
      <c r="CG75" s="821"/>
      <c r="CH75" s="818"/>
      <c r="CI75" s="819"/>
      <c r="CJ75" s="819"/>
      <c r="CK75" s="819"/>
      <c r="CL75" s="820"/>
      <c r="CM75" s="818"/>
      <c r="CN75" s="819"/>
      <c r="CO75" s="819"/>
      <c r="CP75" s="819"/>
      <c r="CQ75" s="820"/>
      <c r="CR75" s="818"/>
      <c r="CS75" s="819"/>
      <c r="CT75" s="819"/>
      <c r="CU75" s="819"/>
      <c r="CV75" s="820"/>
      <c r="CW75" s="818"/>
      <c r="CX75" s="819"/>
      <c r="CY75" s="819"/>
      <c r="CZ75" s="819"/>
      <c r="DA75" s="820"/>
      <c r="DB75" s="818"/>
      <c r="DC75" s="819"/>
      <c r="DD75" s="819"/>
      <c r="DE75" s="819"/>
      <c r="DF75" s="820"/>
      <c r="DG75" s="818"/>
      <c r="DH75" s="819"/>
      <c r="DI75" s="819"/>
      <c r="DJ75" s="819"/>
      <c r="DK75" s="820"/>
      <c r="DL75" s="818"/>
      <c r="DM75" s="819"/>
      <c r="DN75" s="819"/>
      <c r="DO75" s="819"/>
      <c r="DP75" s="820"/>
      <c r="DQ75" s="818"/>
      <c r="DR75" s="819"/>
      <c r="DS75" s="819"/>
      <c r="DT75" s="819"/>
      <c r="DU75" s="820"/>
      <c r="DV75" s="815"/>
      <c r="DW75" s="816"/>
      <c r="DX75" s="816"/>
      <c r="DY75" s="816"/>
      <c r="DZ75" s="817"/>
      <c r="EA75" s="211"/>
    </row>
    <row r="76" spans="1:131" ht="26.25" customHeight="1" x14ac:dyDescent="0.2">
      <c r="A76" s="220">
        <v>9</v>
      </c>
      <c r="B76" s="829" t="s">
        <v>584</v>
      </c>
      <c r="C76" s="830"/>
      <c r="D76" s="830"/>
      <c r="E76" s="830"/>
      <c r="F76" s="830"/>
      <c r="G76" s="830"/>
      <c r="H76" s="830"/>
      <c r="I76" s="830"/>
      <c r="J76" s="830"/>
      <c r="K76" s="830"/>
      <c r="L76" s="830"/>
      <c r="M76" s="830"/>
      <c r="N76" s="830"/>
      <c r="O76" s="830"/>
      <c r="P76" s="831"/>
      <c r="Q76" s="833">
        <v>42</v>
      </c>
      <c r="R76" s="834"/>
      <c r="S76" s="834"/>
      <c r="T76" s="834"/>
      <c r="U76" s="788"/>
      <c r="V76" s="835">
        <v>39</v>
      </c>
      <c r="W76" s="834"/>
      <c r="X76" s="834"/>
      <c r="Y76" s="834"/>
      <c r="Z76" s="788"/>
      <c r="AA76" s="835">
        <v>3</v>
      </c>
      <c r="AB76" s="834"/>
      <c r="AC76" s="834"/>
      <c r="AD76" s="834"/>
      <c r="AE76" s="788"/>
      <c r="AF76" s="835" t="s">
        <v>585</v>
      </c>
      <c r="AG76" s="834"/>
      <c r="AH76" s="834"/>
      <c r="AI76" s="834"/>
      <c r="AJ76" s="788"/>
      <c r="AK76" s="835" t="s">
        <v>585</v>
      </c>
      <c r="AL76" s="834"/>
      <c r="AM76" s="834"/>
      <c r="AN76" s="834"/>
      <c r="AO76" s="788"/>
      <c r="AP76" s="835" t="s">
        <v>585</v>
      </c>
      <c r="AQ76" s="834"/>
      <c r="AR76" s="834"/>
      <c r="AS76" s="834"/>
      <c r="AT76" s="788"/>
      <c r="AU76" s="835" t="s">
        <v>585</v>
      </c>
      <c r="AV76" s="834"/>
      <c r="AW76" s="834"/>
      <c r="AX76" s="834"/>
      <c r="AY76" s="788"/>
      <c r="AZ76" s="786"/>
      <c r="BA76" s="786"/>
      <c r="BB76" s="786"/>
      <c r="BC76" s="786"/>
      <c r="BD76" s="787"/>
      <c r="BE76" s="223"/>
      <c r="BF76" s="223"/>
      <c r="BG76" s="223"/>
      <c r="BH76" s="223"/>
      <c r="BI76" s="223"/>
      <c r="BJ76" s="223"/>
      <c r="BK76" s="223"/>
      <c r="BL76" s="223"/>
      <c r="BM76" s="223"/>
      <c r="BN76" s="223"/>
      <c r="BO76" s="223"/>
      <c r="BP76" s="223"/>
      <c r="BQ76" s="220">
        <v>70</v>
      </c>
      <c r="BR76" s="225"/>
      <c r="BS76" s="815"/>
      <c r="BT76" s="816"/>
      <c r="BU76" s="816"/>
      <c r="BV76" s="816"/>
      <c r="BW76" s="816"/>
      <c r="BX76" s="816"/>
      <c r="BY76" s="816"/>
      <c r="BZ76" s="816"/>
      <c r="CA76" s="816"/>
      <c r="CB76" s="816"/>
      <c r="CC76" s="816"/>
      <c r="CD76" s="816"/>
      <c r="CE76" s="816"/>
      <c r="CF76" s="816"/>
      <c r="CG76" s="821"/>
      <c r="CH76" s="818"/>
      <c r="CI76" s="819"/>
      <c r="CJ76" s="819"/>
      <c r="CK76" s="819"/>
      <c r="CL76" s="820"/>
      <c r="CM76" s="818"/>
      <c r="CN76" s="819"/>
      <c r="CO76" s="819"/>
      <c r="CP76" s="819"/>
      <c r="CQ76" s="820"/>
      <c r="CR76" s="818"/>
      <c r="CS76" s="819"/>
      <c r="CT76" s="819"/>
      <c r="CU76" s="819"/>
      <c r="CV76" s="820"/>
      <c r="CW76" s="818"/>
      <c r="CX76" s="819"/>
      <c r="CY76" s="819"/>
      <c r="CZ76" s="819"/>
      <c r="DA76" s="820"/>
      <c r="DB76" s="818"/>
      <c r="DC76" s="819"/>
      <c r="DD76" s="819"/>
      <c r="DE76" s="819"/>
      <c r="DF76" s="820"/>
      <c r="DG76" s="818"/>
      <c r="DH76" s="819"/>
      <c r="DI76" s="819"/>
      <c r="DJ76" s="819"/>
      <c r="DK76" s="820"/>
      <c r="DL76" s="818"/>
      <c r="DM76" s="819"/>
      <c r="DN76" s="819"/>
      <c r="DO76" s="819"/>
      <c r="DP76" s="820"/>
      <c r="DQ76" s="818"/>
      <c r="DR76" s="819"/>
      <c r="DS76" s="819"/>
      <c r="DT76" s="819"/>
      <c r="DU76" s="820"/>
      <c r="DV76" s="815"/>
      <c r="DW76" s="816"/>
      <c r="DX76" s="816"/>
      <c r="DY76" s="816"/>
      <c r="DZ76" s="817"/>
      <c r="EA76" s="211"/>
    </row>
    <row r="77" spans="1:131" ht="26.25" customHeight="1" x14ac:dyDescent="0.2">
      <c r="A77" s="220">
        <v>10</v>
      </c>
      <c r="B77" s="829"/>
      <c r="C77" s="830"/>
      <c r="D77" s="830"/>
      <c r="E77" s="830"/>
      <c r="F77" s="830"/>
      <c r="G77" s="830"/>
      <c r="H77" s="830"/>
      <c r="I77" s="830"/>
      <c r="J77" s="830"/>
      <c r="K77" s="830"/>
      <c r="L77" s="830"/>
      <c r="M77" s="830"/>
      <c r="N77" s="830"/>
      <c r="O77" s="830"/>
      <c r="P77" s="831"/>
      <c r="Q77" s="833"/>
      <c r="R77" s="834"/>
      <c r="S77" s="834"/>
      <c r="T77" s="834"/>
      <c r="U77" s="788"/>
      <c r="V77" s="835"/>
      <c r="W77" s="834"/>
      <c r="X77" s="834"/>
      <c r="Y77" s="834"/>
      <c r="Z77" s="788"/>
      <c r="AA77" s="835"/>
      <c r="AB77" s="834"/>
      <c r="AC77" s="834"/>
      <c r="AD77" s="834"/>
      <c r="AE77" s="788"/>
      <c r="AF77" s="835"/>
      <c r="AG77" s="834"/>
      <c r="AH77" s="834"/>
      <c r="AI77" s="834"/>
      <c r="AJ77" s="788"/>
      <c r="AK77" s="835"/>
      <c r="AL77" s="834"/>
      <c r="AM77" s="834"/>
      <c r="AN77" s="834"/>
      <c r="AO77" s="788"/>
      <c r="AP77" s="835"/>
      <c r="AQ77" s="834"/>
      <c r="AR77" s="834"/>
      <c r="AS77" s="834"/>
      <c r="AT77" s="788"/>
      <c r="AU77" s="835"/>
      <c r="AV77" s="834"/>
      <c r="AW77" s="834"/>
      <c r="AX77" s="834"/>
      <c r="AY77" s="788"/>
      <c r="AZ77" s="786"/>
      <c r="BA77" s="786"/>
      <c r="BB77" s="786"/>
      <c r="BC77" s="786"/>
      <c r="BD77" s="787"/>
      <c r="BE77" s="223"/>
      <c r="BF77" s="223"/>
      <c r="BG77" s="223"/>
      <c r="BH77" s="223"/>
      <c r="BI77" s="223"/>
      <c r="BJ77" s="223"/>
      <c r="BK77" s="223"/>
      <c r="BL77" s="223"/>
      <c r="BM77" s="223"/>
      <c r="BN77" s="223"/>
      <c r="BO77" s="223"/>
      <c r="BP77" s="223"/>
      <c r="BQ77" s="220">
        <v>71</v>
      </c>
      <c r="BR77" s="225"/>
      <c r="BS77" s="815"/>
      <c r="BT77" s="816"/>
      <c r="BU77" s="816"/>
      <c r="BV77" s="816"/>
      <c r="BW77" s="816"/>
      <c r="BX77" s="816"/>
      <c r="BY77" s="816"/>
      <c r="BZ77" s="816"/>
      <c r="CA77" s="816"/>
      <c r="CB77" s="816"/>
      <c r="CC77" s="816"/>
      <c r="CD77" s="816"/>
      <c r="CE77" s="816"/>
      <c r="CF77" s="816"/>
      <c r="CG77" s="821"/>
      <c r="CH77" s="818"/>
      <c r="CI77" s="819"/>
      <c r="CJ77" s="819"/>
      <c r="CK77" s="819"/>
      <c r="CL77" s="820"/>
      <c r="CM77" s="818"/>
      <c r="CN77" s="819"/>
      <c r="CO77" s="819"/>
      <c r="CP77" s="819"/>
      <c r="CQ77" s="820"/>
      <c r="CR77" s="818"/>
      <c r="CS77" s="819"/>
      <c r="CT77" s="819"/>
      <c r="CU77" s="819"/>
      <c r="CV77" s="820"/>
      <c r="CW77" s="818"/>
      <c r="CX77" s="819"/>
      <c r="CY77" s="819"/>
      <c r="CZ77" s="819"/>
      <c r="DA77" s="820"/>
      <c r="DB77" s="818"/>
      <c r="DC77" s="819"/>
      <c r="DD77" s="819"/>
      <c r="DE77" s="819"/>
      <c r="DF77" s="820"/>
      <c r="DG77" s="818"/>
      <c r="DH77" s="819"/>
      <c r="DI77" s="819"/>
      <c r="DJ77" s="819"/>
      <c r="DK77" s="820"/>
      <c r="DL77" s="818"/>
      <c r="DM77" s="819"/>
      <c r="DN77" s="819"/>
      <c r="DO77" s="819"/>
      <c r="DP77" s="820"/>
      <c r="DQ77" s="818"/>
      <c r="DR77" s="819"/>
      <c r="DS77" s="819"/>
      <c r="DT77" s="819"/>
      <c r="DU77" s="820"/>
      <c r="DV77" s="815"/>
      <c r="DW77" s="816"/>
      <c r="DX77" s="816"/>
      <c r="DY77" s="816"/>
      <c r="DZ77" s="817"/>
      <c r="EA77" s="211"/>
    </row>
    <row r="78" spans="1:131" ht="26.25" customHeight="1" x14ac:dyDescent="0.2">
      <c r="A78" s="220">
        <v>11</v>
      </c>
      <c r="B78" s="829"/>
      <c r="C78" s="830"/>
      <c r="D78" s="830"/>
      <c r="E78" s="830"/>
      <c r="F78" s="830"/>
      <c r="G78" s="830"/>
      <c r="H78" s="830"/>
      <c r="I78" s="830"/>
      <c r="J78" s="830"/>
      <c r="K78" s="830"/>
      <c r="L78" s="830"/>
      <c r="M78" s="830"/>
      <c r="N78" s="830"/>
      <c r="O78" s="830"/>
      <c r="P78" s="831"/>
      <c r="Q78" s="832"/>
      <c r="R78" s="789"/>
      <c r="S78" s="789"/>
      <c r="T78" s="789"/>
      <c r="U78" s="789"/>
      <c r="V78" s="789"/>
      <c r="W78" s="789"/>
      <c r="X78" s="789"/>
      <c r="Y78" s="789"/>
      <c r="Z78" s="789"/>
      <c r="AA78" s="789"/>
      <c r="AB78" s="789"/>
      <c r="AC78" s="789"/>
      <c r="AD78" s="789"/>
      <c r="AE78" s="789"/>
      <c r="AF78" s="789"/>
      <c r="AG78" s="789"/>
      <c r="AH78" s="789"/>
      <c r="AI78" s="789"/>
      <c r="AJ78" s="789"/>
      <c r="AK78" s="789"/>
      <c r="AL78" s="789"/>
      <c r="AM78" s="789"/>
      <c r="AN78" s="789"/>
      <c r="AO78" s="789"/>
      <c r="AP78" s="789"/>
      <c r="AQ78" s="789"/>
      <c r="AR78" s="789"/>
      <c r="AS78" s="789"/>
      <c r="AT78" s="789"/>
      <c r="AU78" s="789"/>
      <c r="AV78" s="789"/>
      <c r="AW78" s="789"/>
      <c r="AX78" s="789"/>
      <c r="AY78" s="789"/>
      <c r="AZ78" s="786"/>
      <c r="BA78" s="786"/>
      <c r="BB78" s="786"/>
      <c r="BC78" s="786"/>
      <c r="BD78" s="787"/>
      <c r="BE78" s="223"/>
      <c r="BF78" s="223"/>
      <c r="BG78" s="223"/>
      <c r="BH78" s="223"/>
      <c r="BI78" s="223"/>
      <c r="BJ78" s="211"/>
      <c r="BK78" s="211"/>
      <c r="BL78" s="211"/>
      <c r="BM78" s="211"/>
      <c r="BN78" s="211"/>
      <c r="BO78" s="223"/>
      <c r="BP78" s="223"/>
      <c r="BQ78" s="220">
        <v>72</v>
      </c>
      <c r="BR78" s="225"/>
      <c r="BS78" s="815"/>
      <c r="BT78" s="816"/>
      <c r="BU78" s="816"/>
      <c r="BV78" s="816"/>
      <c r="BW78" s="816"/>
      <c r="BX78" s="816"/>
      <c r="BY78" s="816"/>
      <c r="BZ78" s="816"/>
      <c r="CA78" s="816"/>
      <c r="CB78" s="816"/>
      <c r="CC78" s="816"/>
      <c r="CD78" s="816"/>
      <c r="CE78" s="816"/>
      <c r="CF78" s="816"/>
      <c r="CG78" s="821"/>
      <c r="CH78" s="818"/>
      <c r="CI78" s="819"/>
      <c r="CJ78" s="819"/>
      <c r="CK78" s="819"/>
      <c r="CL78" s="820"/>
      <c r="CM78" s="818"/>
      <c r="CN78" s="819"/>
      <c r="CO78" s="819"/>
      <c r="CP78" s="819"/>
      <c r="CQ78" s="820"/>
      <c r="CR78" s="818"/>
      <c r="CS78" s="819"/>
      <c r="CT78" s="819"/>
      <c r="CU78" s="819"/>
      <c r="CV78" s="820"/>
      <c r="CW78" s="818"/>
      <c r="CX78" s="819"/>
      <c r="CY78" s="819"/>
      <c r="CZ78" s="819"/>
      <c r="DA78" s="820"/>
      <c r="DB78" s="818"/>
      <c r="DC78" s="819"/>
      <c r="DD78" s="819"/>
      <c r="DE78" s="819"/>
      <c r="DF78" s="820"/>
      <c r="DG78" s="818"/>
      <c r="DH78" s="819"/>
      <c r="DI78" s="819"/>
      <c r="DJ78" s="819"/>
      <c r="DK78" s="820"/>
      <c r="DL78" s="818"/>
      <c r="DM78" s="819"/>
      <c r="DN78" s="819"/>
      <c r="DO78" s="819"/>
      <c r="DP78" s="820"/>
      <c r="DQ78" s="818"/>
      <c r="DR78" s="819"/>
      <c r="DS78" s="819"/>
      <c r="DT78" s="819"/>
      <c r="DU78" s="820"/>
      <c r="DV78" s="815"/>
      <c r="DW78" s="816"/>
      <c r="DX78" s="816"/>
      <c r="DY78" s="816"/>
      <c r="DZ78" s="817"/>
      <c r="EA78" s="211"/>
    </row>
    <row r="79" spans="1:131" ht="26.25" customHeight="1" x14ac:dyDescent="0.2">
      <c r="A79" s="220">
        <v>12</v>
      </c>
      <c r="B79" s="829"/>
      <c r="C79" s="830"/>
      <c r="D79" s="830"/>
      <c r="E79" s="830"/>
      <c r="F79" s="830"/>
      <c r="G79" s="830"/>
      <c r="H79" s="830"/>
      <c r="I79" s="830"/>
      <c r="J79" s="830"/>
      <c r="K79" s="830"/>
      <c r="L79" s="830"/>
      <c r="M79" s="830"/>
      <c r="N79" s="830"/>
      <c r="O79" s="830"/>
      <c r="P79" s="831"/>
      <c r="Q79" s="832"/>
      <c r="R79" s="789"/>
      <c r="S79" s="789"/>
      <c r="T79" s="789"/>
      <c r="U79" s="789"/>
      <c r="V79" s="789"/>
      <c r="W79" s="789"/>
      <c r="X79" s="789"/>
      <c r="Y79" s="789"/>
      <c r="Z79" s="789"/>
      <c r="AA79" s="789"/>
      <c r="AB79" s="789"/>
      <c r="AC79" s="789"/>
      <c r="AD79" s="789"/>
      <c r="AE79" s="789"/>
      <c r="AF79" s="789"/>
      <c r="AG79" s="789"/>
      <c r="AH79" s="789"/>
      <c r="AI79" s="789"/>
      <c r="AJ79" s="789"/>
      <c r="AK79" s="789"/>
      <c r="AL79" s="789"/>
      <c r="AM79" s="789"/>
      <c r="AN79" s="789"/>
      <c r="AO79" s="789"/>
      <c r="AP79" s="789"/>
      <c r="AQ79" s="789"/>
      <c r="AR79" s="789"/>
      <c r="AS79" s="789"/>
      <c r="AT79" s="789"/>
      <c r="AU79" s="789"/>
      <c r="AV79" s="789"/>
      <c r="AW79" s="789"/>
      <c r="AX79" s="789"/>
      <c r="AY79" s="789"/>
      <c r="AZ79" s="786"/>
      <c r="BA79" s="786"/>
      <c r="BB79" s="786"/>
      <c r="BC79" s="786"/>
      <c r="BD79" s="787"/>
      <c r="BE79" s="223"/>
      <c r="BF79" s="223"/>
      <c r="BG79" s="223"/>
      <c r="BH79" s="223"/>
      <c r="BI79" s="223"/>
      <c r="BJ79" s="211"/>
      <c r="BK79" s="211"/>
      <c r="BL79" s="211"/>
      <c r="BM79" s="211"/>
      <c r="BN79" s="211"/>
      <c r="BO79" s="223"/>
      <c r="BP79" s="223"/>
      <c r="BQ79" s="220">
        <v>73</v>
      </c>
      <c r="BR79" s="225"/>
      <c r="BS79" s="815"/>
      <c r="BT79" s="816"/>
      <c r="BU79" s="816"/>
      <c r="BV79" s="816"/>
      <c r="BW79" s="816"/>
      <c r="BX79" s="816"/>
      <c r="BY79" s="816"/>
      <c r="BZ79" s="816"/>
      <c r="CA79" s="816"/>
      <c r="CB79" s="816"/>
      <c r="CC79" s="816"/>
      <c r="CD79" s="816"/>
      <c r="CE79" s="816"/>
      <c r="CF79" s="816"/>
      <c r="CG79" s="821"/>
      <c r="CH79" s="818"/>
      <c r="CI79" s="819"/>
      <c r="CJ79" s="819"/>
      <c r="CK79" s="819"/>
      <c r="CL79" s="820"/>
      <c r="CM79" s="818"/>
      <c r="CN79" s="819"/>
      <c r="CO79" s="819"/>
      <c r="CP79" s="819"/>
      <c r="CQ79" s="820"/>
      <c r="CR79" s="818"/>
      <c r="CS79" s="819"/>
      <c r="CT79" s="819"/>
      <c r="CU79" s="819"/>
      <c r="CV79" s="820"/>
      <c r="CW79" s="818"/>
      <c r="CX79" s="819"/>
      <c r="CY79" s="819"/>
      <c r="CZ79" s="819"/>
      <c r="DA79" s="820"/>
      <c r="DB79" s="818"/>
      <c r="DC79" s="819"/>
      <c r="DD79" s="819"/>
      <c r="DE79" s="819"/>
      <c r="DF79" s="820"/>
      <c r="DG79" s="818"/>
      <c r="DH79" s="819"/>
      <c r="DI79" s="819"/>
      <c r="DJ79" s="819"/>
      <c r="DK79" s="820"/>
      <c r="DL79" s="818"/>
      <c r="DM79" s="819"/>
      <c r="DN79" s="819"/>
      <c r="DO79" s="819"/>
      <c r="DP79" s="820"/>
      <c r="DQ79" s="818"/>
      <c r="DR79" s="819"/>
      <c r="DS79" s="819"/>
      <c r="DT79" s="819"/>
      <c r="DU79" s="820"/>
      <c r="DV79" s="815"/>
      <c r="DW79" s="816"/>
      <c r="DX79" s="816"/>
      <c r="DY79" s="816"/>
      <c r="DZ79" s="817"/>
      <c r="EA79" s="211"/>
    </row>
    <row r="80" spans="1:131" ht="26.25" customHeight="1" x14ac:dyDescent="0.2">
      <c r="A80" s="220">
        <v>13</v>
      </c>
      <c r="B80" s="829"/>
      <c r="C80" s="830"/>
      <c r="D80" s="830"/>
      <c r="E80" s="830"/>
      <c r="F80" s="830"/>
      <c r="G80" s="830"/>
      <c r="H80" s="830"/>
      <c r="I80" s="830"/>
      <c r="J80" s="830"/>
      <c r="K80" s="830"/>
      <c r="L80" s="830"/>
      <c r="M80" s="830"/>
      <c r="N80" s="830"/>
      <c r="O80" s="830"/>
      <c r="P80" s="831"/>
      <c r="Q80" s="832"/>
      <c r="R80" s="789"/>
      <c r="S80" s="789"/>
      <c r="T80" s="789"/>
      <c r="U80" s="789"/>
      <c r="V80" s="789"/>
      <c r="W80" s="789"/>
      <c r="X80" s="789"/>
      <c r="Y80" s="789"/>
      <c r="Z80" s="789"/>
      <c r="AA80" s="789"/>
      <c r="AB80" s="789"/>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789"/>
      <c r="AY80" s="789"/>
      <c r="AZ80" s="786"/>
      <c r="BA80" s="786"/>
      <c r="BB80" s="786"/>
      <c r="BC80" s="786"/>
      <c r="BD80" s="787"/>
      <c r="BE80" s="223"/>
      <c r="BF80" s="223"/>
      <c r="BG80" s="223"/>
      <c r="BH80" s="223"/>
      <c r="BI80" s="223"/>
      <c r="BJ80" s="223"/>
      <c r="BK80" s="223"/>
      <c r="BL80" s="223"/>
      <c r="BM80" s="223"/>
      <c r="BN80" s="223"/>
      <c r="BO80" s="223"/>
      <c r="BP80" s="223"/>
      <c r="BQ80" s="220">
        <v>74</v>
      </c>
      <c r="BR80" s="225"/>
      <c r="BS80" s="815"/>
      <c r="BT80" s="816"/>
      <c r="BU80" s="816"/>
      <c r="BV80" s="816"/>
      <c r="BW80" s="816"/>
      <c r="BX80" s="816"/>
      <c r="BY80" s="816"/>
      <c r="BZ80" s="816"/>
      <c r="CA80" s="816"/>
      <c r="CB80" s="816"/>
      <c r="CC80" s="816"/>
      <c r="CD80" s="816"/>
      <c r="CE80" s="816"/>
      <c r="CF80" s="816"/>
      <c r="CG80" s="821"/>
      <c r="CH80" s="818"/>
      <c r="CI80" s="819"/>
      <c r="CJ80" s="819"/>
      <c r="CK80" s="819"/>
      <c r="CL80" s="820"/>
      <c r="CM80" s="818"/>
      <c r="CN80" s="819"/>
      <c r="CO80" s="819"/>
      <c r="CP80" s="819"/>
      <c r="CQ80" s="820"/>
      <c r="CR80" s="818"/>
      <c r="CS80" s="819"/>
      <c r="CT80" s="819"/>
      <c r="CU80" s="819"/>
      <c r="CV80" s="820"/>
      <c r="CW80" s="818"/>
      <c r="CX80" s="819"/>
      <c r="CY80" s="819"/>
      <c r="CZ80" s="819"/>
      <c r="DA80" s="820"/>
      <c r="DB80" s="818"/>
      <c r="DC80" s="819"/>
      <c r="DD80" s="819"/>
      <c r="DE80" s="819"/>
      <c r="DF80" s="820"/>
      <c r="DG80" s="818"/>
      <c r="DH80" s="819"/>
      <c r="DI80" s="819"/>
      <c r="DJ80" s="819"/>
      <c r="DK80" s="820"/>
      <c r="DL80" s="818"/>
      <c r="DM80" s="819"/>
      <c r="DN80" s="819"/>
      <c r="DO80" s="819"/>
      <c r="DP80" s="820"/>
      <c r="DQ80" s="818"/>
      <c r="DR80" s="819"/>
      <c r="DS80" s="819"/>
      <c r="DT80" s="819"/>
      <c r="DU80" s="820"/>
      <c r="DV80" s="815"/>
      <c r="DW80" s="816"/>
      <c r="DX80" s="816"/>
      <c r="DY80" s="816"/>
      <c r="DZ80" s="817"/>
      <c r="EA80" s="211"/>
    </row>
    <row r="81" spans="1:131" ht="26.25" customHeight="1" x14ac:dyDescent="0.2">
      <c r="A81" s="220">
        <v>14</v>
      </c>
      <c r="B81" s="829"/>
      <c r="C81" s="830"/>
      <c r="D81" s="830"/>
      <c r="E81" s="830"/>
      <c r="F81" s="830"/>
      <c r="G81" s="830"/>
      <c r="H81" s="830"/>
      <c r="I81" s="830"/>
      <c r="J81" s="830"/>
      <c r="K81" s="830"/>
      <c r="L81" s="830"/>
      <c r="M81" s="830"/>
      <c r="N81" s="830"/>
      <c r="O81" s="830"/>
      <c r="P81" s="831"/>
      <c r="Q81" s="832"/>
      <c r="R81" s="789"/>
      <c r="S81" s="789"/>
      <c r="T81" s="789"/>
      <c r="U81" s="789"/>
      <c r="V81" s="789"/>
      <c r="W81" s="789"/>
      <c r="X81" s="789"/>
      <c r="Y81" s="789"/>
      <c r="Z81" s="789"/>
      <c r="AA81" s="789"/>
      <c r="AB81" s="789"/>
      <c r="AC81" s="789"/>
      <c r="AD81" s="789"/>
      <c r="AE81" s="789"/>
      <c r="AF81" s="789"/>
      <c r="AG81" s="789"/>
      <c r="AH81" s="789"/>
      <c r="AI81" s="789"/>
      <c r="AJ81" s="789"/>
      <c r="AK81" s="789"/>
      <c r="AL81" s="789"/>
      <c r="AM81" s="789"/>
      <c r="AN81" s="789"/>
      <c r="AO81" s="789"/>
      <c r="AP81" s="789"/>
      <c r="AQ81" s="789"/>
      <c r="AR81" s="789"/>
      <c r="AS81" s="789"/>
      <c r="AT81" s="789"/>
      <c r="AU81" s="789"/>
      <c r="AV81" s="789"/>
      <c r="AW81" s="789"/>
      <c r="AX81" s="789"/>
      <c r="AY81" s="789"/>
      <c r="AZ81" s="786"/>
      <c r="BA81" s="786"/>
      <c r="BB81" s="786"/>
      <c r="BC81" s="786"/>
      <c r="BD81" s="787"/>
      <c r="BE81" s="223"/>
      <c r="BF81" s="223"/>
      <c r="BG81" s="223"/>
      <c r="BH81" s="223"/>
      <c r="BI81" s="223"/>
      <c r="BJ81" s="223"/>
      <c r="BK81" s="223"/>
      <c r="BL81" s="223"/>
      <c r="BM81" s="223"/>
      <c r="BN81" s="223"/>
      <c r="BO81" s="223"/>
      <c r="BP81" s="223"/>
      <c r="BQ81" s="220">
        <v>75</v>
      </c>
      <c r="BR81" s="225"/>
      <c r="BS81" s="815"/>
      <c r="BT81" s="816"/>
      <c r="BU81" s="816"/>
      <c r="BV81" s="816"/>
      <c r="BW81" s="816"/>
      <c r="BX81" s="816"/>
      <c r="BY81" s="816"/>
      <c r="BZ81" s="816"/>
      <c r="CA81" s="816"/>
      <c r="CB81" s="816"/>
      <c r="CC81" s="816"/>
      <c r="CD81" s="816"/>
      <c r="CE81" s="816"/>
      <c r="CF81" s="816"/>
      <c r="CG81" s="821"/>
      <c r="CH81" s="818"/>
      <c r="CI81" s="819"/>
      <c r="CJ81" s="819"/>
      <c r="CK81" s="819"/>
      <c r="CL81" s="820"/>
      <c r="CM81" s="818"/>
      <c r="CN81" s="819"/>
      <c r="CO81" s="819"/>
      <c r="CP81" s="819"/>
      <c r="CQ81" s="820"/>
      <c r="CR81" s="818"/>
      <c r="CS81" s="819"/>
      <c r="CT81" s="819"/>
      <c r="CU81" s="819"/>
      <c r="CV81" s="820"/>
      <c r="CW81" s="818"/>
      <c r="CX81" s="819"/>
      <c r="CY81" s="819"/>
      <c r="CZ81" s="819"/>
      <c r="DA81" s="820"/>
      <c r="DB81" s="818"/>
      <c r="DC81" s="819"/>
      <c r="DD81" s="819"/>
      <c r="DE81" s="819"/>
      <c r="DF81" s="820"/>
      <c r="DG81" s="818"/>
      <c r="DH81" s="819"/>
      <c r="DI81" s="819"/>
      <c r="DJ81" s="819"/>
      <c r="DK81" s="820"/>
      <c r="DL81" s="818"/>
      <c r="DM81" s="819"/>
      <c r="DN81" s="819"/>
      <c r="DO81" s="819"/>
      <c r="DP81" s="820"/>
      <c r="DQ81" s="818"/>
      <c r="DR81" s="819"/>
      <c r="DS81" s="819"/>
      <c r="DT81" s="819"/>
      <c r="DU81" s="820"/>
      <c r="DV81" s="815"/>
      <c r="DW81" s="816"/>
      <c r="DX81" s="816"/>
      <c r="DY81" s="816"/>
      <c r="DZ81" s="817"/>
      <c r="EA81" s="211"/>
    </row>
    <row r="82" spans="1:131" ht="26.25" customHeight="1" x14ac:dyDescent="0.2">
      <c r="A82" s="220">
        <v>15</v>
      </c>
      <c r="B82" s="829"/>
      <c r="C82" s="830"/>
      <c r="D82" s="830"/>
      <c r="E82" s="830"/>
      <c r="F82" s="830"/>
      <c r="G82" s="830"/>
      <c r="H82" s="830"/>
      <c r="I82" s="830"/>
      <c r="J82" s="830"/>
      <c r="K82" s="830"/>
      <c r="L82" s="830"/>
      <c r="M82" s="830"/>
      <c r="N82" s="830"/>
      <c r="O82" s="830"/>
      <c r="P82" s="831"/>
      <c r="Q82" s="832"/>
      <c r="R82" s="789"/>
      <c r="S82" s="789"/>
      <c r="T82" s="789"/>
      <c r="U82" s="789"/>
      <c r="V82" s="789"/>
      <c r="W82" s="789"/>
      <c r="X82" s="789"/>
      <c r="Y82" s="789"/>
      <c r="Z82" s="789"/>
      <c r="AA82" s="789"/>
      <c r="AB82" s="789"/>
      <c r="AC82" s="789"/>
      <c r="AD82" s="789"/>
      <c r="AE82" s="789"/>
      <c r="AF82" s="789"/>
      <c r="AG82" s="789"/>
      <c r="AH82" s="789"/>
      <c r="AI82" s="789"/>
      <c r="AJ82" s="789"/>
      <c r="AK82" s="789"/>
      <c r="AL82" s="789"/>
      <c r="AM82" s="789"/>
      <c r="AN82" s="789"/>
      <c r="AO82" s="789"/>
      <c r="AP82" s="789"/>
      <c r="AQ82" s="789"/>
      <c r="AR82" s="789"/>
      <c r="AS82" s="789"/>
      <c r="AT82" s="789"/>
      <c r="AU82" s="789"/>
      <c r="AV82" s="789"/>
      <c r="AW82" s="789"/>
      <c r="AX82" s="789"/>
      <c r="AY82" s="789"/>
      <c r="AZ82" s="786"/>
      <c r="BA82" s="786"/>
      <c r="BB82" s="786"/>
      <c r="BC82" s="786"/>
      <c r="BD82" s="787"/>
      <c r="BE82" s="223"/>
      <c r="BF82" s="223"/>
      <c r="BG82" s="223"/>
      <c r="BH82" s="223"/>
      <c r="BI82" s="223"/>
      <c r="BJ82" s="223"/>
      <c r="BK82" s="223"/>
      <c r="BL82" s="223"/>
      <c r="BM82" s="223"/>
      <c r="BN82" s="223"/>
      <c r="BO82" s="223"/>
      <c r="BP82" s="223"/>
      <c r="BQ82" s="220">
        <v>76</v>
      </c>
      <c r="BR82" s="225"/>
      <c r="BS82" s="815"/>
      <c r="BT82" s="816"/>
      <c r="BU82" s="816"/>
      <c r="BV82" s="816"/>
      <c r="BW82" s="816"/>
      <c r="BX82" s="816"/>
      <c r="BY82" s="816"/>
      <c r="BZ82" s="816"/>
      <c r="CA82" s="816"/>
      <c r="CB82" s="816"/>
      <c r="CC82" s="816"/>
      <c r="CD82" s="816"/>
      <c r="CE82" s="816"/>
      <c r="CF82" s="816"/>
      <c r="CG82" s="821"/>
      <c r="CH82" s="818"/>
      <c r="CI82" s="819"/>
      <c r="CJ82" s="819"/>
      <c r="CK82" s="819"/>
      <c r="CL82" s="820"/>
      <c r="CM82" s="818"/>
      <c r="CN82" s="819"/>
      <c r="CO82" s="819"/>
      <c r="CP82" s="819"/>
      <c r="CQ82" s="820"/>
      <c r="CR82" s="818"/>
      <c r="CS82" s="819"/>
      <c r="CT82" s="819"/>
      <c r="CU82" s="819"/>
      <c r="CV82" s="820"/>
      <c r="CW82" s="818"/>
      <c r="CX82" s="819"/>
      <c r="CY82" s="819"/>
      <c r="CZ82" s="819"/>
      <c r="DA82" s="820"/>
      <c r="DB82" s="818"/>
      <c r="DC82" s="819"/>
      <c r="DD82" s="819"/>
      <c r="DE82" s="819"/>
      <c r="DF82" s="820"/>
      <c r="DG82" s="818"/>
      <c r="DH82" s="819"/>
      <c r="DI82" s="819"/>
      <c r="DJ82" s="819"/>
      <c r="DK82" s="820"/>
      <c r="DL82" s="818"/>
      <c r="DM82" s="819"/>
      <c r="DN82" s="819"/>
      <c r="DO82" s="819"/>
      <c r="DP82" s="820"/>
      <c r="DQ82" s="818"/>
      <c r="DR82" s="819"/>
      <c r="DS82" s="819"/>
      <c r="DT82" s="819"/>
      <c r="DU82" s="820"/>
      <c r="DV82" s="815"/>
      <c r="DW82" s="816"/>
      <c r="DX82" s="816"/>
      <c r="DY82" s="816"/>
      <c r="DZ82" s="817"/>
      <c r="EA82" s="211"/>
    </row>
    <row r="83" spans="1:131" ht="26.25" customHeight="1" x14ac:dyDescent="0.2">
      <c r="A83" s="220">
        <v>16</v>
      </c>
      <c r="B83" s="829"/>
      <c r="C83" s="830"/>
      <c r="D83" s="830"/>
      <c r="E83" s="830"/>
      <c r="F83" s="830"/>
      <c r="G83" s="830"/>
      <c r="H83" s="830"/>
      <c r="I83" s="830"/>
      <c r="J83" s="830"/>
      <c r="K83" s="830"/>
      <c r="L83" s="830"/>
      <c r="M83" s="830"/>
      <c r="N83" s="830"/>
      <c r="O83" s="830"/>
      <c r="P83" s="831"/>
      <c r="Q83" s="832"/>
      <c r="R83" s="789"/>
      <c r="S83" s="789"/>
      <c r="T83" s="789"/>
      <c r="U83" s="789"/>
      <c r="V83" s="789"/>
      <c r="W83" s="789"/>
      <c r="X83" s="789"/>
      <c r="Y83" s="789"/>
      <c r="Z83" s="789"/>
      <c r="AA83" s="789"/>
      <c r="AB83" s="789"/>
      <c r="AC83" s="789"/>
      <c r="AD83" s="789"/>
      <c r="AE83" s="789"/>
      <c r="AF83" s="789"/>
      <c r="AG83" s="789"/>
      <c r="AH83" s="789"/>
      <c r="AI83" s="789"/>
      <c r="AJ83" s="789"/>
      <c r="AK83" s="789"/>
      <c r="AL83" s="789"/>
      <c r="AM83" s="789"/>
      <c r="AN83" s="789"/>
      <c r="AO83" s="789"/>
      <c r="AP83" s="789"/>
      <c r="AQ83" s="789"/>
      <c r="AR83" s="789"/>
      <c r="AS83" s="789"/>
      <c r="AT83" s="789"/>
      <c r="AU83" s="789"/>
      <c r="AV83" s="789"/>
      <c r="AW83" s="789"/>
      <c r="AX83" s="789"/>
      <c r="AY83" s="789"/>
      <c r="AZ83" s="786"/>
      <c r="BA83" s="786"/>
      <c r="BB83" s="786"/>
      <c r="BC83" s="786"/>
      <c r="BD83" s="787"/>
      <c r="BE83" s="223"/>
      <c r="BF83" s="223"/>
      <c r="BG83" s="223"/>
      <c r="BH83" s="223"/>
      <c r="BI83" s="223"/>
      <c r="BJ83" s="223"/>
      <c r="BK83" s="223"/>
      <c r="BL83" s="223"/>
      <c r="BM83" s="223"/>
      <c r="BN83" s="223"/>
      <c r="BO83" s="223"/>
      <c r="BP83" s="223"/>
      <c r="BQ83" s="220">
        <v>77</v>
      </c>
      <c r="BR83" s="225"/>
      <c r="BS83" s="815"/>
      <c r="BT83" s="816"/>
      <c r="BU83" s="816"/>
      <c r="BV83" s="816"/>
      <c r="BW83" s="816"/>
      <c r="BX83" s="816"/>
      <c r="BY83" s="816"/>
      <c r="BZ83" s="816"/>
      <c r="CA83" s="816"/>
      <c r="CB83" s="816"/>
      <c r="CC83" s="816"/>
      <c r="CD83" s="816"/>
      <c r="CE83" s="816"/>
      <c r="CF83" s="816"/>
      <c r="CG83" s="821"/>
      <c r="CH83" s="818"/>
      <c r="CI83" s="819"/>
      <c r="CJ83" s="819"/>
      <c r="CK83" s="819"/>
      <c r="CL83" s="820"/>
      <c r="CM83" s="818"/>
      <c r="CN83" s="819"/>
      <c r="CO83" s="819"/>
      <c r="CP83" s="819"/>
      <c r="CQ83" s="820"/>
      <c r="CR83" s="818"/>
      <c r="CS83" s="819"/>
      <c r="CT83" s="819"/>
      <c r="CU83" s="819"/>
      <c r="CV83" s="820"/>
      <c r="CW83" s="818"/>
      <c r="CX83" s="819"/>
      <c r="CY83" s="819"/>
      <c r="CZ83" s="819"/>
      <c r="DA83" s="820"/>
      <c r="DB83" s="818"/>
      <c r="DC83" s="819"/>
      <c r="DD83" s="819"/>
      <c r="DE83" s="819"/>
      <c r="DF83" s="820"/>
      <c r="DG83" s="818"/>
      <c r="DH83" s="819"/>
      <c r="DI83" s="819"/>
      <c r="DJ83" s="819"/>
      <c r="DK83" s="820"/>
      <c r="DL83" s="818"/>
      <c r="DM83" s="819"/>
      <c r="DN83" s="819"/>
      <c r="DO83" s="819"/>
      <c r="DP83" s="820"/>
      <c r="DQ83" s="818"/>
      <c r="DR83" s="819"/>
      <c r="DS83" s="819"/>
      <c r="DT83" s="819"/>
      <c r="DU83" s="820"/>
      <c r="DV83" s="815"/>
      <c r="DW83" s="816"/>
      <c r="DX83" s="816"/>
      <c r="DY83" s="816"/>
      <c r="DZ83" s="817"/>
      <c r="EA83" s="211"/>
    </row>
    <row r="84" spans="1:131" ht="26.25" customHeight="1" x14ac:dyDescent="0.2">
      <c r="A84" s="220">
        <v>17</v>
      </c>
      <c r="B84" s="829"/>
      <c r="C84" s="830"/>
      <c r="D84" s="830"/>
      <c r="E84" s="830"/>
      <c r="F84" s="830"/>
      <c r="G84" s="830"/>
      <c r="H84" s="830"/>
      <c r="I84" s="830"/>
      <c r="J84" s="830"/>
      <c r="K84" s="830"/>
      <c r="L84" s="830"/>
      <c r="M84" s="830"/>
      <c r="N84" s="830"/>
      <c r="O84" s="830"/>
      <c r="P84" s="831"/>
      <c r="Q84" s="832"/>
      <c r="R84" s="789"/>
      <c r="S84" s="789"/>
      <c r="T84" s="789"/>
      <c r="U84" s="789"/>
      <c r="V84" s="789"/>
      <c r="W84" s="789"/>
      <c r="X84" s="789"/>
      <c r="Y84" s="789"/>
      <c r="Z84" s="789"/>
      <c r="AA84" s="789"/>
      <c r="AB84" s="789"/>
      <c r="AC84" s="789"/>
      <c r="AD84" s="789"/>
      <c r="AE84" s="789"/>
      <c r="AF84" s="789"/>
      <c r="AG84" s="789"/>
      <c r="AH84" s="789"/>
      <c r="AI84" s="789"/>
      <c r="AJ84" s="789"/>
      <c r="AK84" s="789"/>
      <c r="AL84" s="789"/>
      <c r="AM84" s="789"/>
      <c r="AN84" s="789"/>
      <c r="AO84" s="789"/>
      <c r="AP84" s="789"/>
      <c r="AQ84" s="789"/>
      <c r="AR84" s="789"/>
      <c r="AS84" s="789"/>
      <c r="AT84" s="789"/>
      <c r="AU84" s="789"/>
      <c r="AV84" s="789"/>
      <c r="AW84" s="789"/>
      <c r="AX84" s="789"/>
      <c r="AY84" s="789"/>
      <c r="AZ84" s="786"/>
      <c r="BA84" s="786"/>
      <c r="BB84" s="786"/>
      <c r="BC84" s="786"/>
      <c r="BD84" s="787"/>
      <c r="BE84" s="223"/>
      <c r="BF84" s="223"/>
      <c r="BG84" s="223"/>
      <c r="BH84" s="223"/>
      <c r="BI84" s="223"/>
      <c r="BJ84" s="223"/>
      <c r="BK84" s="223"/>
      <c r="BL84" s="223"/>
      <c r="BM84" s="223"/>
      <c r="BN84" s="223"/>
      <c r="BO84" s="223"/>
      <c r="BP84" s="223"/>
      <c r="BQ84" s="220">
        <v>78</v>
      </c>
      <c r="BR84" s="225"/>
      <c r="BS84" s="815"/>
      <c r="BT84" s="816"/>
      <c r="BU84" s="816"/>
      <c r="BV84" s="816"/>
      <c r="BW84" s="816"/>
      <c r="BX84" s="816"/>
      <c r="BY84" s="816"/>
      <c r="BZ84" s="816"/>
      <c r="CA84" s="816"/>
      <c r="CB84" s="816"/>
      <c r="CC84" s="816"/>
      <c r="CD84" s="816"/>
      <c r="CE84" s="816"/>
      <c r="CF84" s="816"/>
      <c r="CG84" s="821"/>
      <c r="CH84" s="818"/>
      <c r="CI84" s="819"/>
      <c r="CJ84" s="819"/>
      <c r="CK84" s="819"/>
      <c r="CL84" s="820"/>
      <c r="CM84" s="818"/>
      <c r="CN84" s="819"/>
      <c r="CO84" s="819"/>
      <c r="CP84" s="819"/>
      <c r="CQ84" s="820"/>
      <c r="CR84" s="818"/>
      <c r="CS84" s="819"/>
      <c r="CT84" s="819"/>
      <c r="CU84" s="819"/>
      <c r="CV84" s="820"/>
      <c r="CW84" s="818"/>
      <c r="CX84" s="819"/>
      <c r="CY84" s="819"/>
      <c r="CZ84" s="819"/>
      <c r="DA84" s="820"/>
      <c r="DB84" s="818"/>
      <c r="DC84" s="819"/>
      <c r="DD84" s="819"/>
      <c r="DE84" s="819"/>
      <c r="DF84" s="820"/>
      <c r="DG84" s="818"/>
      <c r="DH84" s="819"/>
      <c r="DI84" s="819"/>
      <c r="DJ84" s="819"/>
      <c r="DK84" s="820"/>
      <c r="DL84" s="818"/>
      <c r="DM84" s="819"/>
      <c r="DN84" s="819"/>
      <c r="DO84" s="819"/>
      <c r="DP84" s="820"/>
      <c r="DQ84" s="818"/>
      <c r="DR84" s="819"/>
      <c r="DS84" s="819"/>
      <c r="DT84" s="819"/>
      <c r="DU84" s="820"/>
      <c r="DV84" s="815"/>
      <c r="DW84" s="816"/>
      <c r="DX84" s="816"/>
      <c r="DY84" s="816"/>
      <c r="DZ84" s="817"/>
      <c r="EA84" s="211"/>
    </row>
    <row r="85" spans="1:131" ht="26.25" customHeight="1" x14ac:dyDescent="0.2">
      <c r="A85" s="220">
        <v>18</v>
      </c>
      <c r="B85" s="829"/>
      <c r="C85" s="830"/>
      <c r="D85" s="830"/>
      <c r="E85" s="830"/>
      <c r="F85" s="830"/>
      <c r="G85" s="830"/>
      <c r="H85" s="830"/>
      <c r="I85" s="830"/>
      <c r="J85" s="830"/>
      <c r="K85" s="830"/>
      <c r="L85" s="830"/>
      <c r="M85" s="830"/>
      <c r="N85" s="830"/>
      <c r="O85" s="830"/>
      <c r="P85" s="831"/>
      <c r="Q85" s="832"/>
      <c r="R85" s="789"/>
      <c r="S85" s="789"/>
      <c r="T85" s="789"/>
      <c r="U85" s="789"/>
      <c r="V85" s="789"/>
      <c r="W85" s="789"/>
      <c r="X85" s="789"/>
      <c r="Y85" s="789"/>
      <c r="Z85" s="789"/>
      <c r="AA85" s="789"/>
      <c r="AB85" s="789"/>
      <c r="AC85" s="789"/>
      <c r="AD85" s="789"/>
      <c r="AE85" s="789"/>
      <c r="AF85" s="789"/>
      <c r="AG85" s="789"/>
      <c r="AH85" s="789"/>
      <c r="AI85" s="789"/>
      <c r="AJ85" s="789"/>
      <c r="AK85" s="789"/>
      <c r="AL85" s="789"/>
      <c r="AM85" s="789"/>
      <c r="AN85" s="789"/>
      <c r="AO85" s="789"/>
      <c r="AP85" s="789"/>
      <c r="AQ85" s="789"/>
      <c r="AR85" s="789"/>
      <c r="AS85" s="789"/>
      <c r="AT85" s="789"/>
      <c r="AU85" s="789"/>
      <c r="AV85" s="789"/>
      <c r="AW85" s="789"/>
      <c r="AX85" s="789"/>
      <c r="AY85" s="789"/>
      <c r="AZ85" s="786"/>
      <c r="BA85" s="786"/>
      <c r="BB85" s="786"/>
      <c r="BC85" s="786"/>
      <c r="BD85" s="787"/>
      <c r="BE85" s="223"/>
      <c r="BF85" s="223"/>
      <c r="BG85" s="223"/>
      <c r="BH85" s="223"/>
      <c r="BI85" s="223"/>
      <c r="BJ85" s="223"/>
      <c r="BK85" s="223"/>
      <c r="BL85" s="223"/>
      <c r="BM85" s="223"/>
      <c r="BN85" s="223"/>
      <c r="BO85" s="223"/>
      <c r="BP85" s="223"/>
      <c r="BQ85" s="220">
        <v>79</v>
      </c>
      <c r="BR85" s="225"/>
      <c r="BS85" s="815"/>
      <c r="BT85" s="816"/>
      <c r="BU85" s="816"/>
      <c r="BV85" s="816"/>
      <c r="BW85" s="816"/>
      <c r="BX85" s="816"/>
      <c r="BY85" s="816"/>
      <c r="BZ85" s="816"/>
      <c r="CA85" s="816"/>
      <c r="CB85" s="816"/>
      <c r="CC85" s="816"/>
      <c r="CD85" s="816"/>
      <c r="CE85" s="816"/>
      <c r="CF85" s="816"/>
      <c r="CG85" s="821"/>
      <c r="CH85" s="818"/>
      <c r="CI85" s="819"/>
      <c r="CJ85" s="819"/>
      <c r="CK85" s="819"/>
      <c r="CL85" s="820"/>
      <c r="CM85" s="818"/>
      <c r="CN85" s="819"/>
      <c r="CO85" s="819"/>
      <c r="CP85" s="819"/>
      <c r="CQ85" s="820"/>
      <c r="CR85" s="818"/>
      <c r="CS85" s="819"/>
      <c r="CT85" s="819"/>
      <c r="CU85" s="819"/>
      <c r="CV85" s="820"/>
      <c r="CW85" s="818"/>
      <c r="CX85" s="819"/>
      <c r="CY85" s="819"/>
      <c r="CZ85" s="819"/>
      <c r="DA85" s="820"/>
      <c r="DB85" s="818"/>
      <c r="DC85" s="819"/>
      <c r="DD85" s="819"/>
      <c r="DE85" s="819"/>
      <c r="DF85" s="820"/>
      <c r="DG85" s="818"/>
      <c r="DH85" s="819"/>
      <c r="DI85" s="819"/>
      <c r="DJ85" s="819"/>
      <c r="DK85" s="820"/>
      <c r="DL85" s="818"/>
      <c r="DM85" s="819"/>
      <c r="DN85" s="819"/>
      <c r="DO85" s="819"/>
      <c r="DP85" s="820"/>
      <c r="DQ85" s="818"/>
      <c r="DR85" s="819"/>
      <c r="DS85" s="819"/>
      <c r="DT85" s="819"/>
      <c r="DU85" s="820"/>
      <c r="DV85" s="815"/>
      <c r="DW85" s="816"/>
      <c r="DX85" s="816"/>
      <c r="DY85" s="816"/>
      <c r="DZ85" s="817"/>
      <c r="EA85" s="211"/>
    </row>
    <row r="86" spans="1:131" ht="26.25" customHeight="1" x14ac:dyDescent="0.2">
      <c r="A86" s="220">
        <v>19</v>
      </c>
      <c r="B86" s="829"/>
      <c r="C86" s="830"/>
      <c r="D86" s="830"/>
      <c r="E86" s="830"/>
      <c r="F86" s="830"/>
      <c r="G86" s="830"/>
      <c r="H86" s="830"/>
      <c r="I86" s="830"/>
      <c r="J86" s="830"/>
      <c r="K86" s="830"/>
      <c r="L86" s="830"/>
      <c r="M86" s="830"/>
      <c r="N86" s="830"/>
      <c r="O86" s="830"/>
      <c r="P86" s="831"/>
      <c r="Q86" s="832"/>
      <c r="R86" s="789"/>
      <c r="S86" s="789"/>
      <c r="T86" s="789"/>
      <c r="U86" s="789"/>
      <c r="V86" s="789"/>
      <c r="W86" s="789"/>
      <c r="X86" s="789"/>
      <c r="Y86" s="789"/>
      <c r="Z86" s="789"/>
      <c r="AA86" s="789"/>
      <c r="AB86" s="789"/>
      <c r="AC86" s="789"/>
      <c r="AD86" s="789"/>
      <c r="AE86" s="789"/>
      <c r="AF86" s="789"/>
      <c r="AG86" s="789"/>
      <c r="AH86" s="789"/>
      <c r="AI86" s="789"/>
      <c r="AJ86" s="789"/>
      <c r="AK86" s="789"/>
      <c r="AL86" s="789"/>
      <c r="AM86" s="789"/>
      <c r="AN86" s="789"/>
      <c r="AO86" s="789"/>
      <c r="AP86" s="789"/>
      <c r="AQ86" s="789"/>
      <c r="AR86" s="789"/>
      <c r="AS86" s="789"/>
      <c r="AT86" s="789"/>
      <c r="AU86" s="789"/>
      <c r="AV86" s="789"/>
      <c r="AW86" s="789"/>
      <c r="AX86" s="789"/>
      <c r="AY86" s="789"/>
      <c r="AZ86" s="786"/>
      <c r="BA86" s="786"/>
      <c r="BB86" s="786"/>
      <c r="BC86" s="786"/>
      <c r="BD86" s="787"/>
      <c r="BE86" s="223"/>
      <c r="BF86" s="223"/>
      <c r="BG86" s="223"/>
      <c r="BH86" s="223"/>
      <c r="BI86" s="223"/>
      <c r="BJ86" s="223"/>
      <c r="BK86" s="223"/>
      <c r="BL86" s="223"/>
      <c r="BM86" s="223"/>
      <c r="BN86" s="223"/>
      <c r="BO86" s="223"/>
      <c r="BP86" s="223"/>
      <c r="BQ86" s="220">
        <v>80</v>
      </c>
      <c r="BR86" s="225"/>
      <c r="BS86" s="815"/>
      <c r="BT86" s="816"/>
      <c r="BU86" s="816"/>
      <c r="BV86" s="816"/>
      <c r="BW86" s="816"/>
      <c r="BX86" s="816"/>
      <c r="BY86" s="816"/>
      <c r="BZ86" s="816"/>
      <c r="CA86" s="816"/>
      <c r="CB86" s="816"/>
      <c r="CC86" s="816"/>
      <c r="CD86" s="816"/>
      <c r="CE86" s="816"/>
      <c r="CF86" s="816"/>
      <c r="CG86" s="821"/>
      <c r="CH86" s="818"/>
      <c r="CI86" s="819"/>
      <c r="CJ86" s="819"/>
      <c r="CK86" s="819"/>
      <c r="CL86" s="820"/>
      <c r="CM86" s="818"/>
      <c r="CN86" s="819"/>
      <c r="CO86" s="819"/>
      <c r="CP86" s="819"/>
      <c r="CQ86" s="820"/>
      <c r="CR86" s="818"/>
      <c r="CS86" s="819"/>
      <c r="CT86" s="819"/>
      <c r="CU86" s="819"/>
      <c r="CV86" s="820"/>
      <c r="CW86" s="818"/>
      <c r="CX86" s="819"/>
      <c r="CY86" s="819"/>
      <c r="CZ86" s="819"/>
      <c r="DA86" s="820"/>
      <c r="DB86" s="818"/>
      <c r="DC86" s="819"/>
      <c r="DD86" s="819"/>
      <c r="DE86" s="819"/>
      <c r="DF86" s="820"/>
      <c r="DG86" s="818"/>
      <c r="DH86" s="819"/>
      <c r="DI86" s="819"/>
      <c r="DJ86" s="819"/>
      <c r="DK86" s="820"/>
      <c r="DL86" s="818"/>
      <c r="DM86" s="819"/>
      <c r="DN86" s="819"/>
      <c r="DO86" s="819"/>
      <c r="DP86" s="820"/>
      <c r="DQ86" s="818"/>
      <c r="DR86" s="819"/>
      <c r="DS86" s="819"/>
      <c r="DT86" s="819"/>
      <c r="DU86" s="820"/>
      <c r="DV86" s="815"/>
      <c r="DW86" s="816"/>
      <c r="DX86" s="816"/>
      <c r="DY86" s="816"/>
      <c r="DZ86" s="817"/>
      <c r="EA86" s="211"/>
    </row>
    <row r="87" spans="1:131" ht="26.25" customHeight="1" x14ac:dyDescent="0.2">
      <c r="A87" s="226">
        <v>20</v>
      </c>
      <c r="B87" s="836"/>
      <c r="C87" s="837"/>
      <c r="D87" s="837"/>
      <c r="E87" s="837"/>
      <c r="F87" s="837"/>
      <c r="G87" s="837"/>
      <c r="H87" s="837"/>
      <c r="I87" s="837"/>
      <c r="J87" s="837"/>
      <c r="K87" s="837"/>
      <c r="L87" s="837"/>
      <c r="M87" s="837"/>
      <c r="N87" s="837"/>
      <c r="O87" s="837"/>
      <c r="P87" s="838"/>
      <c r="Q87" s="839"/>
      <c r="R87" s="840"/>
      <c r="S87" s="840"/>
      <c r="T87" s="840"/>
      <c r="U87" s="840"/>
      <c r="V87" s="840"/>
      <c r="W87" s="840"/>
      <c r="X87" s="840"/>
      <c r="Y87" s="840"/>
      <c r="Z87" s="840"/>
      <c r="AA87" s="840"/>
      <c r="AB87" s="840"/>
      <c r="AC87" s="840"/>
      <c r="AD87" s="840"/>
      <c r="AE87" s="840"/>
      <c r="AF87" s="840"/>
      <c r="AG87" s="840"/>
      <c r="AH87" s="840"/>
      <c r="AI87" s="840"/>
      <c r="AJ87" s="840"/>
      <c r="AK87" s="840"/>
      <c r="AL87" s="840"/>
      <c r="AM87" s="840"/>
      <c r="AN87" s="840"/>
      <c r="AO87" s="840"/>
      <c r="AP87" s="840"/>
      <c r="AQ87" s="840"/>
      <c r="AR87" s="840"/>
      <c r="AS87" s="840"/>
      <c r="AT87" s="840"/>
      <c r="AU87" s="840"/>
      <c r="AV87" s="840"/>
      <c r="AW87" s="840"/>
      <c r="AX87" s="840"/>
      <c r="AY87" s="840"/>
      <c r="AZ87" s="841"/>
      <c r="BA87" s="841"/>
      <c r="BB87" s="841"/>
      <c r="BC87" s="841"/>
      <c r="BD87" s="842"/>
      <c r="BE87" s="223"/>
      <c r="BF87" s="223"/>
      <c r="BG87" s="223"/>
      <c r="BH87" s="223"/>
      <c r="BI87" s="223"/>
      <c r="BJ87" s="223"/>
      <c r="BK87" s="223"/>
      <c r="BL87" s="223"/>
      <c r="BM87" s="223"/>
      <c r="BN87" s="223"/>
      <c r="BO87" s="223"/>
      <c r="BP87" s="223"/>
      <c r="BQ87" s="220">
        <v>81</v>
      </c>
      <c r="BR87" s="225"/>
      <c r="BS87" s="815"/>
      <c r="BT87" s="816"/>
      <c r="BU87" s="816"/>
      <c r="BV87" s="816"/>
      <c r="BW87" s="816"/>
      <c r="BX87" s="816"/>
      <c r="BY87" s="816"/>
      <c r="BZ87" s="816"/>
      <c r="CA87" s="816"/>
      <c r="CB87" s="816"/>
      <c r="CC87" s="816"/>
      <c r="CD87" s="816"/>
      <c r="CE87" s="816"/>
      <c r="CF87" s="816"/>
      <c r="CG87" s="821"/>
      <c r="CH87" s="818"/>
      <c r="CI87" s="819"/>
      <c r="CJ87" s="819"/>
      <c r="CK87" s="819"/>
      <c r="CL87" s="820"/>
      <c r="CM87" s="818"/>
      <c r="CN87" s="819"/>
      <c r="CO87" s="819"/>
      <c r="CP87" s="819"/>
      <c r="CQ87" s="820"/>
      <c r="CR87" s="818"/>
      <c r="CS87" s="819"/>
      <c r="CT87" s="819"/>
      <c r="CU87" s="819"/>
      <c r="CV87" s="820"/>
      <c r="CW87" s="818"/>
      <c r="CX87" s="819"/>
      <c r="CY87" s="819"/>
      <c r="CZ87" s="819"/>
      <c r="DA87" s="820"/>
      <c r="DB87" s="818"/>
      <c r="DC87" s="819"/>
      <c r="DD87" s="819"/>
      <c r="DE87" s="819"/>
      <c r="DF87" s="820"/>
      <c r="DG87" s="818"/>
      <c r="DH87" s="819"/>
      <c r="DI87" s="819"/>
      <c r="DJ87" s="819"/>
      <c r="DK87" s="820"/>
      <c r="DL87" s="818"/>
      <c r="DM87" s="819"/>
      <c r="DN87" s="819"/>
      <c r="DO87" s="819"/>
      <c r="DP87" s="820"/>
      <c r="DQ87" s="818"/>
      <c r="DR87" s="819"/>
      <c r="DS87" s="819"/>
      <c r="DT87" s="819"/>
      <c r="DU87" s="820"/>
      <c r="DV87" s="815"/>
      <c r="DW87" s="816"/>
      <c r="DX87" s="816"/>
      <c r="DY87" s="816"/>
      <c r="DZ87" s="817"/>
      <c r="EA87" s="211"/>
    </row>
    <row r="88" spans="1:131" ht="26.25" customHeight="1" thickBot="1" x14ac:dyDescent="0.25">
      <c r="A88" s="222" t="s">
        <v>381</v>
      </c>
      <c r="B88" s="748" t="s">
        <v>417</v>
      </c>
      <c r="C88" s="749"/>
      <c r="D88" s="749"/>
      <c r="E88" s="749"/>
      <c r="F88" s="749"/>
      <c r="G88" s="749"/>
      <c r="H88" s="749"/>
      <c r="I88" s="749"/>
      <c r="J88" s="749"/>
      <c r="K88" s="749"/>
      <c r="L88" s="749"/>
      <c r="M88" s="749"/>
      <c r="N88" s="749"/>
      <c r="O88" s="749"/>
      <c r="P88" s="750"/>
      <c r="Q88" s="796"/>
      <c r="R88" s="797"/>
      <c r="S88" s="797"/>
      <c r="T88" s="797"/>
      <c r="U88" s="797"/>
      <c r="V88" s="797"/>
      <c r="W88" s="797"/>
      <c r="X88" s="797"/>
      <c r="Y88" s="797"/>
      <c r="Z88" s="797"/>
      <c r="AA88" s="797"/>
      <c r="AB88" s="797"/>
      <c r="AC88" s="797"/>
      <c r="AD88" s="797"/>
      <c r="AE88" s="797"/>
      <c r="AF88" s="800"/>
      <c r="AG88" s="800"/>
      <c r="AH88" s="800"/>
      <c r="AI88" s="800"/>
      <c r="AJ88" s="800"/>
      <c r="AK88" s="797"/>
      <c r="AL88" s="797"/>
      <c r="AM88" s="797"/>
      <c r="AN88" s="797"/>
      <c r="AO88" s="797"/>
      <c r="AP88" s="800"/>
      <c r="AQ88" s="800"/>
      <c r="AR88" s="800"/>
      <c r="AS88" s="800"/>
      <c r="AT88" s="800"/>
      <c r="AU88" s="800"/>
      <c r="AV88" s="800"/>
      <c r="AW88" s="800"/>
      <c r="AX88" s="800"/>
      <c r="AY88" s="800"/>
      <c r="AZ88" s="805"/>
      <c r="BA88" s="805"/>
      <c r="BB88" s="805"/>
      <c r="BC88" s="805"/>
      <c r="BD88" s="806"/>
      <c r="BE88" s="223"/>
      <c r="BF88" s="223"/>
      <c r="BG88" s="223"/>
      <c r="BH88" s="223"/>
      <c r="BI88" s="223"/>
      <c r="BJ88" s="223"/>
      <c r="BK88" s="223"/>
      <c r="BL88" s="223"/>
      <c r="BM88" s="223"/>
      <c r="BN88" s="223"/>
      <c r="BO88" s="223"/>
      <c r="BP88" s="223"/>
      <c r="BQ88" s="220">
        <v>82</v>
      </c>
      <c r="BR88" s="225"/>
      <c r="BS88" s="815"/>
      <c r="BT88" s="816"/>
      <c r="BU88" s="816"/>
      <c r="BV88" s="816"/>
      <c r="BW88" s="816"/>
      <c r="BX88" s="816"/>
      <c r="BY88" s="816"/>
      <c r="BZ88" s="816"/>
      <c r="CA88" s="816"/>
      <c r="CB88" s="816"/>
      <c r="CC88" s="816"/>
      <c r="CD88" s="816"/>
      <c r="CE88" s="816"/>
      <c r="CF88" s="816"/>
      <c r="CG88" s="821"/>
      <c r="CH88" s="818"/>
      <c r="CI88" s="819"/>
      <c r="CJ88" s="819"/>
      <c r="CK88" s="819"/>
      <c r="CL88" s="820"/>
      <c r="CM88" s="818"/>
      <c r="CN88" s="819"/>
      <c r="CO88" s="819"/>
      <c r="CP88" s="819"/>
      <c r="CQ88" s="820"/>
      <c r="CR88" s="818"/>
      <c r="CS88" s="819"/>
      <c r="CT88" s="819"/>
      <c r="CU88" s="819"/>
      <c r="CV88" s="820"/>
      <c r="CW88" s="818"/>
      <c r="CX88" s="819"/>
      <c r="CY88" s="819"/>
      <c r="CZ88" s="819"/>
      <c r="DA88" s="820"/>
      <c r="DB88" s="818"/>
      <c r="DC88" s="819"/>
      <c r="DD88" s="819"/>
      <c r="DE88" s="819"/>
      <c r="DF88" s="820"/>
      <c r="DG88" s="818"/>
      <c r="DH88" s="819"/>
      <c r="DI88" s="819"/>
      <c r="DJ88" s="819"/>
      <c r="DK88" s="820"/>
      <c r="DL88" s="818"/>
      <c r="DM88" s="819"/>
      <c r="DN88" s="819"/>
      <c r="DO88" s="819"/>
      <c r="DP88" s="820"/>
      <c r="DQ88" s="818"/>
      <c r="DR88" s="819"/>
      <c r="DS88" s="819"/>
      <c r="DT88" s="819"/>
      <c r="DU88" s="820"/>
      <c r="DV88" s="815"/>
      <c r="DW88" s="816"/>
      <c r="DX88" s="816"/>
      <c r="DY88" s="816"/>
      <c r="DZ88" s="817"/>
      <c r="EA88" s="211"/>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15"/>
      <c r="BT89" s="816"/>
      <c r="BU89" s="816"/>
      <c r="BV89" s="816"/>
      <c r="BW89" s="816"/>
      <c r="BX89" s="816"/>
      <c r="BY89" s="816"/>
      <c r="BZ89" s="816"/>
      <c r="CA89" s="816"/>
      <c r="CB89" s="816"/>
      <c r="CC89" s="816"/>
      <c r="CD89" s="816"/>
      <c r="CE89" s="816"/>
      <c r="CF89" s="816"/>
      <c r="CG89" s="821"/>
      <c r="CH89" s="818"/>
      <c r="CI89" s="819"/>
      <c r="CJ89" s="819"/>
      <c r="CK89" s="819"/>
      <c r="CL89" s="820"/>
      <c r="CM89" s="818"/>
      <c r="CN89" s="819"/>
      <c r="CO89" s="819"/>
      <c r="CP89" s="819"/>
      <c r="CQ89" s="820"/>
      <c r="CR89" s="818"/>
      <c r="CS89" s="819"/>
      <c r="CT89" s="819"/>
      <c r="CU89" s="819"/>
      <c r="CV89" s="820"/>
      <c r="CW89" s="818"/>
      <c r="CX89" s="819"/>
      <c r="CY89" s="819"/>
      <c r="CZ89" s="819"/>
      <c r="DA89" s="820"/>
      <c r="DB89" s="818"/>
      <c r="DC89" s="819"/>
      <c r="DD89" s="819"/>
      <c r="DE89" s="819"/>
      <c r="DF89" s="820"/>
      <c r="DG89" s="818"/>
      <c r="DH89" s="819"/>
      <c r="DI89" s="819"/>
      <c r="DJ89" s="819"/>
      <c r="DK89" s="820"/>
      <c r="DL89" s="818"/>
      <c r="DM89" s="819"/>
      <c r="DN89" s="819"/>
      <c r="DO89" s="819"/>
      <c r="DP89" s="820"/>
      <c r="DQ89" s="818"/>
      <c r="DR89" s="819"/>
      <c r="DS89" s="819"/>
      <c r="DT89" s="819"/>
      <c r="DU89" s="820"/>
      <c r="DV89" s="815"/>
      <c r="DW89" s="816"/>
      <c r="DX89" s="816"/>
      <c r="DY89" s="816"/>
      <c r="DZ89" s="817"/>
      <c r="EA89" s="211"/>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15"/>
      <c r="BT90" s="816"/>
      <c r="BU90" s="816"/>
      <c r="BV90" s="816"/>
      <c r="BW90" s="816"/>
      <c r="BX90" s="816"/>
      <c r="BY90" s="816"/>
      <c r="BZ90" s="816"/>
      <c r="CA90" s="816"/>
      <c r="CB90" s="816"/>
      <c r="CC90" s="816"/>
      <c r="CD90" s="816"/>
      <c r="CE90" s="816"/>
      <c r="CF90" s="816"/>
      <c r="CG90" s="821"/>
      <c r="CH90" s="818"/>
      <c r="CI90" s="819"/>
      <c r="CJ90" s="819"/>
      <c r="CK90" s="819"/>
      <c r="CL90" s="820"/>
      <c r="CM90" s="818"/>
      <c r="CN90" s="819"/>
      <c r="CO90" s="819"/>
      <c r="CP90" s="819"/>
      <c r="CQ90" s="820"/>
      <c r="CR90" s="818"/>
      <c r="CS90" s="819"/>
      <c r="CT90" s="819"/>
      <c r="CU90" s="819"/>
      <c r="CV90" s="820"/>
      <c r="CW90" s="818"/>
      <c r="CX90" s="819"/>
      <c r="CY90" s="819"/>
      <c r="CZ90" s="819"/>
      <c r="DA90" s="820"/>
      <c r="DB90" s="818"/>
      <c r="DC90" s="819"/>
      <c r="DD90" s="819"/>
      <c r="DE90" s="819"/>
      <c r="DF90" s="820"/>
      <c r="DG90" s="818"/>
      <c r="DH90" s="819"/>
      <c r="DI90" s="819"/>
      <c r="DJ90" s="819"/>
      <c r="DK90" s="820"/>
      <c r="DL90" s="818"/>
      <c r="DM90" s="819"/>
      <c r="DN90" s="819"/>
      <c r="DO90" s="819"/>
      <c r="DP90" s="820"/>
      <c r="DQ90" s="818"/>
      <c r="DR90" s="819"/>
      <c r="DS90" s="819"/>
      <c r="DT90" s="819"/>
      <c r="DU90" s="820"/>
      <c r="DV90" s="815"/>
      <c r="DW90" s="816"/>
      <c r="DX90" s="816"/>
      <c r="DY90" s="816"/>
      <c r="DZ90" s="817"/>
      <c r="EA90" s="211"/>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15"/>
      <c r="BT91" s="816"/>
      <c r="BU91" s="816"/>
      <c r="BV91" s="816"/>
      <c r="BW91" s="816"/>
      <c r="BX91" s="816"/>
      <c r="BY91" s="816"/>
      <c r="BZ91" s="816"/>
      <c r="CA91" s="816"/>
      <c r="CB91" s="816"/>
      <c r="CC91" s="816"/>
      <c r="CD91" s="816"/>
      <c r="CE91" s="816"/>
      <c r="CF91" s="816"/>
      <c r="CG91" s="821"/>
      <c r="CH91" s="818"/>
      <c r="CI91" s="819"/>
      <c r="CJ91" s="819"/>
      <c r="CK91" s="819"/>
      <c r="CL91" s="820"/>
      <c r="CM91" s="818"/>
      <c r="CN91" s="819"/>
      <c r="CO91" s="819"/>
      <c r="CP91" s="819"/>
      <c r="CQ91" s="820"/>
      <c r="CR91" s="818"/>
      <c r="CS91" s="819"/>
      <c r="CT91" s="819"/>
      <c r="CU91" s="819"/>
      <c r="CV91" s="820"/>
      <c r="CW91" s="818"/>
      <c r="CX91" s="819"/>
      <c r="CY91" s="819"/>
      <c r="CZ91" s="819"/>
      <c r="DA91" s="820"/>
      <c r="DB91" s="818"/>
      <c r="DC91" s="819"/>
      <c r="DD91" s="819"/>
      <c r="DE91" s="819"/>
      <c r="DF91" s="820"/>
      <c r="DG91" s="818"/>
      <c r="DH91" s="819"/>
      <c r="DI91" s="819"/>
      <c r="DJ91" s="819"/>
      <c r="DK91" s="820"/>
      <c r="DL91" s="818"/>
      <c r="DM91" s="819"/>
      <c r="DN91" s="819"/>
      <c r="DO91" s="819"/>
      <c r="DP91" s="820"/>
      <c r="DQ91" s="818"/>
      <c r="DR91" s="819"/>
      <c r="DS91" s="819"/>
      <c r="DT91" s="819"/>
      <c r="DU91" s="820"/>
      <c r="DV91" s="815"/>
      <c r="DW91" s="816"/>
      <c r="DX91" s="816"/>
      <c r="DY91" s="816"/>
      <c r="DZ91" s="817"/>
      <c r="EA91" s="211"/>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15"/>
      <c r="BT92" s="816"/>
      <c r="BU92" s="816"/>
      <c r="BV92" s="816"/>
      <c r="BW92" s="816"/>
      <c r="BX92" s="816"/>
      <c r="BY92" s="816"/>
      <c r="BZ92" s="816"/>
      <c r="CA92" s="816"/>
      <c r="CB92" s="816"/>
      <c r="CC92" s="816"/>
      <c r="CD92" s="816"/>
      <c r="CE92" s="816"/>
      <c r="CF92" s="816"/>
      <c r="CG92" s="821"/>
      <c r="CH92" s="818"/>
      <c r="CI92" s="819"/>
      <c r="CJ92" s="819"/>
      <c r="CK92" s="819"/>
      <c r="CL92" s="820"/>
      <c r="CM92" s="818"/>
      <c r="CN92" s="819"/>
      <c r="CO92" s="819"/>
      <c r="CP92" s="819"/>
      <c r="CQ92" s="820"/>
      <c r="CR92" s="818"/>
      <c r="CS92" s="819"/>
      <c r="CT92" s="819"/>
      <c r="CU92" s="819"/>
      <c r="CV92" s="820"/>
      <c r="CW92" s="818"/>
      <c r="CX92" s="819"/>
      <c r="CY92" s="819"/>
      <c r="CZ92" s="819"/>
      <c r="DA92" s="820"/>
      <c r="DB92" s="818"/>
      <c r="DC92" s="819"/>
      <c r="DD92" s="819"/>
      <c r="DE92" s="819"/>
      <c r="DF92" s="820"/>
      <c r="DG92" s="818"/>
      <c r="DH92" s="819"/>
      <c r="DI92" s="819"/>
      <c r="DJ92" s="819"/>
      <c r="DK92" s="820"/>
      <c r="DL92" s="818"/>
      <c r="DM92" s="819"/>
      <c r="DN92" s="819"/>
      <c r="DO92" s="819"/>
      <c r="DP92" s="820"/>
      <c r="DQ92" s="818"/>
      <c r="DR92" s="819"/>
      <c r="DS92" s="819"/>
      <c r="DT92" s="819"/>
      <c r="DU92" s="820"/>
      <c r="DV92" s="815"/>
      <c r="DW92" s="816"/>
      <c r="DX92" s="816"/>
      <c r="DY92" s="816"/>
      <c r="DZ92" s="817"/>
      <c r="EA92" s="211"/>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15"/>
      <c r="BT93" s="816"/>
      <c r="BU93" s="816"/>
      <c r="BV93" s="816"/>
      <c r="BW93" s="816"/>
      <c r="BX93" s="816"/>
      <c r="BY93" s="816"/>
      <c r="BZ93" s="816"/>
      <c r="CA93" s="816"/>
      <c r="CB93" s="816"/>
      <c r="CC93" s="816"/>
      <c r="CD93" s="816"/>
      <c r="CE93" s="816"/>
      <c r="CF93" s="816"/>
      <c r="CG93" s="821"/>
      <c r="CH93" s="818"/>
      <c r="CI93" s="819"/>
      <c r="CJ93" s="819"/>
      <c r="CK93" s="819"/>
      <c r="CL93" s="820"/>
      <c r="CM93" s="818"/>
      <c r="CN93" s="819"/>
      <c r="CO93" s="819"/>
      <c r="CP93" s="819"/>
      <c r="CQ93" s="820"/>
      <c r="CR93" s="818"/>
      <c r="CS93" s="819"/>
      <c r="CT93" s="819"/>
      <c r="CU93" s="819"/>
      <c r="CV93" s="820"/>
      <c r="CW93" s="818"/>
      <c r="CX93" s="819"/>
      <c r="CY93" s="819"/>
      <c r="CZ93" s="819"/>
      <c r="DA93" s="820"/>
      <c r="DB93" s="818"/>
      <c r="DC93" s="819"/>
      <c r="DD93" s="819"/>
      <c r="DE93" s="819"/>
      <c r="DF93" s="820"/>
      <c r="DG93" s="818"/>
      <c r="DH93" s="819"/>
      <c r="DI93" s="819"/>
      <c r="DJ93" s="819"/>
      <c r="DK93" s="820"/>
      <c r="DL93" s="818"/>
      <c r="DM93" s="819"/>
      <c r="DN93" s="819"/>
      <c r="DO93" s="819"/>
      <c r="DP93" s="820"/>
      <c r="DQ93" s="818"/>
      <c r="DR93" s="819"/>
      <c r="DS93" s="819"/>
      <c r="DT93" s="819"/>
      <c r="DU93" s="820"/>
      <c r="DV93" s="815"/>
      <c r="DW93" s="816"/>
      <c r="DX93" s="816"/>
      <c r="DY93" s="816"/>
      <c r="DZ93" s="817"/>
      <c r="EA93" s="211"/>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15"/>
      <c r="BT94" s="816"/>
      <c r="BU94" s="816"/>
      <c r="BV94" s="816"/>
      <c r="BW94" s="816"/>
      <c r="BX94" s="816"/>
      <c r="BY94" s="816"/>
      <c r="BZ94" s="816"/>
      <c r="CA94" s="816"/>
      <c r="CB94" s="816"/>
      <c r="CC94" s="816"/>
      <c r="CD94" s="816"/>
      <c r="CE94" s="816"/>
      <c r="CF94" s="816"/>
      <c r="CG94" s="821"/>
      <c r="CH94" s="818"/>
      <c r="CI94" s="819"/>
      <c r="CJ94" s="819"/>
      <c r="CK94" s="819"/>
      <c r="CL94" s="820"/>
      <c r="CM94" s="818"/>
      <c r="CN94" s="819"/>
      <c r="CO94" s="819"/>
      <c r="CP94" s="819"/>
      <c r="CQ94" s="820"/>
      <c r="CR94" s="818"/>
      <c r="CS94" s="819"/>
      <c r="CT94" s="819"/>
      <c r="CU94" s="819"/>
      <c r="CV94" s="820"/>
      <c r="CW94" s="818"/>
      <c r="CX94" s="819"/>
      <c r="CY94" s="819"/>
      <c r="CZ94" s="819"/>
      <c r="DA94" s="820"/>
      <c r="DB94" s="818"/>
      <c r="DC94" s="819"/>
      <c r="DD94" s="819"/>
      <c r="DE94" s="819"/>
      <c r="DF94" s="820"/>
      <c r="DG94" s="818"/>
      <c r="DH94" s="819"/>
      <c r="DI94" s="819"/>
      <c r="DJ94" s="819"/>
      <c r="DK94" s="820"/>
      <c r="DL94" s="818"/>
      <c r="DM94" s="819"/>
      <c r="DN94" s="819"/>
      <c r="DO94" s="819"/>
      <c r="DP94" s="820"/>
      <c r="DQ94" s="818"/>
      <c r="DR94" s="819"/>
      <c r="DS94" s="819"/>
      <c r="DT94" s="819"/>
      <c r="DU94" s="820"/>
      <c r="DV94" s="815"/>
      <c r="DW94" s="816"/>
      <c r="DX94" s="816"/>
      <c r="DY94" s="816"/>
      <c r="DZ94" s="817"/>
      <c r="EA94" s="211"/>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15"/>
      <c r="BT95" s="816"/>
      <c r="BU95" s="816"/>
      <c r="BV95" s="816"/>
      <c r="BW95" s="816"/>
      <c r="BX95" s="816"/>
      <c r="BY95" s="816"/>
      <c r="BZ95" s="816"/>
      <c r="CA95" s="816"/>
      <c r="CB95" s="816"/>
      <c r="CC95" s="816"/>
      <c r="CD95" s="816"/>
      <c r="CE95" s="816"/>
      <c r="CF95" s="816"/>
      <c r="CG95" s="821"/>
      <c r="CH95" s="818"/>
      <c r="CI95" s="819"/>
      <c r="CJ95" s="819"/>
      <c r="CK95" s="819"/>
      <c r="CL95" s="820"/>
      <c r="CM95" s="818"/>
      <c r="CN95" s="819"/>
      <c r="CO95" s="819"/>
      <c r="CP95" s="819"/>
      <c r="CQ95" s="820"/>
      <c r="CR95" s="818"/>
      <c r="CS95" s="819"/>
      <c r="CT95" s="819"/>
      <c r="CU95" s="819"/>
      <c r="CV95" s="820"/>
      <c r="CW95" s="818"/>
      <c r="CX95" s="819"/>
      <c r="CY95" s="819"/>
      <c r="CZ95" s="819"/>
      <c r="DA95" s="820"/>
      <c r="DB95" s="818"/>
      <c r="DC95" s="819"/>
      <c r="DD95" s="819"/>
      <c r="DE95" s="819"/>
      <c r="DF95" s="820"/>
      <c r="DG95" s="818"/>
      <c r="DH95" s="819"/>
      <c r="DI95" s="819"/>
      <c r="DJ95" s="819"/>
      <c r="DK95" s="820"/>
      <c r="DL95" s="818"/>
      <c r="DM95" s="819"/>
      <c r="DN95" s="819"/>
      <c r="DO95" s="819"/>
      <c r="DP95" s="820"/>
      <c r="DQ95" s="818"/>
      <c r="DR95" s="819"/>
      <c r="DS95" s="819"/>
      <c r="DT95" s="819"/>
      <c r="DU95" s="820"/>
      <c r="DV95" s="815"/>
      <c r="DW95" s="816"/>
      <c r="DX95" s="816"/>
      <c r="DY95" s="816"/>
      <c r="DZ95" s="817"/>
      <c r="EA95" s="211"/>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15"/>
      <c r="BT96" s="816"/>
      <c r="BU96" s="816"/>
      <c r="BV96" s="816"/>
      <c r="BW96" s="816"/>
      <c r="BX96" s="816"/>
      <c r="BY96" s="816"/>
      <c r="BZ96" s="816"/>
      <c r="CA96" s="816"/>
      <c r="CB96" s="816"/>
      <c r="CC96" s="816"/>
      <c r="CD96" s="816"/>
      <c r="CE96" s="816"/>
      <c r="CF96" s="816"/>
      <c r="CG96" s="821"/>
      <c r="CH96" s="818"/>
      <c r="CI96" s="819"/>
      <c r="CJ96" s="819"/>
      <c r="CK96" s="819"/>
      <c r="CL96" s="820"/>
      <c r="CM96" s="818"/>
      <c r="CN96" s="819"/>
      <c r="CO96" s="819"/>
      <c r="CP96" s="819"/>
      <c r="CQ96" s="820"/>
      <c r="CR96" s="818"/>
      <c r="CS96" s="819"/>
      <c r="CT96" s="819"/>
      <c r="CU96" s="819"/>
      <c r="CV96" s="820"/>
      <c r="CW96" s="818"/>
      <c r="CX96" s="819"/>
      <c r="CY96" s="819"/>
      <c r="CZ96" s="819"/>
      <c r="DA96" s="820"/>
      <c r="DB96" s="818"/>
      <c r="DC96" s="819"/>
      <c r="DD96" s="819"/>
      <c r="DE96" s="819"/>
      <c r="DF96" s="820"/>
      <c r="DG96" s="818"/>
      <c r="DH96" s="819"/>
      <c r="DI96" s="819"/>
      <c r="DJ96" s="819"/>
      <c r="DK96" s="820"/>
      <c r="DL96" s="818"/>
      <c r="DM96" s="819"/>
      <c r="DN96" s="819"/>
      <c r="DO96" s="819"/>
      <c r="DP96" s="820"/>
      <c r="DQ96" s="818"/>
      <c r="DR96" s="819"/>
      <c r="DS96" s="819"/>
      <c r="DT96" s="819"/>
      <c r="DU96" s="820"/>
      <c r="DV96" s="815"/>
      <c r="DW96" s="816"/>
      <c r="DX96" s="816"/>
      <c r="DY96" s="816"/>
      <c r="DZ96" s="817"/>
      <c r="EA96" s="211"/>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15"/>
      <c r="BT97" s="816"/>
      <c r="BU97" s="816"/>
      <c r="BV97" s="816"/>
      <c r="BW97" s="816"/>
      <c r="BX97" s="816"/>
      <c r="BY97" s="816"/>
      <c r="BZ97" s="816"/>
      <c r="CA97" s="816"/>
      <c r="CB97" s="816"/>
      <c r="CC97" s="816"/>
      <c r="CD97" s="816"/>
      <c r="CE97" s="816"/>
      <c r="CF97" s="816"/>
      <c r="CG97" s="821"/>
      <c r="CH97" s="818"/>
      <c r="CI97" s="819"/>
      <c r="CJ97" s="819"/>
      <c r="CK97" s="819"/>
      <c r="CL97" s="820"/>
      <c r="CM97" s="818"/>
      <c r="CN97" s="819"/>
      <c r="CO97" s="819"/>
      <c r="CP97" s="819"/>
      <c r="CQ97" s="820"/>
      <c r="CR97" s="818"/>
      <c r="CS97" s="819"/>
      <c r="CT97" s="819"/>
      <c r="CU97" s="819"/>
      <c r="CV97" s="820"/>
      <c r="CW97" s="818"/>
      <c r="CX97" s="819"/>
      <c r="CY97" s="819"/>
      <c r="CZ97" s="819"/>
      <c r="DA97" s="820"/>
      <c r="DB97" s="818"/>
      <c r="DC97" s="819"/>
      <c r="DD97" s="819"/>
      <c r="DE97" s="819"/>
      <c r="DF97" s="820"/>
      <c r="DG97" s="818"/>
      <c r="DH97" s="819"/>
      <c r="DI97" s="819"/>
      <c r="DJ97" s="819"/>
      <c r="DK97" s="820"/>
      <c r="DL97" s="818"/>
      <c r="DM97" s="819"/>
      <c r="DN97" s="819"/>
      <c r="DO97" s="819"/>
      <c r="DP97" s="820"/>
      <c r="DQ97" s="818"/>
      <c r="DR97" s="819"/>
      <c r="DS97" s="819"/>
      <c r="DT97" s="819"/>
      <c r="DU97" s="820"/>
      <c r="DV97" s="815"/>
      <c r="DW97" s="816"/>
      <c r="DX97" s="816"/>
      <c r="DY97" s="816"/>
      <c r="DZ97" s="817"/>
      <c r="EA97" s="211"/>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15"/>
      <c r="BT98" s="816"/>
      <c r="BU98" s="816"/>
      <c r="BV98" s="816"/>
      <c r="BW98" s="816"/>
      <c r="BX98" s="816"/>
      <c r="BY98" s="816"/>
      <c r="BZ98" s="816"/>
      <c r="CA98" s="816"/>
      <c r="CB98" s="816"/>
      <c r="CC98" s="816"/>
      <c r="CD98" s="816"/>
      <c r="CE98" s="816"/>
      <c r="CF98" s="816"/>
      <c r="CG98" s="821"/>
      <c r="CH98" s="818"/>
      <c r="CI98" s="819"/>
      <c r="CJ98" s="819"/>
      <c r="CK98" s="819"/>
      <c r="CL98" s="820"/>
      <c r="CM98" s="818"/>
      <c r="CN98" s="819"/>
      <c r="CO98" s="819"/>
      <c r="CP98" s="819"/>
      <c r="CQ98" s="820"/>
      <c r="CR98" s="818"/>
      <c r="CS98" s="819"/>
      <c r="CT98" s="819"/>
      <c r="CU98" s="819"/>
      <c r="CV98" s="820"/>
      <c r="CW98" s="818"/>
      <c r="CX98" s="819"/>
      <c r="CY98" s="819"/>
      <c r="CZ98" s="819"/>
      <c r="DA98" s="820"/>
      <c r="DB98" s="818"/>
      <c r="DC98" s="819"/>
      <c r="DD98" s="819"/>
      <c r="DE98" s="819"/>
      <c r="DF98" s="820"/>
      <c r="DG98" s="818"/>
      <c r="DH98" s="819"/>
      <c r="DI98" s="819"/>
      <c r="DJ98" s="819"/>
      <c r="DK98" s="820"/>
      <c r="DL98" s="818"/>
      <c r="DM98" s="819"/>
      <c r="DN98" s="819"/>
      <c r="DO98" s="819"/>
      <c r="DP98" s="820"/>
      <c r="DQ98" s="818"/>
      <c r="DR98" s="819"/>
      <c r="DS98" s="819"/>
      <c r="DT98" s="819"/>
      <c r="DU98" s="820"/>
      <c r="DV98" s="815"/>
      <c r="DW98" s="816"/>
      <c r="DX98" s="816"/>
      <c r="DY98" s="816"/>
      <c r="DZ98" s="817"/>
      <c r="EA98" s="211"/>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15"/>
      <c r="BT99" s="816"/>
      <c r="BU99" s="816"/>
      <c r="BV99" s="816"/>
      <c r="BW99" s="816"/>
      <c r="BX99" s="816"/>
      <c r="BY99" s="816"/>
      <c r="BZ99" s="816"/>
      <c r="CA99" s="816"/>
      <c r="CB99" s="816"/>
      <c r="CC99" s="816"/>
      <c r="CD99" s="816"/>
      <c r="CE99" s="816"/>
      <c r="CF99" s="816"/>
      <c r="CG99" s="821"/>
      <c r="CH99" s="818"/>
      <c r="CI99" s="819"/>
      <c r="CJ99" s="819"/>
      <c r="CK99" s="819"/>
      <c r="CL99" s="820"/>
      <c r="CM99" s="818"/>
      <c r="CN99" s="819"/>
      <c r="CO99" s="819"/>
      <c r="CP99" s="819"/>
      <c r="CQ99" s="820"/>
      <c r="CR99" s="818"/>
      <c r="CS99" s="819"/>
      <c r="CT99" s="819"/>
      <c r="CU99" s="819"/>
      <c r="CV99" s="820"/>
      <c r="CW99" s="818"/>
      <c r="CX99" s="819"/>
      <c r="CY99" s="819"/>
      <c r="CZ99" s="819"/>
      <c r="DA99" s="820"/>
      <c r="DB99" s="818"/>
      <c r="DC99" s="819"/>
      <c r="DD99" s="819"/>
      <c r="DE99" s="819"/>
      <c r="DF99" s="820"/>
      <c r="DG99" s="818"/>
      <c r="DH99" s="819"/>
      <c r="DI99" s="819"/>
      <c r="DJ99" s="819"/>
      <c r="DK99" s="820"/>
      <c r="DL99" s="818"/>
      <c r="DM99" s="819"/>
      <c r="DN99" s="819"/>
      <c r="DO99" s="819"/>
      <c r="DP99" s="820"/>
      <c r="DQ99" s="818"/>
      <c r="DR99" s="819"/>
      <c r="DS99" s="819"/>
      <c r="DT99" s="819"/>
      <c r="DU99" s="820"/>
      <c r="DV99" s="815"/>
      <c r="DW99" s="816"/>
      <c r="DX99" s="816"/>
      <c r="DY99" s="816"/>
      <c r="DZ99" s="817"/>
      <c r="EA99" s="211"/>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15"/>
      <c r="BT100" s="816"/>
      <c r="BU100" s="816"/>
      <c r="BV100" s="816"/>
      <c r="BW100" s="816"/>
      <c r="BX100" s="816"/>
      <c r="BY100" s="816"/>
      <c r="BZ100" s="816"/>
      <c r="CA100" s="816"/>
      <c r="CB100" s="816"/>
      <c r="CC100" s="816"/>
      <c r="CD100" s="816"/>
      <c r="CE100" s="816"/>
      <c r="CF100" s="816"/>
      <c r="CG100" s="821"/>
      <c r="CH100" s="818"/>
      <c r="CI100" s="819"/>
      <c r="CJ100" s="819"/>
      <c r="CK100" s="819"/>
      <c r="CL100" s="820"/>
      <c r="CM100" s="818"/>
      <c r="CN100" s="819"/>
      <c r="CO100" s="819"/>
      <c r="CP100" s="819"/>
      <c r="CQ100" s="820"/>
      <c r="CR100" s="818"/>
      <c r="CS100" s="819"/>
      <c r="CT100" s="819"/>
      <c r="CU100" s="819"/>
      <c r="CV100" s="820"/>
      <c r="CW100" s="818"/>
      <c r="CX100" s="819"/>
      <c r="CY100" s="819"/>
      <c r="CZ100" s="819"/>
      <c r="DA100" s="820"/>
      <c r="DB100" s="818"/>
      <c r="DC100" s="819"/>
      <c r="DD100" s="819"/>
      <c r="DE100" s="819"/>
      <c r="DF100" s="820"/>
      <c r="DG100" s="818"/>
      <c r="DH100" s="819"/>
      <c r="DI100" s="819"/>
      <c r="DJ100" s="819"/>
      <c r="DK100" s="820"/>
      <c r="DL100" s="818"/>
      <c r="DM100" s="819"/>
      <c r="DN100" s="819"/>
      <c r="DO100" s="819"/>
      <c r="DP100" s="820"/>
      <c r="DQ100" s="818"/>
      <c r="DR100" s="819"/>
      <c r="DS100" s="819"/>
      <c r="DT100" s="819"/>
      <c r="DU100" s="820"/>
      <c r="DV100" s="815"/>
      <c r="DW100" s="816"/>
      <c r="DX100" s="816"/>
      <c r="DY100" s="816"/>
      <c r="DZ100" s="817"/>
      <c r="EA100" s="211"/>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15"/>
      <c r="BT101" s="816"/>
      <c r="BU101" s="816"/>
      <c r="BV101" s="816"/>
      <c r="BW101" s="816"/>
      <c r="BX101" s="816"/>
      <c r="BY101" s="816"/>
      <c r="BZ101" s="816"/>
      <c r="CA101" s="816"/>
      <c r="CB101" s="816"/>
      <c r="CC101" s="816"/>
      <c r="CD101" s="816"/>
      <c r="CE101" s="816"/>
      <c r="CF101" s="816"/>
      <c r="CG101" s="821"/>
      <c r="CH101" s="818"/>
      <c r="CI101" s="819"/>
      <c r="CJ101" s="819"/>
      <c r="CK101" s="819"/>
      <c r="CL101" s="820"/>
      <c r="CM101" s="818"/>
      <c r="CN101" s="819"/>
      <c r="CO101" s="819"/>
      <c r="CP101" s="819"/>
      <c r="CQ101" s="820"/>
      <c r="CR101" s="818"/>
      <c r="CS101" s="819"/>
      <c r="CT101" s="819"/>
      <c r="CU101" s="819"/>
      <c r="CV101" s="820"/>
      <c r="CW101" s="818"/>
      <c r="CX101" s="819"/>
      <c r="CY101" s="819"/>
      <c r="CZ101" s="819"/>
      <c r="DA101" s="820"/>
      <c r="DB101" s="818"/>
      <c r="DC101" s="819"/>
      <c r="DD101" s="819"/>
      <c r="DE101" s="819"/>
      <c r="DF101" s="820"/>
      <c r="DG101" s="818"/>
      <c r="DH101" s="819"/>
      <c r="DI101" s="819"/>
      <c r="DJ101" s="819"/>
      <c r="DK101" s="820"/>
      <c r="DL101" s="818"/>
      <c r="DM101" s="819"/>
      <c r="DN101" s="819"/>
      <c r="DO101" s="819"/>
      <c r="DP101" s="820"/>
      <c r="DQ101" s="818"/>
      <c r="DR101" s="819"/>
      <c r="DS101" s="819"/>
      <c r="DT101" s="819"/>
      <c r="DU101" s="820"/>
      <c r="DV101" s="815"/>
      <c r="DW101" s="816"/>
      <c r="DX101" s="816"/>
      <c r="DY101" s="816"/>
      <c r="DZ101" s="817"/>
      <c r="EA101" s="211"/>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381</v>
      </c>
      <c r="BR102" s="748" t="s">
        <v>418</v>
      </c>
      <c r="BS102" s="749"/>
      <c r="BT102" s="749"/>
      <c r="BU102" s="749"/>
      <c r="BV102" s="749"/>
      <c r="BW102" s="749"/>
      <c r="BX102" s="749"/>
      <c r="BY102" s="749"/>
      <c r="BZ102" s="749"/>
      <c r="CA102" s="749"/>
      <c r="CB102" s="749"/>
      <c r="CC102" s="749"/>
      <c r="CD102" s="749"/>
      <c r="CE102" s="749"/>
      <c r="CF102" s="749"/>
      <c r="CG102" s="750"/>
      <c r="CH102" s="843"/>
      <c r="CI102" s="844"/>
      <c r="CJ102" s="844"/>
      <c r="CK102" s="844"/>
      <c r="CL102" s="845"/>
      <c r="CM102" s="843"/>
      <c r="CN102" s="844"/>
      <c r="CO102" s="844"/>
      <c r="CP102" s="844"/>
      <c r="CQ102" s="845"/>
      <c r="CR102" s="846">
        <v>78</v>
      </c>
      <c r="CS102" s="808"/>
      <c r="CT102" s="808"/>
      <c r="CU102" s="808"/>
      <c r="CV102" s="847"/>
      <c r="CW102" s="846"/>
      <c r="CX102" s="808"/>
      <c r="CY102" s="808"/>
      <c r="CZ102" s="808"/>
      <c r="DA102" s="847"/>
      <c r="DB102" s="846"/>
      <c r="DC102" s="808"/>
      <c r="DD102" s="808"/>
      <c r="DE102" s="808"/>
      <c r="DF102" s="847"/>
      <c r="DG102" s="846"/>
      <c r="DH102" s="808"/>
      <c r="DI102" s="808"/>
      <c r="DJ102" s="808"/>
      <c r="DK102" s="847"/>
      <c r="DL102" s="846">
        <v>178</v>
      </c>
      <c r="DM102" s="808"/>
      <c r="DN102" s="808"/>
      <c r="DO102" s="808"/>
      <c r="DP102" s="847"/>
      <c r="DQ102" s="846">
        <v>18</v>
      </c>
      <c r="DR102" s="808"/>
      <c r="DS102" s="808"/>
      <c r="DT102" s="808"/>
      <c r="DU102" s="847"/>
      <c r="DV102" s="748"/>
      <c r="DW102" s="749"/>
      <c r="DX102" s="749"/>
      <c r="DY102" s="749"/>
      <c r="DZ102" s="870"/>
      <c r="EA102" s="211"/>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871" t="s">
        <v>419</v>
      </c>
      <c r="BR103" s="871"/>
      <c r="BS103" s="871"/>
      <c r="BT103" s="871"/>
      <c r="BU103" s="871"/>
      <c r="BV103" s="871"/>
      <c r="BW103" s="871"/>
      <c r="BX103" s="871"/>
      <c r="BY103" s="871"/>
      <c r="BZ103" s="871"/>
      <c r="CA103" s="871"/>
      <c r="CB103" s="871"/>
      <c r="CC103" s="871"/>
      <c r="CD103" s="871"/>
      <c r="CE103" s="871"/>
      <c r="CF103" s="871"/>
      <c r="CG103" s="871"/>
      <c r="CH103" s="871"/>
      <c r="CI103" s="871"/>
      <c r="CJ103" s="871"/>
      <c r="CK103" s="871"/>
      <c r="CL103" s="871"/>
      <c r="CM103" s="871"/>
      <c r="CN103" s="871"/>
      <c r="CO103" s="871"/>
      <c r="CP103" s="871"/>
      <c r="CQ103" s="871"/>
      <c r="CR103" s="871"/>
      <c r="CS103" s="871"/>
      <c r="CT103" s="871"/>
      <c r="CU103" s="871"/>
      <c r="CV103" s="871"/>
      <c r="CW103" s="871"/>
      <c r="CX103" s="871"/>
      <c r="CY103" s="871"/>
      <c r="CZ103" s="871"/>
      <c r="DA103" s="871"/>
      <c r="DB103" s="871"/>
      <c r="DC103" s="871"/>
      <c r="DD103" s="871"/>
      <c r="DE103" s="871"/>
      <c r="DF103" s="871"/>
      <c r="DG103" s="871"/>
      <c r="DH103" s="871"/>
      <c r="DI103" s="871"/>
      <c r="DJ103" s="871"/>
      <c r="DK103" s="871"/>
      <c r="DL103" s="871"/>
      <c r="DM103" s="871"/>
      <c r="DN103" s="871"/>
      <c r="DO103" s="871"/>
      <c r="DP103" s="871"/>
      <c r="DQ103" s="871"/>
      <c r="DR103" s="871"/>
      <c r="DS103" s="871"/>
      <c r="DT103" s="871"/>
      <c r="DU103" s="871"/>
      <c r="DV103" s="871"/>
      <c r="DW103" s="871"/>
      <c r="DX103" s="871"/>
      <c r="DY103" s="871"/>
      <c r="DZ103" s="871"/>
      <c r="EA103" s="211"/>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872" t="s">
        <v>420</v>
      </c>
      <c r="BR104" s="872"/>
      <c r="BS104" s="872"/>
      <c r="BT104" s="872"/>
      <c r="BU104" s="872"/>
      <c r="BV104" s="872"/>
      <c r="BW104" s="872"/>
      <c r="BX104" s="872"/>
      <c r="BY104" s="872"/>
      <c r="BZ104" s="872"/>
      <c r="CA104" s="872"/>
      <c r="CB104" s="872"/>
      <c r="CC104" s="872"/>
      <c r="CD104" s="872"/>
      <c r="CE104" s="872"/>
      <c r="CF104" s="872"/>
      <c r="CG104" s="872"/>
      <c r="CH104" s="872"/>
      <c r="CI104" s="872"/>
      <c r="CJ104" s="872"/>
      <c r="CK104" s="872"/>
      <c r="CL104" s="872"/>
      <c r="CM104" s="872"/>
      <c r="CN104" s="872"/>
      <c r="CO104" s="872"/>
      <c r="CP104" s="872"/>
      <c r="CQ104" s="872"/>
      <c r="CR104" s="872"/>
      <c r="CS104" s="872"/>
      <c r="CT104" s="872"/>
      <c r="CU104" s="872"/>
      <c r="CV104" s="872"/>
      <c r="CW104" s="872"/>
      <c r="CX104" s="872"/>
      <c r="CY104" s="872"/>
      <c r="CZ104" s="872"/>
      <c r="DA104" s="872"/>
      <c r="DB104" s="872"/>
      <c r="DC104" s="872"/>
      <c r="DD104" s="872"/>
      <c r="DE104" s="872"/>
      <c r="DF104" s="872"/>
      <c r="DG104" s="872"/>
      <c r="DH104" s="872"/>
      <c r="DI104" s="872"/>
      <c r="DJ104" s="872"/>
      <c r="DK104" s="872"/>
      <c r="DL104" s="872"/>
      <c r="DM104" s="872"/>
      <c r="DN104" s="872"/>
      <c r="DO104" s="872"/>
      <c r="DP104" s="872"/>
      <c r="DQ104" s="872"/>
      <c r="DR104" s="872"/>
      <c r="DS104" s="872"/>
      <c r="DT104" s="872"/>
      <c r="DU104" s="872"/>
      <c r="DV104" s="872"/>
      <c r="DW104" s="872"/>
      <c r="DX104" s="872"/>
      <c r="DY104" s="872"/>
      <c r="DZ104" s="872"/>
      <c r="EA104" s="211"/>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1"/>
      <c r="BR105" s="211"/>
      <c r="BS105" s="211"/>
      <c r="BT105" s="211"/>
      <c r="BU105" s="211"/>
      <c r="BV105" s="211"/>
      <c r="BW105" s="211"/>
      <c r="BX105" s="211"/>
      <c r="BY105" s="211"/>
      <c r="BZ105" s="211"/>
      <c r="CA105" s="211"/>
      <c r="CB105" s="211"/>
      <c r="CC105" s="211"/>
      <c r="CD105" s="211"/>
      <c r="CE105" s="211"/>
      <c r="CF105" s="211"/>
      <c r="CG105" s="211"/>
      <c r="CH105" s="211"/>
      <c r="CI105" s="211"/>
      <c r="CJ105" s="211"/>
      <c r="CK105" s="211"/>
      <c r="CL105" s="211"/>
      <c r="CM105" s="211"/>
      <c r="CN105" s="211"/>
      <c r="CO105" s="211"/>
      <c r="CP105" s="211"/>
      <c r="CQ105" s="211"/>
      <c r="CR105" s="211"/>
      <c r="CS105" s="211"/>
      <c r="CT105" s="211"/>
      <c r="CU105" s="211"/>
      <c r="CV105" s="211"/>
      <c r="CW105" s="211"/>
      <c r="CX105" s="211"/>
      <c r="CY105" s="211"/>
      <c r="CZ105" s="211"/>
      <c r="DA105" s="211"/>
      <c r="DB105" s="211"/>
      <c r="DC105" s="211"/>
      <c r="DD105" s="211"/>
      <c r="DE105" s="211"/>
      <c r="DF105" s="211"/>
      <c r="DG105" s="211"/>
      <c r="DH105" s="211"/>
      <c r="DI105" s="211"/>
      <c r="DJ105" s="211"/>
      <c r="DK105" s="211"/>
      <c r="DL105" s="211"/>
      <c r="DM105" s="211"/>
      <c r="DN105" s="211"/>
      <c r="DO105" s="211"/>
      <c r="DP105" s="211"/>
      <c r="DQ105" s="211"/>
      <c r="DR105" s="211"/>
      <c r="DS105" s="211"/>
      <c r="DT105" s="211"/>
      <c r="DU105" s="211"/>
      <c r="DV105" s="211"/>
      <c r="DW105" s="211"/>
      <c r="DX105" s="211"/>
      <c r="DY105" s="211"/>
      <c r="DZ105" s="211"/>
      <c r="EA105" s="211"/>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1"/>
      <c r="BR106" s="211"/>
      <c r="BS106" s="211"/>
      <c r="BT106" s="211"/>
      <c r="BU106" s="211"/>
      <c r="BV106" s="211"/>
      <c r="BW106" s="211"/>
      <c r="BX106" s="211"/>
      <c r="BY106" s="211"/>
      <c r="BZ106" s="211"/>
      <c r="CA106" s="211"/>
      <c r="CB106" s="211"/>
      <c r="CC106" s="211"/>
      <c r="CD106" s="211"/>
      <c r="CE106" s="211"/>
      <c r="CF106" s="211"/>
      <c r="CG106" s="211"/>
      <c r="CH106" s="211"/>
      <c r="CI106" s="211"/>
      <c r="CJ106" s="211"/>
      <c r="CK106" s="211"/>
      <c r="CL106" s="211"/>
      <c r="CM106" s="211"/>
      <c r="CN106" s="211"/>
      <c r="CO106" s="211"/>
      <c r="CP106" s="211"/>
      <c r="CQ106" s="211"/>
      <c r="CR106" s="211"/>
      <c r="CS106" s="211"/>
      <c r="CT106" s="211"/>
      <c r="CU106" s="211"/>
      <c r="CV106" s="211"/>
      <c r="CW106" s="211"/>
      <c r="CX106" s="211"/>
      <c r="CY106" s="211"/>
      <c r="CZ106" s="211"/>
      <c r="DA106" s="211"/>
      <c r="DB106" s="211"/>
      <c r="DC106" s="211"/>
      <c r="DD106" s="211"/>
      <c r="DE106" s="211"/>
      <c r="DF106" s="211"/>
      <c r="DG106" s="211"/>
      <c r="DH106" s="211"/>
      <c r="DI106" s="211"/>
      <c r="DJ106" s="211"/>
      <c r="DK106" s="211"/>
      <c r="DL106" s="211"/>
      <c r="DM106" s="211"/>
      <c r="DN106" s="211"/>
      <c r="DO106" s="211"/>
      <c r="DP106" s="211"/>
      <c r="DQ106" s="211"/>
      <c r="DR106" s="211"/>
      <c r="DS106" s="211"/>
      <c r="DT106" s="211"/>
      <c r="DU106" s="211"/>
      <c r="DV106" s="211"/>
      <c r="DW106" s="211"/>
      <c r="DX106" s="211"/>
      <c r="DY106" s="211"/>
      <c r="DZ106" s="211"/>
      <c r="EA106" s="211"/>
    </row>
    <row r="107" spans="1:131" s="211" customFormat="1" ht="26.25" customHeight="1" thickBot="1" x14ac:dyDescent="0.25">
      <c r="A107" s="231" t="s">
        <v>421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422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1" customFormat="1" ht="26.25" customHeight="1" x14ac:dyDescent="0.2">
      <c r="A108" s="873" t="s">
        <v>423</v>
      </c>
      <c r="B108" s="874"/>
      <c r="C108" s="874"/>
      <c r="D108" s="874"/>
      <c r="E108" s="874"/>
      <c r="F108" s="874"/>
      <c r="G108" s="874"/>
      <c r="H108" s="874"/>
      <c r="I108" s="874"/>
      <c r="J108" s="874"/>
      <c r="K108" s="874"/>
      <c r="L108" s="874"/>
      <c r="M108" s="874"/>
      <c r="N108" s="874"/>
      <c r="O108" s="874"/>
      <c r="P108" s="874"/>
      <c r="Q108" s="874"/>
      <c r="R108" s="874"/>
      <c r="S108" s="874"/>
      <c r="T108" s="874"/>
      <c r="U108" s="874"/>
      <c r="V108" s="874"/>
      <c r="W108" s="874"/>
      <c r="X108" s="874"/>
      <c r="Y108" s="874"/>
      <c r="Z108" s="874"/>
      <c r="AA108" s="874"/>
      <c r="AB108" s="874"/>
      <c r="AC108" s="874"/>
      <c r="AD108" s="874"/>
      <c r="AE108" s="874"/>
      <c r="AF108" s="874"/>
      <c r="AG108" s="874"/>
      <c r="AH108" s="874"/>
      <c r="AI108" s="874"/>
      <c r="AJ108" s="874"/>
      <c r="AK108" s="874"/>
      <c r="AL108" s="874"/>
      <c r="AM108" s="874"/>
      <c r="AN108" s="874"/>
      <c r="AO108" s="874"/>
      <c r="AP108" s="874"/>
      <c r="AQ108" s="874"/>
      <c r="AR108" s="874"/>
      <c r="AS108" s="874"/>
      <c r="AT108" s="875"/>
      <c r="AU108" s="873" t="s">
        <v>424</v>
      </c>
      <c r="AV108" s="874"/>
      <c r="AW108" s="874"/>
      <c r="AX108" s="874"/>
      <c r="AY108" s="874"/>
      <c r="AZ108" s="874"/>
      <c r="BA108" s="874"/>
      <c r="BB108" s="874"/>
      <c r="BC108" s="874"/>
      <c r="BD108" s="874"/>
      <c r="BE108" s="874"/>
      <c r="BF108" s="874"/>
      <c r="BG108" s="874"/>
      <c r="BH108" s="874"/>
      <c r="BI108" s="874"/>
      <c r="BJ108" s="874"/>
      <c r="BK108" s="874"/>
      <c r="BL108" s="874"/>
      <c r="BM108" s="874"/>
      <c r="BN108" s="874"/>
      <c r="BO108" s="874"/>
      <c r="BP108" s="874"/>
      <c r="BQ108" s="874"/>
      <c r="BR108" s="874"/>
      <c r="BS108" s="874"/>
      <c r="BT108" s="874"/>
      <c r="BU108" s="874"/>
      <c r="BV108" s="874"/>
      <c r="BW108" s="874"/>
      <c r="BX108" s="874"/>
      <c r="BY108" s="874"/>
      <c r="BZ108" s="874"/>
      <c r="CA108" s="874"/>
      <c r="CB108" s="874"/>
      <c r="CC108" s="874"/>
      <c r="CD108" s="874"/>
      <c r="CE108" s="874"/>
      <c r="CF108" s="874"/>
      <c r="CG108" s="874"/>
      <c r="CH108" s="874"/>
      <c r="CI108" s="874"/>
      <c r="CJ108" s="874"/>
      <c r="CK108" s="874"/>
      <c r="CL108" s="874"/>
      <c r="CM108" s="874"/>
      <c r="CN108" s="874"/>
      <c r="CO108" s="874"/>
      <c r="CP108" s="874"/>
      <c r="CQ108" s="874"/>
      <c r="CR108" s="874"/>
      <c r="CS108" s="874"/>
      <c r="CT108" s="874"/>
      <c r="CU108" s="874"/>
      <c r="CV108" s="874"/>
      <c r="CW108" s="874"/>
      <c r="CX108" s="874"/>
      <c r="CY108" s="874"/>
      <c r="CZ108" s="874"/>
      <c r="DA108" s="874"/>
      <c r="DB108" s="874"/>
      <c r="DC108" s="874"/>
      <c r="DD108" s="874"/>
      <c r="DE108" s="874"/>
      <c r="DF108" s="874"/>
      <c r="DG108" s="874"/>
      <c r="DH108" s="874"/>
      <c r="DI108" s="874"/>
      <c r="DJ108" s="874"/>
      <c r="DK108" s="874"/>
      <c r="DL108" s="874"/>
      <c r="DM108" s="874"/>
      <c r="DN108" s="874"/>
      <c r="DO108" s="874"/>
      <c r="DP108" s="874"/>
      <c r="DQ108" s="874"/>
      <c r="DR108" s="874"/>
      <c r="DS108" s="874"/>
      <c r="DT108" s="874"/>
      <c r="DU108" s="874"/>
      <c r="DV108" s="874"/>
      <c r="DW108" s="874"/>
      <c r="DX108" s="874"/>
      <c r="DY108" s="874"/>
      <c r="DZ108" s="875"/>
    </row>
    <row r="109" spans="1:131" s="211" customFormat="1" ht="26.25" customHeight="1" x14ac:dyDescent="0.2">
      <c r="A109" s="868" t="s">
        <v>425</v>
      </c>
      <c r="B109" s="849"/>
      <c r="C109" s="849"/>
      <c r="D109" s="849"/>
      <c r="E109" s="849"/>
      <c r="F109" s="849"/>
      <c r="G109" s="849"/>
      <c r="H109" s="849"/>
      <c r="I109" s="849"/>
      <c r="J109" s="849"/>
      <c r="K109" s="849"/>
      <c r="L109" s="849"/>
      <c r="M109" s="849"/>
      <c r="N109" s="849"/>
      <c r="O109" s="849"/>
      <c r="P109" s="849"/>
      <c r="Q109" s="849"/>
      <c r="R109" s="849"/>
      <c r="S109" s="849"/>
      <c r="T109" s="849"/>
      <c r="U109" s="849"/>
      <c r="V109" s="849"/>
      <c r="W109" s="849"/>
      <c r="X109" s="849"/>
      <c r="Y109" s="849"/>
      <c r="Z109" s="850"/>
      <c r="AA109" s="848" t="s">
        <v>426</v>
      </c>
      <c r="AB109" s="849"/>
      <c r="AC109" s="849"/>
      <c r="AD109" s="849"/>
      <c r="AE109" s="850"/>
      <c r="AF109" s="848" t="s">
        <v>301</v>
      </c>
      <c r="AG109" s="849"/>
      <c r="AH109" s="849"/>
      <c r="AI109" s="849"/>
      <c r="AJ109" s="850"/>
      <c r="AK109" s="848" t="s">
        <v>300</v>
      </c>
      <c r="AL109" s="849"/>
      <c r="AM109" s="849"/>
      <c r="AN109" s="849"/>
      <c r="AO109" s="850"/>
      <c r="AP109" s="848" t="s">
        <v>427</v>
      </c>
      <c r="AQ109" s="849"/>
      <c r="AR109" s="849"/>
      <c r="AS109" s="849"/>
      <c r="AT109" s="851"/>
      <c r="AU109" s="868" t="s">
        <v>425</v>
      </c>
      <c r="AV109" s="849"/>
      <c r="AW109" s="849"/>
      <c r="AX109" s="849"/>
      <c r="AY109" s="849"/>
      <c r="AZ109" s="849"/>
      <c r="BA109" s="849"/>
      <c r="BB109" s="849"/>
      <c r="BC109" s="849"/>
      <c r="BD109" s="849"/>
      <c r="BE109" s="849"/>
      <c r="BF109" s="849"/>
      <c r="BG109" s="849"/>
      <c r="BH109" s="849"/>
      <c r="BI109" s="849"/>
      <c r="BJ109" s="849"/>
      <c r="BK109" s="849"/>
      <c r="BL109" s="849"/>
      <c r="BM109" s="849"/>
      <c r="BN109" s="849"/>
      <c r="BO109" s="849"/>
      <c r="BP109" s="850"/>
      <c r="BQ109" s="848" t="s">
        <v>426</v>
      </c>
      <c r="BR109" s="849"/>
      <c r="BS109" s="849"/>
      <c r="BT109" s="849"/>
      <c r="BU109" s="850"/>
      <c r="BV109" s="848" t="s">
        <v>301</v>
      </c>
      <c r="BW109" s="849"/>
      <c r="BX109" s="849"/>
      <c r="BY109" s="849"/>
      <c r="BZ109" s="850"/>
      <c r="CA109" s="848" t="s">
        <v>300</v>
      </c>
      <c r="CB109" s="849"/>
      <c r="CC109" s="849"/>
      <c r="CD109" s="849"/>
      <c r="CE109" s="850"/>
      <c r="CF109" s="869" t="s">
        <v>427</v>
      </c>
      <c r="CG109" s="869"/>
      <c r="CH109" s="869"/>
      <c r="CI109" s="869"/>
      <c r="CJ109" s="869"/>
      <c r="CK109" s="848" t="s">
        <v>428</v>
      </c>
      <c r="CL109" s="849"/>
      <c r="CM109" s="849"/>
      <c r="CN109" s="849"/>
      <c r="CO109" s="849"/>
      <c r="CP109" s="849"/>
      <c r="CQ109" s="849"/>
      <c r="CR109" s="849"/>
      <c r="CS109" s="849"/>
      <c r="CT109" s="849"/>
      <c r="CU109" s="849"/>
      <c r="CV109" s="849"/>
      <c r="CW109" s="849"/>
      <c r="CX109" s="849"/>
      <c r="CY109" s="849"/>
      <c r="CZ109" s="849"/>
      <c r="DA109" s="849"/>
      <c r="DB109" s="849"/>
      <c r="DC109" s="849"/>
      <c r="DD109" s="849"/>
      <c r="DE109" s="849"/>
      <c r="DF109" s="850"/>
      <c r="DG109" s="848" t="s">
        <v>426</v>
      </c>
      <c r="DH109" s="849"/>
      <c r="DI109" s="849"/>
      <c r="DJ109" s="849"/>
      <c r="DK109" s="850"/>
      <c r="DL109" s="848" t="s">
        <v>301</v>
      </c>
      <c r="DM109" s="849"/>
      <c r="DN109" s="849"/>
      <c r="DO109" s="849"/>
      <c r="DP109" s="850"/>
      <c r="DQ109" s="848" t="s">
        <v>300</v>
      </c>
      <c r="DR109" s="849"/>
      <c r="DS109" s="849"/>
      <c r="DT109" s="849"/>
      <c r="DU109" s="850"/>
      <c r="DV109" s="848" t="s">
        <v>427</v>
      </c>
      <c r="DW109" s="849"/>
      <c r="DX109" s="849"/>
      <c r="DY109" s="849"/>
      <c r="DZ109" s="851"/>
    </row>
    <row r="110" spans="1:131" s="211" customFormat="1" ht="26.25" customHeight="1" x14ac:dyDescent="0.2">
      <c r="A110" s="852" t="s">
        <v>429</v>
      </c>
      <c r="B110" s="853"/>
      <c r="C110" s="853"/>
      <c r="D110" s="853"/>
      <c r="E110" s="853"/>
      <c r="F110" s="853"/>
      <c r="G110" s="853"/>
      <c r="H110" s="853"/>
      <c r="I110" s="853"/>
      <c r="J110" s="853"/>
      <c r="K110" s="853"/>
      <c r="L110" s="853"/>
      <c r="M110" s="853"/>
      <c r="N110" s="853"/>
      <c r="O110" s="853"/>
      <c r="P110" s="853"/>
      <c r="Q110" s="853"/>
      <c r="R110" s="853"/>
      <c r="S110" s="853"/>
      <c r="T110" s="853"/>
      <c r="U110" s="853"/>
      <c r="V110" s="853"/>
      <c r="W110" s="853"/>
      <c r="X110" s="853"/>
      <c r="Y110" s="853"/>
      <c r="Z110" s="854"/>
      <c r="AA110" s="855">
        <v>362814</v>
      </c>
      <c r="AB110" s="856"/>
      <c r="AC110" s="856"/>
      <c r="AD110" s="856"/>
      <c r="AE110" s="857"/>
      <c r="AF110" s="858">
        <v>338754</v>
      </c>
      <c r="AG110" s="856"/>
      <c r="AH110" s="856"/>
      <c r="AI110" s="856"/>
      <c r="AJ110" s="857"/>
      <c r="AK110" s="858">
        <v>354212</v>
      </c>
      <c r="AL110" s="856"/>
      <c r="AM110" s="856"/>
      <c r="AN110" s="856"/>
      <c r="AO110" s="857"/>
      <c r="AP110" s="859">
        <v>16.7</v>
      </c>
      <c r="AQ110" s="860"/>
      <c r="AR110" s="860"/>
      <c r="AS110" s="860"/>
      <c r="AT110" s="861"/>
      <c r="AU110" s="862" t="s">
        <v>67</v>
      </c>
      <c r="AV110" s="863"/>
      <c r="AW110" s="863"/>
      <c r="AX110" s="863"/>
      <c r="AY110" s="863"/>
      <c r="AZ110" s="885" t="s">
        <v>430</v>
      </c>
      <c r="BA110" s="853"/>
      <c r="BB110" s="853"/>
      <c r="BC110" s="853"/>
      <c r="BD110" s="853"/>
      <c r="BE110" s="853"/>
      <c r="BF110" s="853"/>
      <c r="BG110" s="853"/>
      <c r="BH110" s="853"/>
      <c r="BI110" s="853"/>
      <c r="BJ110" s="853"/>
      <c r="BK110" s="853"/>
      <c r="BL110" s="853"/>
      <c r="BM110" s="853"/>
      <c r="BN110" s="853"/>
      <c r="BO110" s="853"/>
      <c r="BP110" s="854"/>
      <c r="BQ110" s="886">
        <v>4197858</v>
      </c>
      <c r="BR110" s="887"/>
      <c r="BS110" s="887"/>
      <c r="BT110" s="887"/>
      <c r="BU110" s="887"/>
      <c r="BV110" s="887">
        <v>4655227</v>
      </c>
      <c r="BW110" s="887"/>
      <c r="BX110" s="887"/>
      <c r="BY110" s="887"/>
      <c r="BZ110" s="887"/>
      <c r="CA110" s="887">
        <v>4578334</v>
      </c>
      <c r="CB110" s="887"/>
      <c r="CC110" s="887"/>
      <c r="CD110" s="887"/>
      <c r="CE110" s="887"/>
      <c r="CF110" s="900">
        <v>215.5</v>
      </c>
      <c r="CG110" s="901"/>
      <c r="CH110" s="901"/>
      <c r="CI110" s="901"/>
      <c r="CJ110" s="901"/>
      <c r="CK110" s="902" t="s">
        <v>431</v>
      </c>
      <c r="CL110" s="903"/>
      <c r="CM110" s="885" t="s">
        <v>432</v>
      </c>
      <c r="CN110" s="853"/>
      <c r="CO110" s="853"/>
      <c r="CP110" s="853"/>
      <c r="CQ110" s="853"/>
      <c r="CR110" s="853"/>
      <c r="CS110" s="853"/>
      <c r="CT110" s="853"/>
      <c r="CU110" s="853"/>
      <c r="CV110" s="853"/>
      <c r="CW110" s="853"/>
      <c r="CX110" s="853"/>
      <c r="CY110" s="853"/>
      <c r="CZ110" s="853"/>
      <c r="DA110" s="853"/>
      <c r="DB110" s="853"/>
      <c r="DC110" s="853"/>
      <c r="DD110" s="853"/>
      <c r="DE110" s="853"/>
      <c r="DF110" s="854"/>
      <c r="DG110" s="886" t="s">
        <v>433</v>
      </c>
      <c r="DH110" s="887"/>
      <c r="DI110" s="887"/>
      <c r="DJ110" s="887"/>
      <c r="DK110" s="887"/>
      <c r="DL110" s="887" t="s">
        <v>434</v>
      </c>
      <c r="DM110" s="887"/>
      <c r="DN110" s="887"/>
      <c r="DO110" s="887"/>
      <c r="DP110" s="887"/>
      <c r="DQ110" s="887" t="s">
        <v>435</v>
      </c>
      <c r="DR110" s="887"/>
      <c r="DS110" s="887"/>
      <c r="DT110" s="887"/>
      <c r="DU110" s="887"/>
      <c r="DV110" s="888" t="s">
        <v>433</v>
      </c>
      <c r="DW110" s="888"/>
      <c r="DX110" s="888"/>
      <c r="DY110" s="888"/>
      <c r="DZ110" s="889"/>
    </row>
    <row r="111" spans="1:131" s="211" customFormat="1" ht="26.25" customHeight="1" x14ac:dyDescent="0.2">
      <c r="A111" s="890" t="s">
        <v>436</v>
      </c>
      <c r="B111" s="891"/>
      <c r="C111" s="891"/>
      <c r="D111" s="891"/>
      <c r="E111" s="891"/>
      <c r="F111" s="891"/>
      <c r="G111" s="891"/>
      <c r="H111" s="891"/>
      <c r="I111" s="891"/>
      <c r="J111" s="891"/>
      <c r="K111" s="891"/>
      <c r="L111" s="891"/>
      <c r="M111" s="891"/>
      <c r="N111" s="891"/>
      <c r="O111" s="891"/>
      <c r="P111" s="891"/>
      <c r="Q111" s="891"/>
      <c r="R111" s="891"/>
      <c r="S111" s="891"/>
      <c r="T111" s="891"/>
      <c r="U111" s="891"/>
      <c r="V111" s="891"/>
      <c r="W111" s="891"/>
      <c r="X111" s="891"/>
      <c r="Y111" s="891"/>
      <c r="Z111" s="892"/>
      <c r="AA111" s="893" t="s">
        <v>437</v>
      </c>
      <c r="AB111" s="894"/>
      <c r="AC111" s="894"/>
      <c r="AD111" s="894"/>
      <c r="AE111" s="895"/>
      <c r="AF111" s="896" t="s">
        <v>435</v>
      </c>
      <c r="AG111" s="894"/>
      <c r="AH111" s="894"/>
      <c r="AI111" s="894"/>
      <c r="AJ111" s="895"/>
      <c r="AK111" s="896" t="s">
        <v>433</v>
      </c>
      <c r="AL111" s="894"/>
      <c r="AM111" s="894"/>
      <c r="AN111" s="894"/>
      <c r="AO111" s="895"/>
      <c r="AP111" s="897" t="s">
        <v>229</v>
      </c>
      <c r="AQ111" s="898"/>
      <c r="AR111" s="898"/>
      <c r="AS111" s="898"/>
      <c r="AT111" s="899"/>
      <c r="AU111" s="864"/>
      <c r="AV111" s="865"/>
      <c r="AW111" s="865"/>
      <c r="AX111" s="865"/>
      <c r="AY111" s="865"/>
      <c r="AZ111" s="878" t="s">
        <v>438</v>
      </c>
      <c r="BA111" s="879"/>
      <c r="BB111" s="879"/>
      <c r="BC111" s="879"/>
      <c r="BD111" s="879"/>
      <c r="BE111" s="879"/>
      <c r="BF111" s="879"/>
      <c r="BG111" s="879"/>
      <c r="BH111" s="879"/>
      <c r="BI111" s="879"/>
      <c r="BJ111" s="879"/>
      <c r="BK111" s="879"/>
      <c r="BL111" s="879"/>
      <c r="BM111" s="879"/>
      <c r="BN111" s="879"/>
      <c r="BO111" s="879"/>
      <c r="BP111" s="880"/>
      <c r="BQ111" s="881">
        <v>610</v>
      </c>
      <c r="BR111" s="882"/>
      <c r="BS111" s="882"/>
      <c r="BT111" s="882"/>
      <c r="BU111" s="882"/>
      <c r="BV111" s="882" t="s">
        <v>437</v>
      </c>
      <c r="BW111" s="882"/>
      <c r="BX111" s="882"/>
      <c r="BY111" s="882"/>
      <c r="BZ111" s="882"/>
      <c r="CA111" s="882">
        <v>3997</v>
      </c>
      <c r="CB111" s="882"/>
      <c r="CC111" s="882"/>
      <c r="CD111" s="882"/>
      <c r="CE111" s="882"/>
      <c r="CF111" s="876">
        <v>0.2</v>
      </c>
      <c r="CG111" s="877"/>
      <c r="CH111" s="877"/>
      <c r="CI111" s="877"/>
      <c r="CJ111" s="877"/>
      <c r="CK111" s="904"/>
      <c r="CL111" s="905"/>
      <c r="CM111" s="878" t="s">
        <v>439</v>
      </c>
      <c r="CN111" s="879"/>
      <c r="CO111" s="879"/>
      <c r="CP111" s="879"/>
      <c r="CQ111" s="879"/>
      <c r="CR111" s="879"/>
      <c r="CS111" s="879"/>
      <c r="CT111" s="879"/>
      <c r="CU111" s="879"/>
      <c r="CV111" s="879"/>
      <c r="CW111" s="879"/>
      <c r="CX111" s="879"/>
      <c r="CY111" s="879"/>
      <c r="CZ111" s="879"/>
      <c r="DA111" s="879"/>
      <c r="DB111" s="879"/>
      <c r="DC111" s="879"/>
      <c r="DD111" s="879"/>
      <c r="DE111" s="879"/>
      <c r="DF111" s="880"/>
      <c r="DG111" s="881" t="s">
        <v>440</v>
      </c>
      <c r="DH111" s="882"/>
      <c r="DI111" s="882"/>
      <c r="DJ111" s="882"/>
      <c r="DK111" s="882"/>
      <c r="DL111" s="882" t="s">
        <v>229</v>
      </c>
      <c r="DM111" s="882"/>
      <c r="DN111" s="882"/>
      <c r="DO111" s="882"/>
      <c r="DP111" s="882"/>
      <c r="DQ111" s="882" t="s">
        <v>383</v>
      </c>
      <c r="DR111" s="882"/>
      <c r="DS111" s="882"/>
      <c r="DT111" s="882"/>
      <c r="DU111" s="882"/>
      <c r="DV111" s="883" t="s">
        <v>434</v>
      </c>
      <c r="DW111" s="883"/>
      <c r="DX111" s="883"/>
      <c r="DY111" s="883"/>
      <c r="DZ111" s="884"/>
    </row>
    <row r="112" spans="1:131" s="211" customFormat="1" ht="26.25" customHeight="1" x14ac:dyDescent="0.2">
      <c r="A112" s="908" t="s">
        <v>441</v>
      </c>
      <c r="B112" s="909"/>
      <c r="C112" s="879" t="s">
        <v>442</v>
      </c>
      <c r="D112" s="879"/>
      <c r="E112" s="879"/>
      <c r="F112" s="879"/>
      <c r="G112" s="879"/>
      <c r="H112" s="879"/>
      <c r="I112" s="879"/>
      <c r="J112" s="879"/>
      <c r="K112" s="879"/>
      <c r="L112" s="879"/>
      <c r="M112" s="879"/>
      <c r="N112" s="879"/>
      <c r="O112" s="879"/>
      <c r="P112" s="879"/>
      <c r="Q112" s="879"/>
      <c r="R112" s="879"/>
      <c r="S112" s="879"/>
      <c r="T112" s="879"/>
      <c r="U112" s="879"/>
      <c r="V112" s="879"/>
      <c r="W112" s="879"/>
      <c r="X112" s="879"/>
      <c r="Y112" s="879"/>
      <c r="Z112" s="880"/>
      <c r="AA112" s="914" t="s">
        <v>229</v>
      </c>
      <c r="AB112" s="915"/>
      <c r="AC112" s="915"/>
      <c r="AD112" s="915"/>
      <c r="AE112" s="916"/>
      <c r="AF112" s="917" t="s">
        <v>229</v>
      </c>
      <c r="AG112" s="915"/>
      <c r="AH112" s="915"/>
      <c r="AI112" s="915"/>
      <c r="AJ112" s="916"/>
      <c r="AK112" s="917" t="s">
        <v>229</v>
      </c>
      <c r="AL112" s="915"/>
      <c r="AM112" s="915"/>
      <c r="AN112" s="915"/>
      <c r="AO112" s="916"/>
      <c r="AP112" s="918" t="s">
        <v>433</v>
      </c>
      <c r="AQ112" s="919"/>
      <c r="AR112" s="919"/>
      <c r="AS112" s="919"/>
      <c r="AT112" s="920"/>
      <c r="AU112" s="864"/>
      <c r="AV112" s="865"/>
      <c r="AW112" s="865"/>
      <c r="AX112" s="865"/>
      <c r="AY112" s="865"/>
      <c r="AZ112" s="878" t="s">
        <v>443</v>
      </c>
      <c r="BA112" s="879"/>
      <c r="BB112" s="879"/>
      <c r="BC112" s="879"/>
      <c r="BD112" s="879"/>
      <c r="BE112" s="879"/>
      <c r="BF112" s="879"/>
      <c r="BG112" s="879"/>
      <c r="BH112" s="879"/>
      <c r="BI112" s="879"/>
      <c r="BJ112" s="879"/>
      <c r="BK112" s="879"/>
      <c r="BL112" s="879"/>
      <c r="BM112" s="879"/>
      <c r="BN112" s="879"/>
      <c r="BO112" s="879"/>
      <c r="BP112" s="880"/>
      <c r="BQ112" s="881">
        <v>1199561</v>
      </c>
      <c r="BR112" s="882"/>
      <c r="BS112" s="882"/>
      <c r="BT112" s="882"/>
      <c r="BU112" s="882"/>
      <c r="BV112" s="882">
        <v>1120429</v>
      </c>
      <c r="BW112" s="882"/>
      <c r="BX112" s="882"/>
      <c r="BY112" s="882"/>
      <c r="BZ112" s="882"/>
      <c r="CA112" s="882">
        <v>968497</v>
      </c>
      <c r="CB112" s="882"/>
      <c r="CC112" s="882"/>
      <c r="CD112" s="882"/>
      <c r="CE112" s="882"/>
      <c r="CF112" s="876">
        <v>45.6</v>
      </c>
      <c r="CG112" s="877"/>
      <c r="CH112" s="877"/>
      <c r="CI112" s="877"/>
      <c r="CJ112" s="877"/>
      <c r="CK112" s="904"/>
      <c r="CL112" s="905"/>
      <c r="CM112" s="878" t="s">
        <v>444</v>
      </c>
      <c r="CN112" s="879"/>
      <c r="CO112" s="879"/>
      <c r="CP112" s="879"/>
      <c r="CQ112" s="879"/>
      <c r="CR112" s="879"/>
      <c r="CS112" s="879"/>
      <c r="CT112" s="879"/>
      <c r="CU112" s="879"/>
      <c r="CV112" s="879"/>
      <c r="CW112" s="879"/>
      <c r="CX112" s="879"/>
      <c r="CY112" s="879"/>
      <c r="CZ112" s="879"/>
      <c r="DA112" s="879"/>
      <c r="DB112" s="879"/>
      <c r="DC112" s="879"/>
      <c r="DD112" s="879"/>
      <c r="DE112" s="879"/>
      <c r="DF112" s="880"/>
      <c r="DG112" s="881" t="s">
        <v>445</v>
      </c>
      <c r="DH112" s="882"/>
      <c r="DI112" s="882"/>
      <c r="DJ112" s="882"/>
      <c r="DK112" s="882"/>
      <c r="DL112" s="882" t="s">
        <v>383</v>
      </c>
      <c r="DM112" s="882"/>
      <c r="DN112" s="882"/>
      <c r="DO112" s="882"/>
      <c r="DP112" s="882"/>
      <c r="DQ112" s="882" t="s">
        <v>229</v>
      </c>
      <c r="DR112" s="882"/>
      <c r="DS112" s="882"/>
      <c r="DT112" s="882"/>
      <c r="DU112" s="882"/>
      <c r="DV112" s="883" t="s">
        <v>383</v>
      </c>
      <c r="DW112" s="883"/>
      <c r="DX112" s="883"/>
      <c r="DY112" s="883"/>
      <c r="DZ112" s="884"/>
    </row>
    <row r="113" spans="1:130" s="211" customFormat="1" ht="26.25" customHeight="1" x14ac:dyDescent="0.2">
      <c r="A113" s="910"/>
      <c r="B113" s="911"/>
      <c r="C113" s="879" t="s">
        <v>446</v>
      </c>
      <c r="D113" s="879"/>
      <c r="E113" s="879"/>
      <c r="F113" s="879"/>
      <c r="G113" s="879"/>
      <c r="H113" s="879"/>
      <c r="I113" s="879"/>
      <c r="J113" s="879"/>
      <c r="K113" s="879"/>
      <c r="L113" s="879"/>
      <c r="M113" s="879"/>
      <c r="N113" s="879"/>
      <c r="O113" s="879"/>
      <c r="P113" s="879"/>
      <c r="Q113" s="879"/>
      <c r="R113" s="879"/>
      <c r="S113" s="879"/>
      <c r="T113" s="879"/>
      <c r="U113" s="879"/>
      <c r="V113" s="879"/>
      <c r="W113" s="879"/>
      <c r="X113" s="879"/>
      <c r="Y113" s="879"/>
      <c r="Z113" s="880"/>
      <c r="AA113" s="893">
        <v>149063</v>
      </c>
      <c r="AB113" s="894"/>
      <c r="AC113" s="894"/>
      <c r="AD113" s="894"/>
      <c r="AE113" s="895"/>
      <c r="AF113" s="896">
        <v>164659</v>
      </c>
      <c r="AG113" s="894"/>
      <c r="AH113" s="894"/>
      <c r="AI113" s="894"/>
      <c r="AJ113" s="895"/>
      <c r="AK113" s="896">
        <v>140199</v>
      </c>
      <c r="AL113" s="894"/>
      <c r="AM113" s="894"/>
      <c r="AN113" s="894"/>
      <c r="AO113" s="895"/>
      <c r="AP113" s="897">
        <v>6.6</v>
      </c>
      <c r="AQ113" s="898"/>
      <c r="AR113" s="898"/>
      <c r="AS113" s="898"/>
      <c r="AT113" s="899"/>
      <c r="AU113" s="864"/>
      <c r="AV113" s="865"/>
      <c r="AW113" s="865"/>
      <c r="AX113" s="865"/>
      <c r="AY113" s="865"/>
      <c r="AZ113" s="878" t="s">
        <v>447</v>
      </c>
      <c r="BA113" s="879"/>
      <c r="BB113" s="879"/>
      <c r="BC113" s="879"/>
      <c r="BD113" s="879"/>
      <c r="BE113" s="879"/>
      <c r="BF113" s="879"/>
      <c r="BG113" s="879"/>
      <c r="BH113" s="879"/>
      <c r="BI113" s="879"/>
      <c r="BJ113" s="879"/>
      <c r="BK113" s="879"/>
      <c r="BL113" s="879"/>
      <c r="BM113" s="879"/>
      <c r="BN113" s="879"/>
      <c r="BO113" s="879"/>
      <c r="BP113" s="880"/>
      <c r="BQ113" s="881">
        <v>50833</v>
      </c>
      <c r="BR113" s="882"/>
      <c r="BS113" s="882"/>
      <c r="BT113" s="882"/>
      <c r="BU113" s="882"/>
      <c r="BV113" s="882">
        <v>38250</v>
      </c>
      <c r="BW113" s="882"/>
      <c r="BX113" s="882"/>
      <c r="BY113" s="882"/>
      <c r="BZ113" s="882"/>
      <c r="CA113" s="882">
        <v>24242</v>
      </c>
      <c r="CB113" s="882"/>
      <c r="CC113" s="882"/>
      <c r="CD113" s="882"/>
      <c r="CE113" s="882"/>
      <c r="CF113" s="876">
        <v>1.1000000000000001</v>
      </c>
      <c r="CG113" s="877"/>
      <c r="CH113" s="877"/>
      <c r="CI113" s="877"/>
      <c r="CJ113" s="877"/>
      <c r="CK113" s="904"/>
      <c r="CL113" s="905"/>
      <c r="CM113" s="878" t="s">
        <v>448</v>
      </c>
      <c r="CN113" s="879"/>
      <c r="CO113" s="879"/>
      <c r="CP113" s="879"/>
      <c r="CQ113" s="879"/>
      <c r="CR113" s="879"/>
      <c r="CS113" s="879"/>
      <c r="CT113" s="879"/>
      <c r="CU113" s="879"/>
      <c r="CV113" s="879"/>
      <c r="CW113" s="879"/>
      <c r="CX113" s="879"/>
      <c r="CY113" s="879"/>
      <c r="CZ113" s="879"/>
      <c r="DA113" s="879"/>
      <c r="DB113" s="879"/>
      <c r="DC113" s="879"/>
      <c r="DD113" s="879"/>
      <c r="DE113" s="879"/>
      <c r="DF113" s="880"/>
      <c r="DG113" s="914" t="s">
        <v>440</v>
      </c>
      <c r="DH113" s="915"/>
      <c r="DI113" s="915"/>
      <c r="DJ113" s="915"/>
      <c r="DK113" s="916"/>
      <c r="DL113" s="917" t="s">
        <v>437</v>
      </c>
      <c r="DM113" s="915"/>
      <c r="DN113" s="915"/>
      <c r="DO113" s="915"/>
      <c r="DP113" s="916"/>
      <c r="DQ113" s="917" t="s">
        <v>229</v>
      </c>
      <c r="DR113" s="915"/>
      <c r="DS113" s="915"/>
      <c r="DT113" s="915"/>
      <c r="DU113" s="916"/>
      <c r="DV113" s="918" t="s">
        <v>437</v>
      </c>
      <c r="DW113" s="919"/>
      <c r="DX113" s="919"/>
      <c r="DY113" s="919"/>
      <c r="DZ113" s="920"/>
    </row>
    <row r="114" spans="1:130" s="211" customFormat="1" ht="26.25" customHeight="1" x14ac:dyDescent="0.2">
      <c r="A114" s="910"/>
      <c r="B114" s="911"/>
      <c r="C114" s="879" t="s">
        <v>449</v>
      </c>
      <c r="D114" s="879"/>
      <c r="E114" s="879"/>
      <c r="F114" s="879"/>
      <c r="G114" s="879"/>
      <c r="H114" s="879"/>
      <c r="I114" s="879"/>
      <c r="J114" s="879"/>
      <c r="K114" s="879"/>
      <c r="L114" s="879"/>
      <c r="M114" s="879"/>
      <c r="N114" s="879"/>
      <c r="O114" s="879"/>
      <c r="P114" s="879"/>
      <c r="Q114" s="879"/>
      <c r="R114" s="879"/>
      <c r="S114" s="879"/>
      <c r="T114" s="879"/>
      <c r="U114" s="879"/>
      <c r="V114" s="879"/>
      <c r="W114" s="879"/>
      <c r="X114" s="879"/>
      <c r="Y114" s="879"/>
      <c r="Z114" s="880"/>
      <c r="AA114" s="914">
        <v>15270</v>
      </c>
      <c r="AB114" s="915"/>
      <c r="AC114" s="915"/>
      <c r="AD114" s="915"/>
      <c r="AE114" s="916"/>
      <c r="AF114" s="917">
        <v>15886</v>
      </c>
      <c r="AG114" s="915"/>
      <c r="AH114" s="915"/>
      <c r="AI114" s="915"/>
      <c r="AJ114" s="916"/>
      <c r="AK114" s="917">
        <v>16088</v>
      </c>
      <c r="AL114" s="915"/>
      <c r="AM114" s="915"/>
      <c r="AN114" s="915"/>
      <c r="AO114" s="916"/>
      <c r="AP114" s="918">
        <v>0.8</v>
      </c>
      <c r="AQ114" s="919"/>
      <c r="AR114" s="919"/>
      <c r="AS114" s="919"/>
      <c r="AT114" s="920"/>
      <c r="AU114" s="864"/>
      <c r="AV114" s="865"/>
      <c r="AW114" s="865"/>
      <c r="AX114" s="865"/>
      <c r="AY114" s="865"/>
      <c r="AZ114" s="878" t="s">
        <v>450</v>
      </c>
      <c r="BA114" s="879"/>
      <c r="BB114" s="879"/>
      <c r="BC114" s="879"/>
      <c r="BD114" s="879"/>
      <c r="BE114" s="879"/>
      <c r="BF114" s="879"/>
      <c r="BG114" s="879"/>
      <c r="BH114" s="879"/>
      <c r="BI114" s="879"/>
      <c r="BJ114" s="879"/>
      <c r="BK114" s="879"/>
      <c r="BL114" s="879"/>
      <c r="BM114" s="879"/>
      <c r="BN114" s="879"/>
      <c r="BO114" s="879"/>
      <c r="BP114" s="880"/>
      <c r="BQ114" s="881">
        <v>313901</v>
      </c>
      <c r="BR114" s="882"/>
      <c r="BS114" s="882"/>
      <c r="BT114" s="882"/>
      <c r="BU114" s="882"/>
      <c r="BV114" s="882">
        <v>140248</v>
      </c>
      <c r="BW114" s="882"/>
      <c r="BX114" s="882"/>
      <c r="BY114" s="882"/>
      <c r="BZ114" s="882"/>
      <c r="CA114" s="882" t="s">
        <v>229</v>
      </c>
      <c r="CB114" s="882"/>
      <c r="CC114" s="882"/>
      <c r="CD114" s="882"/>
      <c r="CE114" s="882"/>
      <c r="CF114" s="876" t="s">
        <v>434</v>
      </c>
      <c r="CG114" s="877"/>
      <c r="CH114" s="877"/>
      <c r="CI114" s="877"/>
      <c r="CJ114" s="877"/>
      <c r="CK114" s="904"/>
      <c r="CL114" s="905"/>
      <c r="CM114" s="878" t="s">
        <v>451</v>
      </c>
      <c r="CN114" s="879"/>
      <c r="CO114" s="879"/>
      <c r="CP114" s="879"/>
      <c r="CQ114" s="879"/>
      <c r="CR114" s="879"/>
      <c r="CS114" s="879"/>
      <c r="CT114" s="879"/>
      <c r="CU114" s="879"/>
      <c r="CV114" s="879"/>
      <c r="CW114" s="879"/>
      <c r="CX114" s="879"/>
      <c r="CY114" s="879"/>
      <c r="CZ114" s="879"/>
      <c r="DA114" s="879"/>
      <c r="DB114" s="879"/>
      <c r="DC114" s="879"/>
      <c r="DD114" s="879"/>
      <c r="DE114" s="879"/>
      <c r="DF114" s="880"/>
      <c r="DG114" s="914" t="s">
        <v>433</v>
      </c>
      <c r="DH114" s="915"/>
      <c r="DI114" s="915"/>
      <c r="DJ114" s="915"/>
      <c r="DK114" s="916"/>
      <c r="DL114" s="917" t="s">
        <v>229</v>
      </c>
      <c r="DM114" s="915"/>
      <c r="DN114" s="915"/>
      <c r="DO114" s="915"/>
      <c r="DP114" s="916"/>
      <c r="DQ114" s="917" t="s">
        <v>434</v>
      </c>
      <c r="DR114" s="915"/>
      <c r="DS114" s="915"/>
      <c r="DT114" s="915"/>
      <c r="DU114" s="916"/>
      <c r="DV114" s="918" t="s">
        <v>433</v>
      </c>
      <c r="DW114" s="919"/>
      <c r="DX114" s="919"/>
      <c r="DY114" s="919"/>
      <c r="DZ114" s="920"/>
    </row>
    <row r="115" spans="1:130" s="211" customFormat="1" ht="26.25" customHeight="1" x14ac:dyDescent="0.2">
      <c r="A115" s="910"/>
      <c r="B115" s="911"/>
      <c r="C115" s="879" t="s">
        <v>452</v>
      </c>
      <c r="D115" s="879"/>
      <c r="E115" s="879"/>
      <c r="F115" s="879"/>
      <c r="G115" s="879"/>
      <c r="H115" s="879"/>
      <c r="I115" s="879"/>
      <c r="J115" s="879"/>
      <c r="K115" s="879"/>
      <c r="L115" s="879"/>
      <c r="M115" s="879"/>
      <c r="N115" s="879"/>
      <c r="O115" s="879"/>
      <c r="P115" s="879"/>
      <c r="Q115" s="879"/>
      <c r="R115" s="879"/>
      <c r="S115" s="879"/>
      <c r="T115" s="879"/>
      <c r="U115" s="879"/>
      <c r="V115" s="879"/>
      <c r="W115" s="879"/>
      <c r="X115" s="879"/>
      <c r="Y115" s="879"/>
      <c r="Z115" s="880"/>
      <c r="AA115" s="893">
        <v>706</v>
      </c>
      <c r="AB115" s="894"/>
      <c r="AC115" s="894"/>
      <c r="AD115" s="894"/>
      <c r="AE115" s="895"/>
      <c r="AF115" s="896">
        <v>684</v>
      </c>
      <c r="AG115" s="894"/>
      <c r="AH115" s="894"/>
      <c r="AI115" s="894"/>
      <c r="AJ115" s="895"/>
      <c r="AK115" s="896">
        <v>1926</v>
      </c>
      <c r="AL115" s="894"/>
      <c r="AM115" s="894"/>
      <c r="AN115" s="894"/>
      <c r="AO115" s="895"/>
      <c r="AP115" s="897">
        <v>0.1</v>
      </c>
      <c r="AQ115" s="898"/>
      <c r="AR115" s="898"/>
      <c r="AS115" s="898"/>
      <c r="AT115" s="899"/>
      <c r="AU115" s="864"/>
      <c r="AV115" s="865"/>
      <c r="AW115" s="865"/>
      <c r="AX115" s="865"/>
      <c r="AY115" s="865"/>
      <c r="AZ115" s="878" t="s">
        <v>453</v>
      </c>
      <c r="BA115" s="879"/>
      <c r="BB115" s="879"/>
      <c r="BC115" s="879"/>
      <c r="BD115" s="879"/>
      <c r="BE115" s="879"/>
      <c r="BF115" s="879"/>
      <c r="BG115" s="879"/>
      <c r="BH115" s="879"/>
      <c r="BI115" s="879"/>
      <c r="BJ115" s="879"/>
      <c r="BK115" s="879"/>
      <c r="BL115" s="879"/>
      <c r="BM115" s="879"/>
      <c r="BN115" s="879"/>
      <c r="BO115" s="879"/>
      <c r="BP115" s="880"/>
      <c r="BQ115" s="881">
        <v>22782</v>
      </c>
      <c r="BR115" s="882"/>
      <c r="BS115" s="882"/>
      <c r="BT115" s="882"/>
      <c r="BU115" s="882"/>
      <c r="BV115" s="882">
        <v>20315</v>
      </c>
      <c r="BW115" s="882"/>
      <c r="BX115" s="882"/>
      <c r="BY115" s="882"/>
      <c r="BZ115" s="882"/>
      <c r="CA115" s="882">
        <v>17800</v>
      </c>
      <c r="CB115" s="882"/>
      <c r="CC115" s="882"/>
      <c r="CD115" s="882"/>
      <c r="CE115" s="882"/>
      <c r="CF115" s="876">
        <v>0.8</v>
      </c>
      <c r="CG115" s="877"/>
      <c r="CH115" s="877"/>
      <c r="CI115" s="877"/>
      <c r="CJ115" s="877"/>
      <c r="CK115" s="904"/>
      <c r="CL115" s="905"/>
      <c r="CM115" s="878" t="s">
        <v>454</v>
      </c>
      <c r="CN115" s="879"/>
      <c r="CO115" s="879"/>
      <c r="CP115" s="879"/>
      <c r="CQ115" s="879"/>
      <c r="CR115" s="879"/>
      <c r="CS115" s="879"/>
      <c r="CT115" s="879"/>
      <c r="CU115" s="879"/>
      <c r="CV115" s="879"/>
      <c r="CW115" s="879"/>
      <c r="CX115" s="879"/>
      <c r="CY115" s="879"/>
      <c r="CZ115" s="879"/>
      <c r="DA115" s="879"/>
      <c r="DB115" s="879"/>
      <c r="DC115" s="879"/>
      <c r="DD115" s="879"/>
      <c r="DE115" s="879"/>
      <c r="DF115" s="880"/>
      <c r="DG115" s="914" t="s">
        <v>229</v>
      </c>
      <c r="DH115" s="915"/>
      <c r="DI115" s="915"/>
      <c r="DJ115" s="915"/>
      <c r="DK115" s="916"/>
      <c r="DL115" s="917" t="s">
        <v>229</v>
      </c>
      <c r="DM115" s="915"/>
      <c r="DN115" s="915"/>
      <c r="DO115" s="915"/>
      <c r="DP115" s="916"/>
      <c r="DQ115" s="917" t="s">
        <v>229</v>
      </c>
      <c r="DR115" s="915"/>
      <c r="DS115" s="915"/>
      <c r="DT115" s="915"/>
      <c r="DU115" s="916"/>
      <c r="DV115" s="918" t="s">
        <v>455</v>
      </c>
      <c r="DW115" s="919"/>
      <c r="DX115" s="919"/>
      <c r="DY115" s="919"/>
      <c r="DZ115" s="920"/>
    </row>
    <row r="116" spans="1:130" s="211" customFormat="1" ht="26.25" customHeight="1" x14ac:dyDescent="0.2">
      <c r="A116" s="912"/>
      <c r="B116" s="913"/>
      <c r="C116" s="921" t="s">
        <v>456</v>
      </c>
      <c r="D116" s="921"/>
      <c r="E116" s="921"/>
      <c r="F116" s="921"/>
      <c r="G116" s="921"/>
      <c r="H116" s="921"/>
      <c r="I116" s="921"/>
      <c r="J116" s="921"/>
      <c r="K116" s="921"/>
      <c r="L116" s="921"/>
      <c r="M116" s="921"/>
      <c r="N116" s="921"/>
      <c r="O116" s="921"/>
      <c r="P116" s="921"/>
      <c r="Q116" s="921"/>
      <c r="R116" s="921"/>
      <c r="S116" s="921"/>
      <c r="T116" s="921"/>
      <c r="U116" s="921"/>
      <c r="V116" s="921"/>
      <c r="W116" s="921"/>
      <c r="X116" s="921"/>
      <c r="Y116" s="921"/>
      <c r="Z116" s="922"/>
      <c r="AA116" s="914">
        <v>360</v>
      </c>
      <c r="AB116" s="915"/>
      <c r="AC116" s="915"/>
      <c r="AD116" s="915"/>
      <c r="AE116" s="916"/>
      <c r="AF116" s="917" t="s">
        <v>437</v>
      </c>
      <c r="AG116" s="915"/>
      <c r="AH116" s="915"/>
      <c r="AI116" s="915"/>
      <c r="AJ116" s="916"/>
      <c r="AK116" s="917" t="s">
        <v>437</v>
      </c>
      <c r="AL116" s="915"/>
      <c r="AM116" s="915"/>
      <c r="AN116" s="915"/>
      <c r="AO116" s="916"/>
      <c r="AP116" s="918" t="s">
        <v>433</v>
      </c>
      <c r="AQ116" s="919"/>
      <c r="AR116" s="919"/>
      <c r="AS116" s="919"/>
      <c r="AT116" s="920"/>
      <c r="AU116" s="864"/>
      <c r="AV116" s="865"/>
      <c r="AW116" s="865"/>
      <c r="AX116" s="865"/>
      <c r="AY116" s="865"/>
      <c r="AZ116" s="923" t="s">
        <v>457</v>
      </c>
      <c r="BA116" s="924"/>
      <c r="BB116" s="924"/>
      <c r="BC116" s="924"/>
      <c r="BD116" s="924"/>
      <c r="BE116" s="924"/>
      <c r="BF116" s="924"/>
      <c r="BG116" s="924"/>
      <c r="BH116" s="924"/>
      <c r="BI116" s="924"/>
      <c r="BJ116" s="924"/>
      <c r="BK116" s="924"/>
      <c r="BL116" s="924"/>
      <c r="BM116" s="924"/>
      <c r="BN116" s="924"/>
      <c r="BO116" s="924"/>
      <c r="BP116" s="925"/>
      <c r="BQ116" s="881" t="s">
        <v>445</v>
      </c>
      <c r="BR116" s="882"/>
      <c r="BS116" s="882"/>
      <c r="BT116" s="882"/>
      <c r="BU116" s="882"/>
      <c r="BV116" s="882" t="s">
        <v>437</v>
      </c>
      <c r="BW116" s="882"/>
      <c r="BX116" s="882"/>
      <c r="BY116" s="882"/>
      <c r="BZ116" s="882"/>
      <c r="CA116" s="882" t="s">
        <v>435</v>
      </c>
      <c r="CB116" s="882"/>
      <c r="CC116" s="882"/>
      <c r="CD116" s="882"/>
      <c r="CE116" s="882"/>
      <c r="CF116" s="876" t="s">
        <v>229</v>
      </c>
      <c r="CG116" s="877"/>
      <c r="CH116" s="877"/>
      <c r="CI116" s="877"/>
      <c r="CJ116" s="877"/>
      <c r="CK116" s="904"/>
      <c r="CL116" s="905"/>
      <c r="CM116" s="878" t="s">
        <v>458</v>
      </c>
      <c r="CN116" s="879"/>
      <c r="CO116" s="879"/>
      <c r="CP116" s="879"/>
      <c r="CQ116" s="879"/>
      <c r="CR116" s="879"/>
      <c r="CS116" s="879"/>
      <c r="CT116" s="879"/>
      <c r="CU116" s="879"/>
      <c r="CV116" s="879"/>
      <c r="CW116" s="879"/>
      <c r="CX116" s="879"/>
      <c r="CY116" s="879"/>
      <c r="CZ116" s="879"/>
      <c r="DA116" s="879"/>
      <c r="DB116" s="879"/>
      <c r="DC116" s="879"/>
      <c r="DD116" s="879"/>
      <c r="DE116" s="879"/>
      <c r="DF116" s="880"/>
      <c r="DG116" s="914" t="s">
        <v>229</v>
      </c>
      <c r="DH116" s="915"/>
      <c r="DI116" s="915"/>
      <c r="DJ116" s="915"/>
      <c r="DK116" s="916"/>
      <c r="DL116" s="917" t="s">
        <v>229</v>
      </c>
      <c r="DM116" s="915"/>
      <c r="DN116" s="915"/>
      <c r="DO116" s="915"/>
      <c r="DP116" s="916"/>
      <c r="DQ116" s="917" t="s">
        <v>459</v>
      </c>
      <c r="DR116" s="915"/>
      <c r="DS116" s="915"/>
      <c r="DT116" s="915"/>
      <c r="DU116" s="916"/>
      <c r="DV116" s="918" t="s">
        <v>437</v>
      </c>
      <c r="DW116" s="919"/>
      <c r="DX116" s="919"/>
      <c r="DY116" s="919"/>
      <c r="DZ116" s="920"/>
    </row>
    <row r="117" spans="1:130" s="211" customFormat="1" ht="26.25" customHeight="1" x14ac:dyDescent="0.2">
      <c r="A117" s="868" t="s">
        <v>182</v>
      </c>
      <c r="B117" s="849"/>
      <c r="C117" s="849"/>
      <c r="D117" s="849"/>
      <c r="E117" s="849"/>
      <c r="F117" s="849"/>
      <c r="G117" s="849"/>
      <c r="H117" s="849"/>
      <c r="I117" s="849"/>
      <c r="J117" s="849"/>
      <c r="K117" s="849"/>
      <c r="L117" s="849"/>
      <c r="M117" s="849"/>
      <c r="N117" s="849"/>
      <c r="O117" s="849"/>
      <c r="P117" s="849"/>
      <c r="Q117" s="849"/>
      <c r="R117" s="849"/>
      <c r="S117" s="849"/>
      <c r="T117" s="849"/>
      <c r="U117" s="849"/>
      <c r="V117" s="849"/>
      <c r="W117" s="849"/>
      <c r="X117" s="849"/>
      <c r="Y117" s="930" t="s">
        <v>460</v>
      </c>
      <c r="Z117" s="850"/>
      <c r="AA117" s="931">
        <v>528213</v>
      </c>
      <c r="AB117" s="932"/>
      <c r="AC117" s="932"/>
      <c r="AD117" s="932"/>
      <c r="AE117" s="933"/>
      <c r="AF117" s="934">
        <v>519983</v>
      </c>
      <c r="AG117" s="932"/>
      <c r="AH117" s="932"/>
      <c r="AI117" s="932"/>
      <c r="AJ117" s="933"/>
      <c r="AK117" s="934">
        <v>512425</v>
      </c>
      <c r="AL117" s="932"/>
      <c r="AM117" s="932"/>
      <c r="AN117" s="932"/>
      <c r="AO117" s="933"/>
      <c r="AP117" s="935"/>
      <c r="AQ117" s="936"/>
      <c r="AR117" s="936"/>
      <c r="AS117" s="936"/>
      <c r="AT117" s="937"/>
      <c r="AU117" s="864"/>
      <c r="AV117" s="865"/>
      <c r="AW117" s="865"/>
      <c r="AX117" s="865"/>
      <c r="AY117" s="865"/>
      <c r="AZ117" s="923" t="s">
        <v>461</v>
      </c>
      <c r="BA117" s="924"/>
      <c r="BB117" s="924"/>
      <c r="BC117" s="924"/>
      <c r="BD117" s="924"/>
      <c r="BE117" s="924"/>
      <c r="BF117" s="924"/>
      <c r="BG117" s="924"/>
      <c r="BH117" s="924"/>
      <c r="BI117" s="924"/>
      <c r="BJ117" s="924"/>
      <c r="BK117" s="924"/>
      <c r="BL117" s="924"/>
      <c r="BM117" s="924"/>
      <c r="BN117" s="924"/>
      <c r="BO117" s="924"/>
      <c r="BP117" s="925"/>
      <c r="BQ117" s="881" t="s">
        <v>229</v>
      </c>
      <c r="BR117" s="882"/>
      <c r="BS117" s="882"/>
      <c r="BT117" s="882"/>
      <c r="BU117" s="882"/>
      <c r="BV117" s="882" t="s">
        <v>462</v>
      </c>
      <c r="BW117" s="882"/>
      <c r="BX117" s="882"/>
      <c r="BY117" s="882"/>
      <c r="BZ117" s="882"/>
      <c r="CA117" s="882" t="s">
        <v>437</v>
      </c>
      <c r="CB117" s="882"/>
      <c r="CC117" s="882"/>
      <c r="CD117" s="882"/>
      <c r="CE117" s="882"/>
      <c r="CF117" s="876" t="s">
        <v>434</v>
      </c>
      <c r="CG117" s="877"/>
      <c r="CH117" s="877"/>
      <c r="CI117" s="877"/>
      <c r="CJ117" s="877"/>
      <c r="CK117" s="904"/>
      <c r="CL117" s="905"/>
      <c r="CM117" s="878" t="s">
        <v>463</v>
      </c>
      <c r="CN117" s="879"/>
      <c r="CO117" s="879"/>
      <c r="CP117" s="879"/>
      <c r="CQ117" s="879"/>
      <c r="CR117" s="879"/>
      <c r="CS117" s="879"/>
      <c r="CT117" s="879"/>
      <c r="CU117" s="879"/>
      <c r="CV117" s="879"/>
      <c r="CW117" s="879"/>
      <c r="CX117" s="879"/>
      <c r="CY117" s="879"/>
      <c r="CZ117" s="879"/>
      <c r="DA117" s="879"/>
      <c r="DB117" s="879"/>
      <c r="DC117" s="879"/>
      <c r="DD117" s="879"/>
      <c r="DE117" s="879"/>
      <c r="DF117" s="880"/>
      <c r="DG117" s="914" t="s">
        <v>229</v>
      </c>
      <c r="DH117" s="915"/>
      <c r="DI117" s="915"/>
      <c r="DJ117" s="915"/>
      <c r="DK117" s="916"/>
      <c r="DL117" s="917" t="s">
        <v>229</v>
      </c>
      <c r="DM117" s="915"/>
      <c r="DN117" s="915"/>
      <c r="DO117" s="915"/>
      <c r="DP117" s="916"/>
      <c r="DQ117" s="917" t="s">
        <v>440</v>
      </c>
      <c r="DR117" s="915"/>
      <c r="DS117" s="915"/>
      <c r="DT117" s="915"/>
      <c r="DU117" s="916"/>
      <c r="DV117" s="918" t="s">
        <v>464</v>
      </c>
      <c r="DW117" s="919"/>
      <c r="DX117" s="919"/>
      <c r="DY117" s="919"/>
      <c r="DZ117" s="920"/>
    </row>
    <row r="118" spans="1:130" s="211" customFormat="1" ht="26.25" customHeight="1" x14ac:dyDescent="0.2">
      <c r="A118" s="868" t="s">
        <v>428</v>
      </c>
      <c r="B118" s="849"/>
      <c r="C118" s="849"/>
      <c r="D118" s="849"/>
      <c r="E118" s="849"/>
      <c r="F118" s="849"/>
      <c r="G118" s="849"/>
      <c r="H118" s="849"/>
      <c r="I118" s="849"/>
      <c r="J118" s="849"/>
      <c r="K118" s="849"/>
      <c r="L118" s="849"/>
      <c r="M118" s="849"/>
      <c r="N118" s="849"/>
      <c r="O118" s="849"/>
      <c r="P118" s="849"/>
      <c r="Q118" s="849"/>
      <c r="R118" s="849"/>
      <c r="S118" s="849"/>
      <c r="T118" s="849"/>
      <c r="U118" s="849"/>
      <c r="V118" s="849"/>
      <c r="W118" s="849"/>
      <c r="X118" s="849"/>
      <c r="Y118" s="849"/>
      <c r="Z118" s="850"/>
      <c r="AA118" s="848" t="s">
        <v>426</v>
      </c>
      <c r="AB118" s="849"/>
      <c r="AC118" s="849"/>
      <c r="AD118" s="849"/>
      <c r="AE118" s="850"/>
      <c r="AF118" s="848" t="s">
        <v>301</v>
      </c>
      <c r="AG118" s="849"/>
      <c r="AH118" s="849"/>
      <c r="AI118" s="849"/>
      <c r="AJ118" s="850"/>
      <c r="AK118" s="848" t="s">
        <v>300</v>
      </c>
      <c r="AL118" s="849"/>
      <c r="AM118" s="849"/>
      <c r="AN118" s="849"/>
      <c r="AO118" s="850"/>
      <c r="AP118" s="926" t="s">
        <v>427</v>
      </c>
      <c r="AQ118" s="927"/>
      <c r="AR118" s="927"/>
      <c r="AS118" s="927"/>
      <c r="AT118" s="928"/>
      <c r="AU118" s="864"/>
      <c r="AV118" s="865"/>
      <c r="AW118" s="865"/>
      <c r="AX118" s="865"/>
      <c r="AY118" s="865"/>
      <c r="AZ118" s="929" t="s">
        <v>465</v>
      </c>
      <c r="BA118" s="921"/>
      <c r="BB118" s="921"/>
      <c r="BC118" s="921"/>
      <c r="BD118" s="921"/>
      <c r="BE118" s="921"/>
      <c r="BF118" s="921"/>
      <c r="BG118" s="921"/>
      <c r="BH118" s="921"/>
      <c r="BI118" s="921"/>
      <c r="BJ118" s="921"/>
      <c r="BK118" s="921"/>
      <c r="BL118" s="921"/>
      <c r="BM118" s="921"/>
      <c r="BN118" s="921"/>
      <c r="BO118" s="921"/>
      <c r="BP118" s="922"/>
      <c r="BQ118" s="952" t="s">
        <v>435</v>
      </c>
      <c r="BR118" s="953"/>
      <c r="BS118" s="953"/>
      <c r="BT118" s="953"/>
      <c r="BU118" s="953"/>
      <c r="BV118" s="953" t="s">
        <v>435</v>
      </c>
      <c r="BW118" s="953"/>
      <c r="BX118" s="953"/>
      <c r="BY118" s="953"/>
      <c r="BZ118" s="953"/>
      <c r="CA118" s="953" t="s">
        <v>437</v>
      </c>
      <c r="CB118" s="953"/>
      <c r="CC118" s="953"/>
      <c r="CD118" s="953"/>
      <c r="CE118" s="953"/>
      <c r="CF118" s="876" t="s">
        <v>383</v>
      </c>
      <c r="CG118" s="877"/>
      <c r="CH118" s="877"/>
      <c r="CI118" s="877"/>
      <c r="CJ118" s="877"/>
      <c r="CK118" s="904"/>
      <c r="CL118" s="905"/>
      <c r="CM118" s="878" t="s">
        <v>466</v>
      </c>
      <c r="CN118" s="879"/>
      <c r="CO118" s="879"/>
      <c r="CP118" s="879"/>
      <c r="CQ118" s="879"/>
      <c r="CR118" s="879"/>
      <c r="CS118" s="879"/>
      <c r="CT118" s="879"/>
      <c r="CU118" s="879"/>
      <c r="CV118" s="879"/>
      <c r="CW118" s="879"/>
      <c r="CX118" s="879"/>
      <c r="CY118" s="879"/>
      <c r="CZ118" s="879"/>
      <c r="DA118" s="879"/>
      <c r="DB118" s="879"/>
      <c r="DC118" s="879"/>
      <c r="DD118" s="879"/>
      <c r="DE118" s="879"/>
      <c r="DF118" s="880"/>
      <c r="DG118" s="914" t="s">
        <v>229</v>
      </c>
      <c r="DH118" s="915"/>
      <c r="DI118" s="915"/>
      <c r="DJ118" s="915"/>
      <c r="DK118" s="916"/>
      <c r="DL118" s="917" t="s">
        <v>437</v>
      </c>
      <c r="DM118" s="915"/>
      <c r="DN118" s="915"/>
      <c r="DO118" s="915"/>
      <c r="DP118" s="916"/>
      <c r="DQ118" s="917" t="s">
        <v>437</v>
      </c>
      <c r="DR118" s="915"/>
      <c r="DS118" s="915"/>
      <c r="DT118" s="915"/>
      <c r="DU118" s="916"/>
      <c r="DV118" s="918" t="s">
        <v>434</v>
      </c>
      <c r="DW118" s="919"/>
      <c r="DX118" s="919"/>
      <c r="DY118" s="919"/>
      <c r="DZ118" s="920"/>
    </row>
    <row r="119" spans="1:130" s="211" customFormat="1" ht="26.25" customHeight="1" x14ac:dyDescent="0.2">
      <c r="A119" s="1010" t="s">
        <v>431</v>
      </c>
      <c r="B119" s="903"/>
      <c r="C119" s="885" t="s">
        <v>432</v>
      </c>
      <c r="D119" s="853"/>
      <c r="E119" s="853"/>
      <c r="F119" s="853"/>
      <c r="G119" s="853"/>
      <c r="H119" s="853"/>
      <c r="I119" s="853"/>
      <c r="J119" s="853"/>
      <c r="K119" s="853"/>
      <c r="L119" s="853"/>
      <c r="M119" s="853"/>
      <c r="N119" s="853"/>
      <c r="O119" s="853"/>
      <c r="P119" s="853"/>
      <c r="Q119" s="853"/>
      <c r="R119" s="853"/>
      <c r="S119" s="853"/>
      <c r="T119" s="853"/>
      <c r="U119" s="853"/>
      <c r="V119" s="853"/>
      <c r="W119" s="853"/>
      <c r="X119" s="853"/>
      <c r="Y119" s="853"/>
      <c r="Z119" s="854"/>
      <c r="AA119" s="855" t="s">
        <v>435</v>
      </c>
      <c r="AB119" s="856"/>
      <c r="AC119" s="856"/>
      <c r="AD119" s="856"/>
      <c r="AE119" s="857"/>
      <c r="AF119" s="858" t="s">
        <v>229</v>
      </c>
      <c r="AG119" s="856"/>
      <c r="AH119" s="856"/>
      <c r="AI119" s="856"/>
      <c r="AJ119" s="857"/>
      <c r="AK119" s="858" t="s">
        <v>467</v>
      </c>
      <c r="AL119" s="856"/>
      <c r="AM119" s="856"/>
      <c r="AN119" s="856"/>
      <c r="AO119" s="857"/>
      <c r="AP119" s="859" t="s">
        <v>434</v>
      </c>
      <c r="AQ119" s="860"/>
      <c r="AR119" s="860"/>
      <c r="AS119" s="860"/>
      <c r="AT119" s="861"/>
      <c r="AU119" s="866"/>
      <c r="AV119" s="867"/>
      <c r="AW119" s="867"/>
      <c r="AX119" s="867"/>
      <c r="AY119" s="867"/>
      <c r="AZ119" s="233" t="s">
        <v>182</v>
      </c>
      <c r="BA119" s="233"/>
      <c r="BB119" s="233"/>
      <c r="BC119" s="233"/>
      <c r="BD119" s="233"/>
      <c r="BE119" s="233"/>
      <c r="BF119" s="233"/>
      <c r="BG119" s="233"/>
      <c r="BH119" s="233"/>
      <c r="BI119" s="233"/>
      <c r="BJ119" s="233"/>
      <c r="BK119" s="233"/>
      <c r="BL119" s="233"/>
      <c r="BM119" s="233"/>
      <c r="BN119" s="233"/>
      <c r="BO119" s="930" t="s">
        <v>468</v>
      </c>
      <c r="BP119" s="958"/>
      <c r="BQ119" s="952">
        <v>5785545</v>
      </c>
      <c r="BR119" s="953"/>
      <c r="BS119" s="953"/>
      <c r="BT119" s="953"/>
      <c r="BU119" s="953"/>
      <c r="BV119" s="953">
        <v>5974469</v>
      </c>
      <c r="BW119" s="953"/>
      <c r="BX119" s="953"/>
      <c r="BY119" s="953"/>
      <c r="BZ119" s="953"/>
      <c r="CA119" s="953">
        <v>5592870</v>
      </c>
      <c r="CB119" s="953"/>
      <c r="CC119" s="953"/>
      <c r="CD119" s="953"/>
      <c r="CE119" s="953"/>
      <c r="CF119" s="954"/>
      <c r="CG119" s="955"/>
      <c r="CH119" s="955"/>
      <c r="CI119" s="955"/>
      <c r="CJ119" s="956"/>
      <c r="CK119" s="906"/>
      <c r="CL119" s="907"/>
      <c r="CM119" s="929" t="s">
        <v>469</v>
      </c>
      <c r="CN119" s="921"/>
      <c r="CO119" s="921"/>
      <c r="CP119" s="921"/>
      <c r="CQ119" s="921"/>
      <c r="CR119" s="921"/>
      <c r="CS119" s="921"/>
      <c r="CT119" s="921"/>
      <c r="CU119" s="921"/>
      <c r="CV119" s="921"/>
      <c r="CW119" s="921"/>
      <c r="CX119" s="921"/>
      <c r="CY119" s="921"/>
      <c r="CZ119" s="921"/>
      <c r="DA119" s="921"/>
      <c r="DB119" s="921"/>
      <c r="DC119" s="921"/>
      <c r="DD119" s="921"/>
      <c r="DE119" s="921"/>
      <c r="DF119" s="922"/>
      <c r="DG119" s="957">
        <v>610</v>
      </c>
      <c r="DH119" s="939"/>
      <c r="DI119" s="939"/>
      <c r="DJ119" s="939"/>
      <c r="DK119" s="940"/>
      <c r="DL119" s="938" t="s">
        <v>434</v>
      </c>
      <c r="DM119" s="939"/>
      <c r="DN119" s="939"/>
      <c r="DO119" s="939"/>
      <c r="DP119" s="940"/>
      <c r="DQ119" s="938">
        <v>3997</v>
      </c>
      <c r="DR119" s="939"/>
      <c r="DS119" s="939"/>
      <c r="DT119" s="939"/>
      <c r="DU119" s="940"/>
      <c r="DV119" s="941">
        <v>0.2</v>
      </c>
      <c r="DW119" s="942"/>
      <c r="DX119" s="942"/>
      <c r="DY119" s="942"/>
      <c r="DZ119" s="943"/>
    </row>
    <row r="120" spans="1:130" s="211" customFormat="1" ht="26.25" customHeight="1" x14ac:dyDescent="0.2">
      <c r="A120" s="1011"/>
      <c r="B120" s="905"/>
      <c r="C120" s="878" t="s">
        <v>439</v>
      </c>
      <c r="D120" s="879"/>
      <c r="E120" s="879"/>
      <c r="F120" s="879"/>
      <c r="G120" s="879"/>
      <c r="H120" s="879"/>
      <c r="I120" s="879"/>
      <c r="J120" s="879"/>
      <c r="K120" s="879"/>
      <c r="L120" s="879"/>
      <c r="M120" s="879"/>
      <c r="N120" s="879"/>
      <c r="O120" s="879"/>
      <c r="P120" s="879"/>
      <c r="Q120" s="879"/>
      <c r="R120" s="879"/>
      <c r="S120" s="879"/>
      <c r="T120" s="879"/>
      <c r="U120" s="879"/>
      <c r="V120" s="879"/>
      <c r="W120" s="879"/>
      <c r="X120" s="879"/>
      <c r="Y120" s="879"/>
      <c r="Z120" s="880"/>
      <c r="AA120" s="914" t="s">
        <v>434</v>
      </c>
      <c r="AB120" s="915"/>
      <c r="AC120" s="915"/>
      <c r="AD120" s="915"/>
      <c r="AE120" s="916"/>
      <c r="AF120" s="917" t="s">
        <v>435</v>
      </c>
      <c r="AG120" s="915"/>
      <c r="AH120" s="915"/>
      <c r="AI120" s="915"/>
      <c r="AJ120" s="916"/>
      <c r="AK120" s="917" t="s">
        <v>229</v>
      </c>
      <c r="AL120" s="915"/>
      <c r="AM120" s="915"/>
      <c r="AN120" s="915"/>
      <c r="AO120" s="916"/>
      <c r="AP120" s="918" t="s">
        <v>229</v>
      </c>
      <c r="AQ120" s="919"/>
      <c r="AR120" s="919"/>
      <c r="AS120" s="919"/>
      <c r="AT120" s="920"/>
      <c r="AU120" s="944" t="s">
        <v>470</v>
      </c>
      <c r="AV120" s="945"/>
      <c r="AW120" s="945"/>
      <c r="AX120" s="945"/>
      <c r="AY120" s="946"/>
      <c r="AZ120" s="885" t="s">
        <v>471</v>
      </c>
      <c r="BA120" s="853"/>
      <c r="BB120" s="853"/>
      <c r="BC120" s="853"/>
      <c r="BD120" s="853"/>
      <c r="BE120" s="853"/>
      <c r="BF120" s="853"/>
      <c r="BG120" s="853"/>
      <c r="BH120" s="853"/>
      <c r="BI120" s="853"/>
      <c r="BJ120" s="853"/>
      <c r="BK120" s="853"/>
      <c r="BL120" s="853"/>
      <c r="BM120" s="853"/>
      <c r="BN120" s="853"/>
      <c r="BO120" s="853"/>
      <c r="BP120" s="854"/>
      <c r="BQ120" s="886">
        <v>1008605</v>
      </c>
      <c r="BR120" s="887"/>
      <c r="BS120" s="887"/>
      <c r="BT120" s="887"/>
      <c r="BU120" s="887"/>
      <c r="BV120" s="887">
        <v>1521464</v>
      </c>
      <c r="BW120" s="887"/>
      <c r="BX120" s="887"/>
      <c r="BY120" s="887"/>
      <c r="BZ120" s="887"/>
      <c r="CA120" s="887">
        <v>1698957</v>
      </c>
      <c r="CB120" s="887"/>
      <c r="CC120" s="887"/>
      <c r="CD120" s="887"/>
      <c r="CE120" s="887"/>
      <c r="CF120" s="900">
        <v>80</v>
      </c>
      <c r="CG120" s="901"/>
      <c r="CH120" s="901"/>
      <c r="CI120" s="901"/>
      <c r="CJ120" s="901"/>
      <c r="CK120" s="959" t="s">
        <v>472</v>
      </c>
      <c r="CL120" s="960"/>
      <c r="CM120" s="960"/>
      <c r="CN120" s="960"/>
      <c r="CO120" s="961"/>
      <c r="CP120" s="967" t="s">
        <v>404</v>
      </c>
      <c r="CQ120" s="968"/>
      <c r="CR120" s="968"/>
      <c r="CS120" s="968"/>
      <c r="CT120" s="968"/>
      <c r="CU120" s="968"/>
      <c r="CV120" s="968"/>
      <c r="CW120" s="968"/>
      <c r="CX120" s="968"/>
      <c r="CY120" s="968"/>
      <c r="CZ120" s="968"/>
      <c r="DA120" s="968"/>
      <c r="DB120" s="968"/>
      <c r="DC120" s="968"/>
      <c r="DD120" s="968"/>
      <c r="DE120" s="968"/>
      <c r="DF120" s="969"/>
      <c r="DG120" s="886">
        <v>1000970</v>
      </c>
      <c r="DH120" s="887"/>
      <c r="DI120" s="887"/>
      <c r="DJ120" s="887"/>
      <c r="DK120" s="887"/>
      <c r="DL120" s="887">
        <v>925276</v>
      </c>
      <c r="DM120" s="887"/>
      <c r="DN120" s="887"/>
      <c r="DO120" s="887"/>
      <c r="DP120" s="887"/>
      <c r="DQ120" s="887">
        <v>819145</v>
      </c>
      <c r="DR120" s="887"/>
      <c r="DS120" s="887"/>
      <c r="DT120" s="887"/>
      <c r="DU120" s="887"/>
      <c r="DV120" s="888">
        <v>38.6</v>
      </c>
      <c r="DW120" s="888"/>
      <c r="DX120" s="888"/>
      <c r="DY120" s="888"/>
      <c r="DZ120" s="889"/>
    </row>
    <row r="121" spans="1:130" s="211" customFormat="1" ht="26.25" customHeight="1" x14ac:dyDescent="0.2">
      <c r="A121" s="1011"/>
      <c r="B121" s="905"/>
      <c r="C121" s="923" t="s">
        <v>473</v>
      </c>
      <c r="D121" s="924"/>
      <c r="E121" s="924"/>
      <c r="F121" s="924"/>
      <c r="G121" s="924"/>
      <c r="H121" s="924"/>
      <c r="I121" s="924"/>
      <c r="J121" s="924"/>
      <c r="K121" s="924"/>
      <c r="L121" s="924"/>
      <c r="M121" s="924"/>
      <c r="N121" s="924"/>
      <c r="O121" s="924"/>
      <c r="P121" s="924"/>
      <c r="Q121" s="924"/>
      <c r="R121" s="924"/>
      <c r="S121" s="924"/>
      <c r="T121" s="924"/>
      <c r="U121" s="924"/>
      <c r="V121" s="924"/>
      <c r="W121" s="924"/>
      <c r="X121" s="924"/>
      <c r="Y121" s="924"/>
      <c r="Z121" s="925"/>
      <c r="AA121" s="914" t="s">
        <v>440</v>
      </c>
      <c r="AB121" s="915"/>
      <c r="AC121" s="915"/>
      <c r="AD121" s="915"/>
      <c r="AE121" s="916"/>
      <c r="AF121" s="917" t="s">
        <v>229</v>
      </c>
      <c r="AG121" s="915"/>
      <c r="AH121" s="915"/>
      <c r="AI121" s="915"/>
      <c r="AJ121" s="916"/>
      <c r="AK121" s="917" t="s">
        <v>383</v>
      </c>
      <c r="AL121" s="915"/>
      <c r="AM121" s="915"/>
      <c r="AN121" s="915"/>
      <c r="AO121" s="916"/>
      <c r="AP121" s="918" t="s">
        <v>434</v>
      </c>
      <c r="AQ121" s="919"/>
      <c r="AR121" s="919"/>
      <c r="AS121" s="919"/>
      <c r="AT121" s="920"/>
      <c r="AU121" s="947"/>
      <c r="AV121" s="948"/>
      <c r="AW121" s="948"/>
      <c r="AX121" s="948"/>
      <c r="AY121" s="949"/>
      <c r="AZ121" s="878" t="s">
        <v>474</v>
      </c>
      <c r="BA121" s="879"/>
      <c r="BB121" s="879"/>
      <c r="BC121" s="879"/>
      <c r="BD121" s="879"/>
      <c r="BE121" s="879"/>
      <c r="BF121" s="879"/>
      <c r="BG121" s="879"/>
      <c r="BH121" s="879"/>
      <c r="BI121" s="879"/>
      <c r="BJ121" s="879"/>
      <c r="BK121" s="879"/>
      <c r="BL121" s="879"/>
      <c r="BM121" s="879"/>
      <c r="BN121" s="879"/>
      <c r="BO121" s="879"/>
      <c r="BP121" s="880"/>
      <c r="BQ121" s="881">
        <v>44292</v>
      </c>
      <c r="BR121" s="882"/>
      <c r="BS121" s="882"/>
      <c r="BT121" s="882"/>
      <c r="BU121" s="882"/>
      <c r="BV121" s="882">
        <v>25061</v>
      </c>
      <c r="BW121" s="882"/>
      <c r="BX121" s="882"/>
      <c r="BY121" s="882"/>
      <c r="BZ121" s="882"/>
      <c r="CA121" s="882">
        <v>15638</v>
      </c>
      <c r="CB121" s="882"/>
      <c r="CC121" s="882"/>
      <c r="CD121" s="882"/>
      <c r="CE121" s="882"/>
      <c r="CF121" s="876">
        <v>0.7</v>
      </c>
      <c r="CG121" s="877"/>
      <c r="CH121" s="877"/>
      <c r="CI121" s="877"/>
      <c r="CJ121" s="877"/>
      <c r="CK121" s="962"/>
      <c r="CL121" s="963"/>
      <c r="CM121" s="963"/>
      <c r="CN121" s="963"/>
      <c r="CO121" s="964"/>
      <c r="CP121" s="972" t="s">
        <v>475</v>
      </c>
      <c r="CQ121" s="973"/>
      <c r="CR121" s="973"/>
      <c r="CS121" s="973"/>
      <c r="CT121" s="973"/>
      <c r="CU121" s="973"/>
      <c r="CV121" s="973"/>
      <c r="CW121" s="973"/>
      <c r="CX121" s="973"/>
      <c r="CY121" s="973"/>
      <c r="CZ121" s="973"/>
      <c r="DA121" s="973"/>
      <c r="DB121" s="973"/>
      <c r="DC121" s="973"/>
      <c r="DD121" s="973"/>
      <c r="DE121" s="973"/>
      <c r="DF121" s="974"/>
      <c r="DG121" s="881">
        <v>198591</v>
      </c>
      <c r="DH121" s="882"/>
      <c r="DI121" s="882"/>
      <c r="DJ121" s="882"/>
      <c r="DK121" s="882"/>
      <c r="DL121" s="882">
        <v>195153</v>
      </c>
      <c r="DM121" s="882"/>
      <c r="DN121" s="882"/>
      <c r="DO121" s="882"/>
      <c r="DP121" s="882"/>
      <c r="DQ121" s="882">
        <v>149352</v>
      </c>
      <c r="DR121" s="882"/>
      <c r="DS121" s="882"/>
      <c r="DT121" s="882"/>
      <c r="DU121" s="882"/>
      <c r="DV121" s="883">
        <v>7</v>
      </c>
      <c r="DW121" s="883"/>
      <c r="DX121" s="883"/>
      <c r="DY121" s="883"/>
      <c r="DZ121" s="884"/>
    </row>
    <row r="122" spans="1:130" s="211" customFormat="1" ht="26.25" customHeight="1" x14ac:dyDescent="0.2">
      <c r="A122" s="1011"/>
      <c r="B122" s="905"/>
      <c r="C122" s="878" t="s">
        <v>451</v>
      </c>
      <c r="D122" s="879"/>
      <c r="E122" s="879"/>
      <c r="F122" s="879"/>
      <c r="G122" s="879"/>
      <c r="H122" s="879"/>
      <c r="I122" s="879"/>
      <c r="J122" s="879"/>
      <c r="K122" s="879"/>
      <c r="L122" s="879"/>
      <c r="M122" s="879"/>
      <c r="N122" s="879"/>
      <c r="O122" s="879"/>
      <c r="P122" s="879"/>
      <c r="Q122" s="879"/>
      <c r="R122" s="879"/>
      <c r="S122" s="879"/>
      <c r="T122" s="879"/>
      <c r="U122" s="879"/>
      <c r="V122" s="879"/>
      <c r="W122" s="879"/>
      <c r="X122" s="879"/>
      <c r="Y122" s="879"/>
      <c r="Z122" s="880"/>
      <c r="AA122" s="914" t="s">
        <v>229</v>
      </c>
      <c r="AB122" s="915"/>
      <c r="AC122" s="915"/>
      <c r="AD122" s="915"/>
      <c r="AE122" s="916"/>
      <c r="AF122" s="917" t="s">
        <v>462</v>
      </c>
      <c r="AG122" s="915"/>
      <c r="AH122" s="915"/>
      <c r="AI122" s="915"/>
      <c r="AJ122" s="916"/>
      <c r="AK122" s="917" t="s">
        <v>437</v>
      </c>
      <c r="AL122" s="915"/>
      <c r="AM122" s="915"/>
      <c r="AN122" s="915"/>
      <c r="AO122" s="916"/>
      <c r="AP122" s="918" t="s">
        <v>434</v>
      </c>
      <c r="AQ122" s="919"/>
      <c r="AR122" s="919"/>
      <c r="AS122" s="919"/>
      <c r="AT122" s="920"/>
      <c r="AU122" s="947"/>
      <c r="AV122" s="948"/>
      <c r="AW122" s="948"/>
      <c r="AX122" s="948"/>
      <c r="AY122" s="949"/>
      <c r="AZ122" s="929" t="s">
        <v>476</v>
      </c>
      <c r="BA122" s="921"/>
      <c r="BB122" s="921"/>
      <c r="BC122" s="921"/>
      <c r="BD122" s="921"/>
      <c r="BE122" s="921"/>
      <c r="BF122" s="921"/>
      <c r="BG122" s="921"/>
      <c r="BH122" s="921"/>
      <c r="BI122" s="921"/>
      <c r="BJ122" s="921"/>
      <c r="BK122" s="921"/>
      <c r="BL122" s="921"/>
      <c r="BM122" s="921"/>
      <c r="BN122" s="921"/>
      <c r="BO122" s="921"/>
      <c r="BP122" s="922"/>
      <c r="BQ122" s="952">
        <v>3795652</v>
      </c>
      <c r="BR122" s="953"/>
      <c r="BS122" s="953"/>
      <c r="BT122" s="953"/>
      <c r="BU122" s="953"/>
      <c r="BV122" s="953">
        <v>4104746</v>
      </c>
      <c r="BW122" s="953"/>
      <c r="BX122" s="953"/>
      <c r="BY122" s="953"/>
      <c r="BZ122" s="953"/>
      <c r="CA122" s="953">
        <v>3988337</v>
      </c>
      <c r="CB122" s="953"/>
      <c r="CC122" s="953"/>
      <c r="CD122" s="953"/>
      <c r="CE122" s="953"/>
      <c r="CF122" s="970">
        <v>187.7</v>
      </c>
      <c r="CG122" s="971"/>
      <c r="CH122" s="971"/>
      <c r="CI122" s="971"/>
      <c r="CJ122" s="971"/>
      <c r="CK122" s="962"/>
      <c r="CL122" s="963"/>
      <c r="CM122" s="963"/>
      <c r="CN122" s="963"/>
      <c r="CO122" s="964"/>
      <c r="CP122" s="972" t="s">
        <v>477</v>
      </c>
      <c r="CQ122" s="973"/>
      <c r="CR122" s="973"/>
      <c r="CS122" s="973"/>
      <c r="CT122" s="973"/>
      <c r="CU122" s="973"/>
      <c r="CV122" s="973"/>
      <c r="CW122" s="973"/>
      <c r="CX122" s="973"/>
      <c r="CY122" s="973"/>
      <c r="CZ122" s="973"/>
      <c r="DA122" s="973"/>
      <c r="DB122" s="973"/>
      <c r="DC122" s="973"/>
      <c r="DD122" s="973"/>
      <c r="DE122" s="973"/>
      <c r="DF122" s="974"/>
      <c r="DG122" s="881" t="s">
        <v>440</v>
      </c>
      <c r="DH122" s="882"/>
      <c r="DI122" s="882"/>
      <c r="DJ122" s="882"/>
      <c r="DK122" s="882"/>
      <c r="DL122" s="882" t="s">
        <v>464</v>
      </c>
      <c r="DM122" s="882"/>
      <c r="DN122" s="882"/>
      <c r="DO122" s="882"/>
      <c r="DP122" s="882"/>
      <c r="DQ122" s="882" t="s">
        <v>229</v>
      </c>
      <c r="DR122" s="882"/>
      <c r="DS122" s="882"/>
      <c r="DT122" s="882"/>
      <c r="DU122" s="882"/>
      <c r="DV122" s="883" t="s">
        <v>440</v>
      </c>
      <c r="DW122" s="883"/>
      <c r="DX122" s="883"/>
      <c r="DY122" s="883"/>
      <c r="DZ122" s="884"/>
    </row>
    <row r="123" spans="1:130" s="211" customFormat="1" ht="26.25" customHeight="1" x14ac:dyDescent="0.2">
      <c r="A123" s="1011"/>
      <c r="B123" s="905"/>
      <c r="C123" s="878" t="s">
        <v>458</v>
      </c>
      <c r="D123" s="879"/>
      <c r="E123" s="879"/>
      <c r="F123" s="879"/>
      <c r="G123" s="879"/>
      <c r="H123" s="879"/>
      <c r="I123" s="879"/>
      <c r="J123" s="879"/>
      <c r="K123" s="879"/>
      <c r="L123" s="879"/>
      <c r="M123" s="879"/>
      <c r="N123" s="879"/>
      <c r="O123" s="879"/>
      <c r="P123" s="879"/>
      <c r="Q123" s="879"/>
      <c r="R123" s="879"/>
      <c r="S123" s="879"/>
      <c r="T123" s="879"/>
      <c r="U123" s="879"/>
      <c r="V123" s="879"/>
      <c r="W123" s="879"/>
      <c r="X123" s="879"/>
      <c r="Y123" s="879"/>
      <c r="Z123" s="880"/>
      <c r="AA123" s="914" t="s">
        <v>434</v>
      </c>
      <c r="AB123" s="915"/>
      <c r="AC123" s="915"/>
      <c r="AD123" s="915"/>
      <c r="AE123" s="916"/>
      <c r="AF123" s="917" t="s">
        <v>462</v>
      </c>
      <c r="AG123" s="915"/>
      <c r="AH123" s="915"/>
      <c r="AI123" s="915"/>
      <c r="AJ123" s="916"/>
      <c r="AK123" s="917" t="s">
        <v>229</v>
      </c>
      <c r="AL123" s="915"/>
      <c r="AM123" s="915"/>
      <c r="AN123" s="915"/>
      <c r="AO123" s="916"/>
      <c r="AP123" s="918" t="s">
        <v>434</v>
      </c>
      <c r="AQ123" s="919"/>
      <c r="AR123" s="919"/>
      <c r="AS123" s="919"/>
      <c r="AT123" s="920"/>
      <c r="AU123" s="950"/>
      <c r="AV123" s="951"/>
      <c r="AW123" s="951"/>
      <c r="AX123" s="951"/>
      <c r="AY123" s="951"/>
      <c r="AZ123" s="233" t="s">
        <v>182</v>
      </c>
      <c r="BA123" s="233"/>
      <c r="BB123" s="233"/>
      <c r="BC123" s="233"/>
      <c r="BD123" s="233"/>
      <c r="BE123" s="233"/>
      <c r="BF123" s="233"/>
      <c r="BG123" s="233"/>
      <c r="BH123" s="233"/>
      <c r="BI123" s="233"/>
      <c r="BJ123" s="233"/>
      <c r="BK123" s="233"/>
      <c r="BL123" s="233"/>
      <c r="BM123" s="233"/>
      <c r="BN123" s="233"/>
      <c r="BO123" s="930" t="s">
        <v>478</v>
      </c>
      <c r="BP123" s="958"/>
      <c r="BQ123" s="1017">
        <v>4848549</v>
      </c>
      <c r="BR123" s="1018"/>
      <c r="BS123" s="1018"/>
      <c r="BT123" s="1018"/>
      <c r="BU123" s="1018"/>
      <c r="BV123" s="1018">
        <v>5651271</v>
      </c>
      <c r="BW123" s="1018"/>
      <c r="BX123" s="1018"/>
      <c r="BY123" s="1018"/>
      <c r="BZ123" s="1018"/>
      <c r="CA123" s="1018">
        <v>5702932</v>
      </c>
      <c r="CB123" s="1018"/>
      <c r="CC123" s="1018"/>
      <c r="CD123" s="1018"/>
      <c r="CE123" s="1018"/>
      <c r="CF123" s="954"/>
      <c r="CG123" s="955"/>
      <c r="CH123" s="955"/>
      <c r="CI123" s="955"/>
      <c r="CJ123" s="956"/>
      <c r="CK123" s="962"/>
      <c r="CL123" s="963"/>
      <c r="CM123" s="963"/>
      <c r="CN123" s="963"/>
      <c r="CO123" s="964"/>
      <c r="CP123" s="972" t="s">
        <v>479</v>
      </c>
      <c r="CQ123" s="973"/>
      <c r="CR123" s="973"/>
      <c r="CS123" s="973"/>
      <c r="CT123" s="973"/>
      <c r="CU123" s="973"/>
      <c r="CV123" s="973"/>
      <c r="CW123" s="973"/>
      <c r="CX123" s="973"/>
      <c r="CY123" s="973"/>
      <c r="CZ123" s="973"/>
      <c r="DA123" s="973"/>
      <c r="DB123" s="973"/>
      <c r="DC123" s="973"/>
      <c r="DD123" s="973"/>
      <c r="DE123" s="973"/>
      <c r="DF123" s="974"/>
      <c r="DG123" s="914" t="s">
        <v>435</v>
      </c>
      <c r="DH123" s="915"/>
      <c r="DI123" s="915"/>
      <c r="DJ123" s="915"/>
      <c r="DK123" s="916"/>
      <c r="DL123" s="917" t="s">
        <v>383</v>
      </c>
      <c r="DM123" s="915"/>
      <c r="DN123" s="915"/>
      <c r="DO123" s="915"/>
      <c r="DP123" s="916"/>
      <c r="DQ123" s="917" t="s">
        <v>467</v>
      </c>
      <c r="DR123" s="915"/>
      <c r="DS123" s="915"/>
      <c r="DT123" s="915"/>
      <c r="DU123" s="916"/>
      <c r="DV123" s="918" t="s">
        <v>462</v>
      </c>
      <c r="DW123" s="919"/>
      <c r="DX123" s="919"/>
      <c r="DY123" s="919"/>
      <c r="DZ123" s="920"/>
    </row>
    <row r="124" spans="1:130" s="211" customFormat="1" ht="26.25" customHeight="1" thickBot="1" x14ac:dyDescent="0.25">
      <c r="A124" s="1011"/>
      <c r="B124" s="905"/>
      <c r="C124" s="878" t="s">
        <v>463</v>
      </c>
      <c r="D124" s="879"/>
      <c r="E124" s="879"/>
      <c r="F124" s="879"/>
      <c r="G124" s="879"/>
      <c r="H124" s="879"/>
      <c r="I124" s="879"/>
      <c r="J124" s="879"/>
      <c r="K124" s="879"/>
      <c r="L124" s="879"/>
      <c r="M124" s="879"/>
      <c r="N124" s="879"/>
      <c r="O124" s="879"/>
      <c r="P124" s="879"/>
      <c r="Q124" s="879"/>
      <c r="R124" s="879"/>
      <c r="S124" s="879"/>
      <c r="T124" s="879"/>
      <c r="U124" s="879"/>
      <c r="V124" s="879"/>
      <c r="W124" s="879"/>
      <c r="X124" s="879"/>
      <c r="Y124" s="879"/>
      <c r="Z124" s="880"/>
      <c r="AA124" s="914" t="s">
        <v>437</v>
      </c>
      <c r="AB124" s="915"/>
      <c r="AC124" s="915"/>
      <c r="AD124" s="915"/>
      <c r="AE124" s="916"/>
      <c r="AF124" s="917" t="s">
        <v>462</v>
      </c>
      <c r="AG124" s="915"/>
      <c r="AH124" s="915"/>
      <c r="AI124" s="915"/>
      <c r="AJ124" s="916"/>
      <c r="AK124" s="917" t="s">
        <v>434</v>
      </c>
      <c r="AL124" s="915"/>
      <c r="AM124" s="915"/>
      <c r="AN124" s="915"/>
      <c r="AO124" s="916"/>
      <c r="AP124" s="918" t="s">
        <v>459</v>
      </c>
      <c r="AQ124" s="919"/>
      <c r="AR124" s="919"/>
      <c r="AS124" s="919"/>
      <c r="AT124" s="920"/>
      <c r="AU124" s="1013" t="s">
        <v>480</v>
      </c>
      <c r="AV124" s="1014"/>
      <c r="AW124" s="1014"/>
      <c r="AX124" s="1014"/>
      <c r="AY124" s="1014"/>
      <c r="AZ124" s="1014"/>
      <c r="BA124" s="1014"/>
      <c r="BB124" s="1014"/>
      <c r="BC124" s="1014"/>
      <c r="BD124" s="1014"/>
      <c r="BE124" s="1014"/>
      <c r="BF124" s="1014"/>
      <c r="BG124" s="1014"/>
      <c r="BH124" s="1014"/>
      <c r="BI124" s="1014"/>
      <c r="BJ124" s="1014"/>
      <c r="BK124" s="1014"/>
      <c r="BL124" s="1014"/>
      <c r="BM124" s="1014"/>
      <c r="BN124" s="1014"/>
      <c r="BO124" s="1014"/>
      <c r="BP124" s="1015"/>
      <c r="BQ124" s="1016">
        <v>41.8</v>
      </c>
      <c r="BR124" s="980"/>
      <c r="BS124" s="980"/>
      <c r="BT124" s="980"/>
      <c r="BU124" s="980"/>
      <c r="BV124" s="980">
        <v>15.1</v>
      </c>
      <c r="BW124" s="980"/>
      <c r="BX124" s="980"/>
      <c r="BY124" s="980"/>
      <c r="BZ124" s="980"/>
      <c r="CA124" s="980" t="s">
        <v>229</v>
      </c>
      <c r="CB124" s="980"/>
      <c r="CC124" s="980"/>
      <c r="CD124" s="980"/>
      <c r="CE124" s="980"/>
      <c r="CF124" s="981"/>
      <c r="CG124" s="982"/>
      <c r="CH124" s="982"/>
      <c r="CI124" s="982"/>
      <c r="CJ124" s="983"/>
      <c r="CK124" s="965"/>
      <c r="CL124" s="965"/>
      <c r="CM124" s="965"/>
      <c r="CN124" s="965"/>
      <c r="CO124" s="966"/>
      <c r="CP124" s="972" t="s">
        <v>481</v>
      </c>
      <c r="CQ124" s="973"/>
      <c r="CR124" s="973"/>
      <c r="CS124" s="973"/>
      <c r="CT124" s="973"/>
      <c r="CU124" s="973"/>
      <c r="CV124" s="973"/>
      <c r="CW124" s="973"/>
      <c r="CX124" s="973"/>
      <c r="CY124" s="973"/>
      <c r="CZ124" s="973"/>
      <c r="DA124" s="973"/>
      <c r="DB124" s="973"/>
      <c r="DC124" s="973"/>
      <c r="DD124" s="973"/>
      <c r="DE124" s="973"/>
      <c r="DF124" s="974"/>
      <c r="DG124" s="957" t="s">
        <v>440</v>
      </c>
      <c r="DH124" s="939"/>
      <c r="DI124" s="939"/>
      <c r="DJ124" s="939"/>
      <c r="DK124" s="940"/>
      <c r="DL124" s="938" t="s">
        <v>434</v>
      </c>
      <c r="DM124" s="939"/>
      <c r="DN124" s="939"/>
      <c r="DO124" s="939"/>
      <c r="DP124" s="940"/>
      <c r="DQ124" s="938" t="s">
        <v>229</v>
      </c>
      <c r="DR124" s="939"/>
      <c r="DS124" s="939"/>
      <c r="DT124" s="939"/>
      <c r="DU124" s="940"/>
      <c r="DV124" s="941" t="s">
        <v>229</v>
      </c>
      <c r="DW124" s="942"/>
      <c r="DX124" s="942"/>
      <c r="DY124" s="942"/>
      <c r="DZ124" s="943"/>
    </row>
    <row r="125" spans="1:130" s="211" customFormat="1" ht="26.25" customHeight="1" x14ac:dyDescent="0.2">
      <c r="A125" s="1011"/>
      <c r="B125" s="905"/>
      <c r="C125" s="878" t="s">
        <v>466</v>
      </c>
      <c r="D125" s="879"/>
      <c r="E125" s="879"/>
      <c r="F125" s="879"/>
      <c r="G125" s="879"/>
      <c r="H125" s="879"/>
      <c r="I125" s="879"/>
      <c r="J125" s="879"/>
      <c r="K125" s="879"/>
      <c r="L125" s="879"/>
      <c r="M125" s="879"/>
      <c r="N125" s="879"/>
      <c r="O125" s="879"/>
      <c r="P125" s="879"/>
      <c r="Q125" s="879"/>
      <c r="R125" s="879"/>
      <c r="S125" s="879"/>
      <c r="T125" s="879"/>
      <c r="U125" s="879"/>
      <c r="V125" s="879"/>
      <c r="W125" s="879"/>
      <c r="X125" s="879"/>
      <c r="Y125" s="879"/>
      <c r="Z125" s="880"/>
      <c r="AA125" s="914" t="s">
        <v>437</v>
      </c>
      <c r="AB125" s="915"/>
      <c r="AC125" s="915"/>
      <c r="AD125" s="915"/>
      <c r="AE125" s="916"/>
      <c r="AF125" s="917" t="s">
        <v>440</v>
      </c>
      <c r="AG125" s="915"/>
      <c r="AH125" s="915"/>
      <c r="AI125" s="915"/>
      <c r="AJ125" s="916"/>
      <c r="AK125" s="917" t="s">
        <v>229</v>
      </c>
      <c r="AL125" s="915"/>
      <c r="AM125" s="915"/>
      <c r="AN125" s="915"/>
      <c r="AO125" s="916"/>
      <c r="AP125" s="918" t="s">
        <v>229</v>
      </c>
      <c r="AQ125" s="919"/>
      <c r="AR125" s="919"/>
      <c r="AS125" s="919"/>
      <c r="AT125" s="920"/>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975" t="s">
        <v>482</v>
      </c>
      <c r="CL125" s="960"/>
      <c r="CM125" s="960"/>
      <c r="CN125" s="960"/>
      <c r="CO125" s="961"/>
      <c r="CP125" s="885" t="s">
        <v>483</v>
      </c>
      <c r="CQ125" s="853"/>
      <c r="CR125" s="853"/>
      <c r="CS125" s="853"/>
      <c r="CT125" s="853"/>
      <c r="CU125" s="853"/>
      <c r="CV125" s="853"/>
      <c r="CW125" s="853"/>
      <c r="CX125" s="853"/>
      <c r="CY125" s="853"/>
      <c r="CZ125" s="853"/>
      <c r="DA125" s="853"/>
      <c r="DB125" s="853"/>
      <c r="DC125" s="853"/>
      <c r="DD125" s="853"/>
      <c r="DE125" s="853"/>
      <c r="DF125" s="854"/>
      <c r="DG125" s="886" t="s">
        <v>229</v>
      </c>
      <c r="DH125" s="887"/>
      <c r="DI125" s="887"/>
      <c r="DJ125" s="887"/>
      <c r="DK125" s="887"/>
      <c r="DL125" s="887" t="s">
        <v>435</v>
      </c>
      <c r="DM125" s="887"/>
      <c r="DN125" s="887"/>
      <c r="DO125" s="887"/>
      <c r="DP125" s="887"/>
      <c r="DQ125" s="887" t="s">
        <v>433</v>
      </c>
      <c r="DR125" s="887"/>
      <c r="DS125" s="887"/>
      <c r="DT125" s="887"/>
      <c r="DU125" s="887"/>
      <c r="DV125" s="888" t="s">
        <v>229</v>
      </c>
      <c r="DW125" s="888"/>
      <c r="DX125" s="888"/>
      <c r="DY125" s="888"/>
      <c r="DZ125" s="889"/>
    </row>
    <row r="126" spans="1:130" s="211" customFormat="1" ht="26.25" customHeight="1" thickBot="1" x14ac:dyDescent="0.25">
      <c r="A126" s="1011"/>
      <c r="B126" s="905"/>
      <c r="C126" s="878" t="s">
        <v>469</v>
      </c>
      <c r="D126" s="879"/>
      <c r="E126" s="879"/>
      <c r="F126" s="879"/>
      <c r="G126" s="879"/>
      <c r="H126" s="879"/>
      <c r="I126" s="879"/>
      <c r="J126" s="879"/>
      <c r="K126" s="879"/>
      <c r="L126" s="879"/>
      <c r="M126" s="879"/>
      <c r="N126" s="879"/>
      <c r="O126" s="879"/>
      <c r="P126" s="879"/>
      <c r="Q126" s="879"/>
      <c r="R126" s="879"/>
      <c r="S126" s="879"/>
      <c r="T126" s="879"/>
      <c r="U126" s="879"/>
      <c r="V126" s="879"/>
      <c r="W126" s="879"/>
      <c r="X126" s="879"/>
      <c r="Y126" s="879"/>
      <c r="Z126" s="880"/>
      <c r="AA126" s="914">
        <v>623</v>
      </c>
      <c r="AB126" s="915"/>
      <c r="AC126" s="915"/>
      <c r="AD126" s="915"/>
      <c r="AE126" s="916"/>
      <c r="AF126" s="917">
        <v>623</v>
      </c>
      <c r="AG126" s="915"/>
      <c r="AH126" s="915"/>
      <c r="AI126" s="915"/>
      <c r="AJ126" s="916"/>
      <c r="AK126" s="917">
        <v>1880</v>
      </c>
      <c r="AL126" s="915"/>
      <c r="AM126" s="915"/>
      <c r="AN126" s="915"/>
      <c r="AO126" s="916"/>
      <c r="AP126" s="918">
        <v>0.1</v>
      </c>
      <c r="AQ126" s="919"/>
      <c r="AR126" s="919"/>
      <c r="AS126" s="919"/>
      <c r="AT126" s="920"/>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976"/>
      <c r="CL126" s="963"/>
      <c r="CM126" s="963"/>
      <c r="CN126" s="963"/>
      <c r="CO126" s="964"/>
      <c r="CP126" s="878" t="s">
        <v>484</v>
      </c>
      <c r="CQ126" s="879"/>
      <c r="CR126" s="879"/>
      <c r="CS126" s="879"/>
      <c r="CT126" s="879"/>
      <c r="CU126" s="879"/>
      <c r="CV126" s="879"/>
      <c r="CW126" s="879"/>
      <c r="CX126" s="879"/>
      <c r="CY126" s="879"/>
      <c r="CZ126" s="879"/>
      <c r="DA126" s="879"/>
      <c r="DB126" s="879"/>
      <c r="DC126" s="879"/>
      <c r="DD126" s="879"/>
      <c r="DE126" s="879"/>
      <c r="DF126" s="880"/>
      <c r="DG126" s="881" t="s">
        <v>229</v>
      </c>
      <c r="DH126" s="882"/>
      <c r="DI126" s="882"/>
      <c r="DJ126" s="882"/>
      <c r="DK126" s="882"/>
      <c r="DL126" s="882" t="s">
        <v>437</v>
      </c>
      <c r="DM126" s="882"/>
      <c r="DN126" s="882"/>
      <c r="DO126" s="882"/>
      <c r="DP126" s="882"/>
      <c r="DQ126" s="882" t="s">
        <v>229</v>
      </c>
      <c r="DR126" s="882"/>
      <c r="DS126" s="882"/>
      <c r="DT126" s="882"/>
      <c r="DU126" s="882"/>
      <c r="DV126" s="883" t="s">
        <v>229</v>
      </c>
      <c r="DW126" s="883"/>
      <c r="DX126" s="883"/>
      <c r="DY126" s="883"/>
      <c r="DZ126" s="884"/>
    </row>
    <row r="127" spans="1:130" s="211" customFormat="1" ht="26.25" customHeight="1" x14ac:dyDescent="0.2">
      <c r="A127" s="1012"/>
      <c r="B127" s="907"/>
      <c r="C127" s="929" t="s">
        <v>485</v>
      </c>
      <c r="D127" s="921"/>
      <c r="E127" s="921"/>
      <c r="F127" s="921"/>
      <c r="G127" s="921"/>
      <c r="H127" s="921"/>
      <c r="I127" s="921"/>
      <c r="J127" s="921"/>
      <c r="K127" s="921"/>
      <c r="L127" s="921"/>
      <c r="M127" s="921"/>
      <c r="N127" s="921"/>
      <c r="O127" s="921"/>
      <c r="P127" s="921"/>
      <c r="Q127" s="921"/>
      <c r="R127" s="921"/>
      <c r="S127" s="921"/>
      <c r="T127" s="921"/>
      <c r="U127" s="921"/>
      <c r="V127" s="921"/>
      <c r="W127" s="921"/>
      <c r="X127" s="921"/>
      <c r="Y127" s="921"/>
      <c r="Z127" s="922"/>
      <c r="AA127" s="914">
        <v>83</v>
      </c>
      <c r="AB127" s="915"/>
      <c r="AC127" s="915"/>
      <c r="AD127" s="915"/>
      <c r="AE127" s="916"/>
      <c r="AF127" s="917">
        <v>61</v>
      </c>
      <c r="AG127" s="915"/>
      <c r="AH127" s="915"/>
      <c r="AI127" s="915"/>
      <c r="AJ127" s="916"/>
      <c r="AK127" s="917">
        <v>46</v>
      </c>
      <c r="AL127" s="915"/>
      <c r="AM127" s="915"/>
      <c r="AN127" s="915"/>
      <c r="AO127" s="916"/>
      <c r="AP127" s="918">
        <v>0</v>
      </c>
      <c r="AQ127" s="919"/>
      <c r="AR127" s="919"/>
      <c r="AS127" s="919"/>
      <c r="AT127" s="920"/>
      <c r="AU127" s="214"/>
      <c r="AV127" s="214"/>
      <c r="AW127" s="214"/>
      <c r="AX127" s="984" t="s">
        <v>486</v>
      </c>
      <c r="AY127" s="985"/>
      <c r="AZ127" s="985"/>
      <c r="BA127" s="985"/>
      <c r="BB127" s="985"/>
      <c r="BC127" s="985"/>
      <c r="BD127" s="985"/>
      <c r="BE127" s="986"/>
      <c r="BF127" s="987" t="s">
        <v>487</v>
      </c>
      <c r="BG127" s="985"/>
      <c r="BH127" s="985"/>
      <c r="BI127" s="985"/>
      <c r="BJ127" s="985"/>
      <c r="BK127" s="985"/>
      <c r="BL127" s="986"/>
      <c r="BM127" s="987" t="s">
        <v>488</v>
      </c>
      <c r="BN127" s="985"/>
      <c r="BO127" s="985"/>
      <c r="BP127" s="985"/>
      <c r="BQ127" s="985"/>
      <c r="BR127" s="985"/>
      <c r="BS127" s="986"/>
      <c r="BT127" s="987" t="s">
        <v>489</v>
      </c>
      <c r="BU127" s="985"/>
      <c r="BV127" s="985"/>
      <c r="BW127" s="985"/>
      <c r="BX127" s="985"/>
      <c r="BY127" s="985"/>
      <c r="BZ127" s="1009"/>
      <c r="CA127" s="214"/>
      <c r="CB127" s="214"/>
      <c r="CC127" s="214"/>
      <c r="CD127" s="237"/>
      <c r="CE127" s="237"/>
      <c r="CF127" s="237"/>
      <c r="CG127" s="214"/>
      <c r="CH127" s="214"/>
      <c r="CI127" s="214"/>
      <c r="CJ127" s="236"/>
      <c r="CK127" s="976"/>
      <c r="CL127" s="963"/>
      <c r="CM127" s="963"/>
      <c r="CN127" s="963"/>
      <c r="CO127" s="964"/>
      <c r="CP127" s="878" t="s">
        <v>490</v>
      </c>
      <c r="CQ127" s="879"/>
      <c r="CR127" s="879"/>
      <c r="CS127" s="879"/>
      <c r="CT127" s="879"/>
      <c r="CU127" s="879"/>
      <c r="CV127" s="879"/>
      <c r="CW127" s="879"/>
      <c r="CX127" s="879"/>
      <c r="CY127" s="879"/>
      <c r="CZ127" s="879"/>
      <c r="DA127" s="879"/>
      <c r="DB127" s="879"/>
      <c r="DC127" s="879"/>
      <c r="DD127" s="879"/>
      <c r="DE127" s="879"/>
      <c r="DF127" s="880"/>
      <c r="DG127" s="881" t="s">
        <v>229</v>
      </c>
      <c r="DH127" s="882"/>
      <c r="DI127" s="882"/>
      <c r="DJ127" s="882"/>
      <c r="DK127" s="882"/>
      <c r="DL127" s="882" t="s">
        <v>434</v>
      </c>
      <c r="DM127" s="882"/>
      <c r="DN127" s="882"/>
      <c r="DO127" s="882"/>
      <c r="DP127" s="882"/>
      <c r="DQ127" s="882" t="s">
        <v>229</v>
      </c>
      <c r="DR127" s="882"/>
      <c r="DS127" s="882"/>
      <c r="DT127" s="882"/>
      <c r="DU127" s="882"/>
      <c r="DV127" s="883" t="s">
        <v>433</v>
      </c>
      <c r="DW127" s="883"/>
      <c r="DX127" s="883"/>
      <c r="DY127" s="883"/>
      <c r="DZ127" s="884"/>
    </row>
    <row r="128" spans="1:130" s="211" customFormat="1" ht="26.25" customHeight="1" thickBot="1" x14ac:dyDescent="0.25">
      <c r="A128" s="995" t="s">
        <v>491</v>
      </c>
      <c r="B128" s="996"/>
      <c r="C128" s="996"/>
      <c r="D128" s="996"/>
      <c r="E128" s="996"/>
      <c r="F128" s="996"/>
      <c r="G128" s="996"/>
      <c r="H128" s="996"/>
      <c r="I128" s="996"/>
      <c r="J128" s="996"/>
      <c r="K128" s="996"/>
      <c r="L128" s="996"/>
      <c r="M128" s="996"/>
      <c r="N128" s="996"/>
      <c r="O128" s="996"/>
      <c r="P128" s="996"/>
      <c r="Q128" s="996"/>
      <c r="R128" s="996"/>
      <c r="S128" s="996"/>
      <c r="T128" s="996"/>
      <c r="U128" s="996"/>
      <c r="V128" s="996"/>
      <c r="W128" s="997" t="s">
        <v>492</v>
      </c>
      <c r="X128" s="997"/>
      <c r="Y128" s="997"/>
      <c r="Z128" s="998"/>
      <c r="AA128" s="999">
        <v>25228</v>
      </c>
      <c r="AB128" s="1000"/>
      <c r="AC128" s="1000"/>
      <c r="AD128" s="1000"/>
      <c r="AE128" s="1001"/>
      <c r="AF128" s="1002">
        <v>10330</v>
      </c>
      <c r="AG128" s="1000"/>
      <c r="AH128" s="1000"/>
      <c r="AI128" s="1000"/>
      <c r="AJ128" s="1001"/>
      <c r="AK128" s="1002">
        <v>10330</v>
      </c>
      <c r="AL128" s="1000"/>
      <c r="AM128" s="1000"/>
      <c r="AN128" s="1000"/>
      <c r="AO128" s="1001"/>
      <c r="AP128" s="1003"/>
      <c r="AQ128" s="1004"/>
      <c r="AR128" s="1004"/>
      <c r="AS128" s="1004"/>
      <c r="AT128" s="1005"/>
      <c r="AU128" s="214"/>
      <c r="AV128" s="214"/>
      <c r="AW128" s="214"/>
      <c r="AX128" s="852" t="s">
        <v>493</v>
      </c>
      <c r="AY128" s="853"/>
      <c r="AZ128" s="853"/>
      <c r="BA128" s="853"/>
      <c r="BB128" s="853"/>
      <c r="BC128" s="853"/>
      <c r="BD128" s="853"/>
      <c r="BE128" s="854"/>
      <c r="BF128" s="1006" t="s">
        <v>434</v>
      </c>
      <c r="BG128" s="1007"/>
      <c r="BH128" s="1007"/>
      <c r="BI128" s="1007"/>
      <c r="BJ128" s="1007"/>
      <c r="BK128" s="1007"/>
      <c r="BL128" s="1008"/>
      <c r="BM128" s="1006">
        <v>15</v>
      </c>
      <c r="BN128" s="1007"/>
      <c r="BO128" s="1007"/>
      <c r="BP128" s="1007"/>
      <c r="BQ128" s="1007"/>
      <c r="BR128" s="1007"/>
      <c r="BS128" s="1008"/>
      <c r="BT128" s="1006">
        <v>20</v>
      </c>
      <c r="BU128" s="1007"/>
      <c r="BV128" s="1007"/>
      <c r="BW128" s="1007"/>
      <c r="BX128" s="1007"/>
      <c r="BY128" s="1007"/>
      <c r="BZ128" s="1030"/>
      <c r="CA128" s="237"/>
      <c r="CB128" s="237"/>
      <c r="CC128" s="237"/>
      <c r="CD128" s="237"/>
      <c r="CE128" s="237"/>
      <c r="CF128" s="237"/>
      <c r="CG128" s="214"/>
      <c r="CH128" s="214"/>
      <c r="CI128" s="214"/>
      <c r="CJ128" s="236"/>
      <c r="CK128" s="977"/>
      <c r="CL128" s="978"/>
      <c r="CM128" s="978"/>
      <c r="CN128" s="978"/>
      <c r="CO128" s="979"/>
      <c r="CP128" s="988" t="s">
        <v>494</v>
      </c>
      <c r="CQ128" s="989"/>
      <c r="CR128" s="989"/>
      <c r="CS128" s="989"/>
      <c r="CT128" s="989"/>
      <c r="CU128" s="989"/>
      <c r="CV128" s="989"/>
      <c r="CW128" s="989"/>
      <c r="CX128" s="989"/>
      <c r="CY128" s="989"/>
      <c r="CZ128" s="989"/>
      <c r="DA128" s="989"/>
      <c r="DB128" s="989"/>
      <c r="DC128" s="989"/>
      <c r="DD128" s="989"/>
      <c r="DE128" s="989"/>
      <c r="DF128" s="990"/>
      <c r="DG128" s="991">
        <v>22782</v>
      </c>
      <c r="DH128" s="992"/>
      <c r="DI128" s="992"/>
      <c r="DJ128" s="992"/>
      <c r="DK128" s="992"/>
      <c r="DL128" s="992">
        <v>20315</v>
      </c>
      <c r="DM128" s="992"/>
      <c r="DN128" s="992"/>
      <c r="DO128" s="992"/>
      <c r="DP128" s="992"/>
      <c r="DQ128" s="992">
        <v>17800</v>
      </c>
      <c r="DR128" s="992"/>
      <c r="DS128" s="992"/>
      <c r="DT128" s="992"/>
      <c r="DU128" s="992"/>
      <c r="DV128" s="993">
        <v>0.8</v>
      </c>
      <c r="DW128" s="993"/>
      <c r="DX128" s="993"/>
      <c r="DY128" s="993"/>
      <c r="DZ128" s="994"/>
    </row>
    <row r="129" spans="1:131" s="211" customFormat="1" ht="26.25" customHeight="1" x14ac:dyDescent="0.2">
      <c r="A129" s="890" t="s">
        <v>102</v>
      </c>
      <c r="B129" s="891"/>
      <c r="C129" s="891"/>
      <c r="D129" s="891"/>
      <c r="E129" s="891"/>
      <c r="F129" s="891"/>
      <c r="G129" s="891"/>
      <c r="H129" s="891"/>
      <c r="I129" s="891"/>
      <c r="J129" s="891"/>
      <c r="K129" s="891"/>
      <c r="L129" s="891"/>
      <c r="M129" s="891"/>
      <c r="N129" s="891"/>
      <c r="O129" s="891"/>
      <c r="P129" s="891"/>
      <c r="Q129" s="891"/>
      <c r="R129" s="891"/>
      <c r="S129" s="891"/>
      <c r="T129" s="891"/>
      <c r="U129" s="891"/>
      <c r="V129" s="891"/>
      <c r="W129" s="1024" t="s">
        <v>495</v>
      </c>
      <c r="X129" s="1025"/>
      <c r="Y129" s="1025"/>
      <c r="Z129" s="1026"/>
      <c r="AA129" s="914">
        <v>2556376</v>
      </c>
      <c r="AB129" s="915"/>
      <c r="AC129" s="915"/>
      <c r="AD129" s="915"/>
      <c r="AE129" s="916"/>
      <c r="AF129" s="917">
        <v>2449520</v>
      </c>
      <c r="AG129" s="915"/>
      <c r="AH129" s="915"/>
      <c r="AI129" s="915"/>
      <c r="AJ129" s="916"/>
      <c r="AK129" s="917">
        <v>2447659</v>
      </c>
      <c r="AL129" s="915"/>
      <c r="AM129" s="915"/>
      <c r="AN129" s="915"/>
      <c r="AO129" s="916"/>
      <c r="AP129" s="1027"/>
      <c r="AQ129" s="1028"/>
      <c r="AR129" s="1028"/>
      <c r="AS129" s="1028"/>
      <c r="AT129" s="1029"/>
      <c r="AU129" s="215"/>
      <c r="AV129" s="215"/>
      <c r="AW129" s="215"/>
      <c r="AX129" s="1019" t="s">
        <v>496</v>
      </c>
      <c r="AY129" s="879"/>
      <c r="AZ129" s="879"/>
      <c r="BA129" s="879"/>
      <c r="BB129" s="879"/>
      <c r="BC129" s="879"/>
      <c r="BD129" s="879"/>
      <c r="BE129" s="880"/>
      <c r="BF129" s="1020" t="s">
        <v>229</v>
      </c>
      <c r="BG129" s="1021"/>
      <c r="BH129" s="1021"/>
      <c r="BI129" s="1021"/>
      <c r="BJ129" s="1021"/>
      <c r="BK129" s="1021"/>
      <c r="BL129" s="1022"/>
      <c r="BM129" s="1020">
        <v>20</v>
      </c>
      <c r="BN129" s="1021"/>
      <c r="BO129" s="1021"/>
      <c r="BP129" s="1021"/>
      <c r="BQ129" s="1021"/>
      <c r="BR129" s="1021"/>
      <c r="BS129" s="1022"/>
      <c r="BT129" s="1020">
        <v>30</v>
      </c>
      <c r="BU129" s="1021"/>
      <c r="BV129" s="1021"/>
      <c r="BW129" s="1021"/>
      <c r="BX129" s="1021"/>
      <c r="BY129" s="1021"/>
      <c r="BZ129" s="102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1" customFormat="1" ht="26.25" customHeight="1" x14ac:dyDescent="0.2">
      <c r="A130" s="890" t="s">
        <v>497</v>
      </c>
      <c r="B130" s="891"/>
      <c r="C130" s="891"/>
      <c r="D130" s="891"/>
      <c r="E130" s="891"/>
      <c r="F130" s="891"/>
      <c r="G130" s="891"/>
      <c r="H130" s="891"/>
      <c r="I130" s="891"/>
      <c r="J130" s="891"/>
      <c r="K130" s="891"/>
      <c r="L130" s="891"/>
      <c r="M130" s="891"/>
      <c r="N130" s="891"/>
      <c r="O130" s="891"/>
      <c r="P130" s="891"/>
      <c r="Q130" s="891"/>
      <c r="R130" s="891"/>
      <c r="S130" s="891"/>
      <c r="T130" s="891"/>
      <c r="U130" s="891"/>
      <c r="V130" s="891"/>
      <c r="W130" s="1024" t="s">
        <v>498</v>
      </c>
      <c r="X130" s="1025"/>
      <c r="Y130" s="1025"/>
      <c r="Z130" s="1026"/>
      <c r="AA130" s="914">
        <v>315880</v>
      </c>
      <c r="AB130" s="915"/>
      <c r="AC130" s="915"/>
      <c r="AD130" s="915"/>
      <c r="AE130" s="916"/>
      <c r="AF130" s="917">
        <v>314895</v>
      </c>
      <c r="AG130" s="915"/>
      <c r="AH130" s="915"/>
      <c r="AI130" s="915"/>
      <c r="AJ130" s="916"/>
      <c r="AK130" s="917">
        <v>322808</v>
      </c>
      <c r="AL130" s="915"/>
      <c r="AM130" s="915"/>
      <c r="AN130" s="915"/>
      <c r="AO130" s="916"/>
      <c r="AP130" s="1027"/>
      <c r="AQ130" s="1028"/>
      <c r="AR130" s="1028"/>
      <c r="AS130" s="1028"/>
      <c r="AT130" s="1029"/>
      <c r="AU130" s="215"/>
      <c r="AV130" s="215"/>
      <c r="AW130" s="215"/>
      <c r="AX130" s="1019" t="s">
        <v>499</v>
      </c>
      <c r="AY130" s="879"/>
      <c r="AZ130" s="879"/>
      <c r="BA130" s="879"/>
      <c r="BB130" s="879"/>
      <c r="BC130" s="879"/>
      <c r="BD130" s="879"/>
      <c r="BE130" s="880"/>
      <c r="BF130" s="1055">
        <v>8.6</v>
      </c>
      <c r="BG130" s="1056"/>
      <c r="BH130" s="1056"/>
      <c r="BI130" s="1056"/>
      <c r="BJ130" s="1056"/>
      <c r="BK130" s="1056"/>
      <c r="BL130" s="1057"/>
      <c r="BM130" s="1055">
        <v>25</v>
      </c>
      <c r="BN130" s="1056"/>
      <c r="BO130" s="1056"/>
      <c r="BP130" s="1056"/>
      <c r="BQ130" s="1056"/>
      <c r="BR130" s="1056"/>
      <c r="BS130" s="1057"/>
      <c r="BT130" s="1055">
        <v>35</v>
      </c>
      <c r="BU130" s="1056"/>
      <c r="BV130" s="1056"/>
      <c r="BW130" s="1056"/>
      <c r="BX130" s="1056"/>
      <c r="BY130" s="1056"/>
      <c r="BZ130" s="105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1" customFormat="1" ht="26.25" customHeight="1" thickBot="1" x14ac:dyDescent="0.25">
      <c r="A131" s="1059"/>
      <c r="B131" s="1060"/>
      <c r="C131" s="1060"/>
      <c r="D131" s="1060"/>
      <c r="E131" s="1060"/>
      <c r="F131" s="1060"/>
      <c r="G131" s="1060"/>
      <c r="H131" s="1060"/>
      <c r="I131" s="1060"/>
      <c r="J131" s="1060"/>
      <c r="K131" s="1060"/>
      <c r="L131" s="1060"/>
      <c r="M131" s="1060"/>
      <c r="N131" s="1060"/>
      <c r="O131" s="1060"/>
      <c r="P131" s="1060"/>
      <c r="Q131" s="1060"/>
      <c r="R131" s="1060"/>
      <c r="S131" s="1060"/>
      <c r="T131" s="1060"/>
      <c r="U131" s="1060"/>
      <c r="V131" s="1060"/>
      <c r="W131" s="1061" t="s">
        <v>500</v>
      </c>
      <c r="X131" s="1062"/>
      <c r="Y131" s="1062"/>
      <c r="Z131" s="1063"/>
      <c r="AA131" s="957">
        <v>2240496</v>
      </c>
      <c r="AB131" s="939"/>
      <c r="AC131" s="939"/>
      <c r="AD131" s="939"/>
      <c r="AE131" s="940"/>
      <c r="AF131" s="938">
        <v>2134625</v>
      </c>
      <c r="AG131" s="939"/>
      <c r="AH131" s="939"/>
      <c r="AI131" s="939"/>
      <c r="AJ131" s="940"/>
      <c r="AK131" s="938">
        <v>2124851</v>
      </c>
      <c r="AL131" s="939"/>
      <c r="AM131" s="939"/>
      <c r="AN131" s="939"/>
      <c r="AO131" s="940"/>
      <c r="AP131" s="1064"/>
      <c r="AQ131" s="1065"/>
      <c r="AR131" s="1065"/>
      <c r="AS131" s="1065"/>
      <c r="AT131" s="1066"/>
      <c r="AU131" s="215"/>
      <c r="AV131" s="215"/>
      <c r="AW131" s="215"/>
      <c r="AX131" s="1037" t="s">
        <v>501</v>
      </c>
      <c r="AY131" s="989"/>
      <c r="AZ131" s="989"/>
      <c r="BA131" s="989"/>
      <c r="BB131" s="989"/>
      <c r="BC131" s="989"/>
      <c r="BD131" s="989"/>
      <c r="BE131" s="990"/>
      <c r="BF131" s="1038" t="s">
        <v>229</v>
      </c>
      <c r="BG131" s="1039"/>
      <c r="BH131" s="1039"/>
      <c r="BI131" s="1039"/>
      <c r="BJ131" s="1039"/>
      <c r="BK131" s="1039"/>
      <c r="BL131" s="1040"/>
      <c r="BM131" s="1038">
        <v>350</v>
      </c>
      <c r="BN131" s="1039"/>
      <c r="BO131" s="1039"/>
      <c r="BP131" s="1039"/>
      <c r="BQ131" s="1039"/>
      <c r="BR131" s="1039"/>
      <c r="BS131" s="1040"/>
      <c r="BT131" s="1041"/>
      <c r="BU131" s="1042"/>
      <c r="BV131" s="1042"/>
      <c r="BW131" s="1042"/>
      <c r="BX131" s="1042"/>
      <c r="BY131" s="1042"/>
      <c r="BZ131" s="104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1" customFormat="1" ht="26.25" customHeight="1" x14ac:dyDescent="0.2">
      <c r="A132" s="1044" t="s">
        <v>502</v>
      </c>
      <c r="B132" s="1045"/>
      <c r="C132" s="1045"/>
      <c r="D132" s="1045"/>
      <c r="E132" s="1045"/>
      <c r="F132" s="1045"/>
      <c r="G132" s="1045"/>
      <c r="H132" s="1045"/>
      <c r="I132" s="1045"/>
      <c r="J132" s="1045"/>
      <c r="K132" s="1045"/>
      <c r="L132" s="1045"/>
      <c r="M132" s="1045"/>
      <c r="N132" s="1045"/>
      <c r="O132" s="1045"/>
      <c r="P132" s="1045"/>
      <c r="Q132" s="1045"/>
      <c r="R132" s="1045"/>
      <c r="S132" s="1045"/>
      <c r="T132" s="1045"/>
      <c r="U132" s="1045"/>
      <c r="V132" s="1048" t="s">
        <v>503</v>
      </c>
      <c r="W132" s="1048"/>
      <c r="X132" s="1048"/>
      <c r="Y132" s="1048"/>
      <c r="Z132" s="1049"/>
      <c r="AA132" s="1050">
        <v>8.3510526239999994</v>
      </c>
      <c r="AB132" s="1051"/>
      <c r="AC132" s="1051"/>
      <c r="AD132" s="1051"/>
      <c r="AE132" s="1052"/>
      <c r="AF132" s="1053">
        <v>9.1237571000000006</v>
      </c>
      <c r="AG132" s="1051"/>
      <c r="AH132" s="1051"/>
      <c r="AI132" s="1051"/>
      <c r="AJ132" s="1052"/>
      <c r="AK132" s="1053">
        <v>8.4376269209999997</v>
      </c>
      <c r="AL132" s="1051"/>
      <c r="AM132" s="1051"/>
      <c r="AN132" s="1051"/>
      <c r="AO132" s="1052"/>
      <c r="AP132" s="954"/>
      <c r="AQ132" s="955"/>
      <c r="AR132" s="955"/>
      <c r="AS132" s="955"/>
      <c r="AT132" s="1054"/>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1" customFormat="1" ht="26.25" customHeight="1" thickBot="1" x14ac:dyDescent="0.25">
      <c r="A133" s="1046"/>
      <c r="B133" s="1047"/>
      <c r="C133" s="1047"/>
      <c r="D133" s="1047"/>
      <c r="E133" s="1047"/>
      <c r="F133" s="1047"/>
      <c r="G133" s="1047"/>
      <c r="H133" s="1047"/>
      <c r="I133" s="1047"/>
      <c r="J133" s="1047"/>
      <c r="K133" s="1047"/>
      <c r="L133" s="1047"/>
      <c r="M133" s="1047"/>
      <c r="N133" s="1047"/>
      <c r="O133" s="1047"/>
      <c r="P133" s="1047"/>
      <c r="Q133" s="1047"/>
      <c r="R133" s="1047"/>
      <c r="S133" s="1047"/>
      <c r="T133" s="1047"/>
      <c r="U133" s="1047"/>
      <c r="V133" s="1031" t="s">
        <v>504</v>
      </c>
      <c r="W133" s="1031"/>
      <c r="X133" s="1031"/>
      <c r="Y133" s="1031"/>
      <c r="Z133" s="1032"/>
      <c r="AA133" s="1033">
        <v>8.8000000000000007</v>
      </c>
      <c r="AB133" s="1034"/>
      <c r="AC133" s="1034"/>
      <c r="AD133" s="1034"/>
      <c r="AE133" s="1035"/>
      <c r="AF133" s="1033">
        <v>8.6999999999999993</v>
      </c>
      <c r="AG133" s="1034"/>
      <c r="AH133" s="1034"/>
      <c r="AI133" s="1034"/>
      <c r="AJ133" s="1035"/>
      <c r="AK133" s="1033">
        <v>8.6</v>
      </c>
      <c r="AL133" s="1034"/>
      <c r="AM133" s="1034"/>
      <c r="AN133" s="1034"/>
      <c r="AO133" s="1035"/>
      <c r="AP133" s="981"/>
      <c r="AQ133" s="982"/>
      <c r="AR133" s="982"/>
      <c r="AS133" s="982"/>
      <c r="AT133" s="1036"/>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1"/>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row r="136" spans="1:131" hidden="1" x14ac:dyDescent="0.2"/>
  </sheetData>
  <sheetProtection algorithmName="SHA-512" hashValue="2CJM2Y3umi3Lu3QjU8cMib8DjsvEpywDOJyYorwdyGjBbc5UzxoZpIILa8hRbIEMGrJLHvx9ySysLKF/2DW9pw==" saltValue="zcM16dbOe+GX7MKMw+C/e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90" zoomScaleNormal="85" zoomScaleSheetLayoutView="90" workbookViewId="0">
      <selection activeCell="CM95" sqref="CM95"/>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505</v>
      </c>
    </row>
    <row r="98" spans="24:120" ht="13.2" hidden="1" x14ac:dyDescent="0.2">
      <c r="CS98" s="241"/>
      <c r="CX98" s="241"/>
      <c r="DC98" s="241"/>
      <c r="DH98" s="241"/>
    </row>
    <row r="99" spans="24:120" ht="13.2" hidden="1" x14ac:dyDescent="0.2">
      <c r="CS99" s="241"/>
      <c r="CX99" s="241"/>
      <c r="DC99" s="241"/>
      <c r="DH99" s="241"/>
    </row>
    <row r="100" spans="24:120" ht="13.2" hidden="1" x14ac:dyDescent="0.2"/>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7e403tYNPG7oyhotYpKc3OyNR/9W13WcsEctaTpk2/+Jo1wp8Sh+T8cTvwJOWUE35TMlmBAJnwTwLqHk+fTxDg==" saltValue="pyuRAYR2xoBSL346jNiJ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t6f5UkehNPGWLGGvyg35+PH2lsw5D55ahKYeDJz078x5s0OcsLYOpoxmtiJQbljOGN/JMOF41ibrlhnl/WD1eQ==" saltValue="FKOjEtFlAdrcYclvZSYoKA=="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7"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506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507</v>
      </c>
      <c r="AL6" s="248"/>
      <c r="AM6" s="248"/>
      <c r="AN6" s="248"/>
    </row>
    <row r="7" spans="1:46" ht="13.2" x14ac:dyDescent="0.2">
      <c r="A7" s="247"/>
      <c r="AK7" s="250"/>
      <c r="AL7" s="251"/>
      <c r="AM7" s="251"/>
      <c r="AN7" s="252"/>
      <c r="AO7" s="1070" t="s">
        <v>508</v>
      </c>
      <c r="AP7" s="253"/>
      <c r="AQ7" s="254" t="s">
        <v>509</v>
      </c>
      <c r="AR7" s="255"/>
    </row>
    <row r="8" spans="1:46" ht="13.2" x14ac:dyDescent="0.2">
      <c r="A8" s="247"/>
      <c r="AK8" s="256"/>
      <c r="AL8" s="257"/>
      <c r="AM8" s="257"/>
      <c r="AN8" s="258"/>
      <c r="AO8" s="1071"/>
      <c r="AP8" s="259" t="s">
        <v>510</v>
      </c>
      <c r="AQ8" s="260" t="s">
        <v>511</v>
      </c>
      <c r="AR8" s="261" t="s">
        <v>512</v>
      </c>
    </row>
    <row r="9" spans="1:46" ht="13.2" x14ac:dyDescent="0.2">
      <c r="A9" s="247"/>
      <c r="AK9" s="1072" t="s">
        <v>513</v>
      </c>
      <c r="AL9" s="1073"/>
      <c r="AM9" s="1073"/>
      <c r="AN9" s="1074"/>
      <c r="AO9" s="262">
        <v>652577</v>
      </c>
      <c r="AP9" s="262">
        <v>100104</v>
      </c>
      <c r="AQ9" s="263">
        <v>107310</v>
      </c>
      <c r="AR9" s="264">
        <v>-6.7</v>
      </c>
    </row>
    <row r="10" spans="1:46" ht="13.2" x14ac:dyDescent="0.2">
      <c r="A10" s="247"/>
      <c r="AK10" s="1072" t="s">
        <v>514</v>
      </c>
      <c r="AL10" s="1073"/>
      <c r="AM10" s="1073"/>
      <c r="AN10" s="1074"/>
      <c r="AO10" s="265">
        <v>125639</v>
      </c>
      <c r="AP10" s="265">
        <v>19273</v>
      </c>
      <c r="AQ10" s="266">
        <v>12629</v>
      </c>
      <c r="AR10" s="267">
        <v>52.6</v>
      </c>
    </row>
    <row r="11" spans="1:46" ht="13.5" customHeight="1" x14ac:dyDescent="0.2">
      <c r="A11" s="247"/>
      <c r="AK11" s="1072" t="s">
        <v>515</v>
      </c>
      <c r="AL11" s="1073"/>
      <c r="AM11" s="1073"/>
      <c r="AN11" s="1074"/>
      <c r="AO11" s="265">
        <v>92139</v>
      </c>
      <c r="AP11" s="265">
        <v>14134</v>
      </c>
      <c r="AQ11" s="266">
        <v>13528</v>
      </c>
      <c r="AR11" s="267">
        <v>4.5</v>
      </c>
    </row>
    <row r="12" spans="1:46" ht="13.5" customHeight="1" x14ac:dyDescent="0.2">
      <c r="A12" s="247"/>
      <c r="AK12" s="1072" t="s">
        <v>516</v>
      </c>
      <c r="AL12" s="1073"/>
      <c r="AM12" s="1073"/>
      <c r="AN12" s="1074"/>
      <c r="AO12" s="265">
        <v>14996</v>
      </c>
      <c r="AP12" s="265">
        <v>2300</v>
      </c>
      <c r="AQ12" s="266">
        <v>1569</v>
      </c>
      <c r="AR12" s="267">
        <v>46.6</v>
      </c>
    </row>
    <row r="13" spans="1:46" ht="13.5" customHeight="1" x14ac:dyDescent="0.2">
      <c r="A13" s="247"/>
      <c r="AK13" s="1072" t="s">
        <v>517</v>
      </c>
      <c r="AL13" s="1073"/>
      <c r="AM13" s="1073"/>
      <c r="AN13" s="1074"/>
      <c r="AO13" s="265" t="s">
        <v>518</v>
      </c>
      <c r="AP13" s="265" t="s">
        <v>518</v>
      </c>
      <c r="AQ13" s="266" t="s">
        <v>518</v>
      </c>
      <c r="AR13" s="267" t="s">
        <v>518</v>
      </c>
    </row>
    <row r="14" spans="1:46" ht="13.5" customHeight="1" x14ac:dyDescent="0.2">
      <c r="A14" s="247"/>
      <c r="AK14" s="1072" t="s">
        <v>519</v>
      </c>
      <c r="AL14" s="1073"/>
      <c r="AM14" s="1073"/>
      <c r="AN14" s="1074"/>
      <c r="AO14" s="265">
        <v>40299</v>
      </c>
      <c r="AP14" s="265">
        <v>6182</v>
      </c>
      <c r="AQ14" s="266">
        <v>5788</v>
      </c>
      <c r="AR14" s="267">
        <v>6.8</v>
      </c>
    </row>
    <row r="15" spans="1:46" ht="13.5" customHeight="1" x14ac:dyDescent="0.2">
      <c r="A15" s="247"/>
      <c r="AK15" s="1072" t="s">
        <v>520</v>
      </c>
      <c r="AL15" s="1073"/>
      <c r="AM15" s="1073"/>
      <c r="AN15" s="1074"/>
      <c r="AO15" s="265" t="s">
        <v>518</v>
      </c>
      <c r="AP15" s="265" t="s">
        <v>518</v>
      </c>
      <c r="AQ15" s="266">
        <v>2674</v>
      </c>
      <c r="AR15" s="267" t="s">
        <v>518</v>
      </c>
    </row>
    <row r="16" spans="1:46" ht="13.2" x14ac:dyDescent="0.2">
      <c r="A16" s="247"/>
      <c r="AK16" s="1075" t="s">
        <v>521</v>
      </c>
      <c r="AL16" s="1076"/>
      <c r="AM16" s="1076"/>
      <c r="AN16" s="1077"/>
      <c r="AO16" s="265">
        <v>-152463</v>
      </c>
      <c r="AP16" s="265">
        <v>-23387</v>
      </c>
      <c r="AQ16" s="266">
        <v>-10217</v>
      </c>
      <c r="AR16" s="267">
        <v>128.9</v>
      </c>
    </row>
    <row r="17" spans="1:46" ht="13.2" x14ac:dyDescent="0.2">
      <c r="A17" s="247"/>
      <c r="AK17" s="1075" t="s">
        <v>182</v>
      </c>
      <c r="AL17" s="1076"/>
      <c r="AM17" s="1076"/>
      <c r="AN17" s="1077"/>
      <c r="AO17" s="265">
        <v>773187</v>
      </c>
      <c r="AP17" s="265">
        <v>118605</v>
      </c>
      <c r="AQ17" s="266">
        <v>133280</v>
      </c>
      <c r="AR17" s="267">
        <v>-11</v>
      </c>
    </row>
    <row r="18" spans="1:46" ht="13.2" x14ac:dyDescent="0.2">
      <c r="A18" s="247"/>
      <c r="AQ18" s="268"/>
      <c r="AR18" s="268"/>
    </row>
    <row r="19" spans="1:46" ht="13.2" x14ac:dyDescent="0.2">
      <c r="A19" s="247"/>
      <c r="AK19" s="243" t="s">
        <v>522</v>
      </c>
    </row>
    <row r="20" spans="1:46" ht="13.2" x14ac:dyDescent="0.2">
      <c r="A20" s="247"/>
      <c r="AK20" s="269"/>
      <c r="AL20" s="270"/>
      <c r="AM20" s="270"/>
      <c r="AN20" s="271"/>
      <c r="AO20" s="272" t="s">
        <v>523</v>
      </c>
      <c r="AP20" s="273" t="s">
        <v>524</v>
      </c>
      <c r="AQ20" s="274" t="s">
        <v>525</v>
      </c>
      <c r="AR20" s="275"/>
    </row>
    <row r="21" spans="1:46" s="248" customFormat="1" ht="13.2" x14ac:dyDescent="0.2">
      <c r="A21" s="276"/>
      <c r="AK21" s="1067" t="s">
        <v>526</v>
      </c>
      <c r="AL21" s="1068"/>
      <c r="AM21" s="1068"/>
      <c r="AN21" s="1069"/>
      <c r="AO21" s="277">
        <v>8.2799999999999994</v>
      </c>
      <c r="AP21" s="278">
        <v>12.41</v>
      </c>
      <c r="AQ21" s="279">
        <v>-4.13</v>
      </c>
      <c r="AS21" s="280"/>
      <c r="AT21" s="276"/>
    </row>
    <row r="22" spans="1:46" s="248" customFormat="1" ht="13.2" x14ac:dyDescent="0.2">
      <c r="A22" s="276"/>
      <c r="AK22" s="1067" t="s">
        <v>527</v>
      </c>
      <c r="AL22" s="1068"/>
      <c r="AM22" s="1068"/>
      <c r="AN22" s="1069"/>
      <c r="AO22" s="281">
        <v>96.9</v>
      </c>
      <c r="AP22" s="282">
        <v>96.1</v>
      </c>
      <c r="AQ22" s="283">
        <v>0.8</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248" t="s">
        <v>528</v>
      </c>
      <c r="AP26" s="268"/>
      <c r="AQ26" s="268"/>
      <c r="AR26" s="268"/>
    </row>
    <row r="27" spans="1:46" ht="13.2" x14ac:dyDescent="0.2">
      <c r="A27" s="288" t="s">
        <v>529</v>
      </c>
      <c r="AS27" s="243"/>
      <c r="AT27" s="243"/>
    </row>
    <row r="28" spans="1:46" ht="16.2" x14ac:dyDescent="0.2">
      <c r="A28" s="244" t="s">
        <v>530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531</v>
      </c>
      <c r="AL29" s="248"/>
      <c r="AM29" s="248"/>
      <c r="AN29" s="248"/>
      <c r="AS29" s="290"/>
    </row>
    <row r="30" spans="1:46" ht="13.2" x14ac:dyDescent="0.2">
      <c r="A30" s="247"/>
      <c r="AK30" s="250"/>
      <c r="AL30" s="251"/>
      <c r="AM30" s="251"/>
      <c r="AN30" s="252"/>
      <c r="AO30" s="1070" t="s">
        <v>508</v>
      </c>
      <c r="AP30" s="253"/>
      <c r="AQ30" s="254" t="s">
        <v>509</v>
      </c>
      <c r="AR30" s="255"/>
    </row>
    <row r="31" spans="1:46" ht="13.2" x14ac:dyDescent="0.2">
      <c r="A31" s="247"/>
      <c r="AK31" s="256"/>
      <c r="AL31" s="257"/>
      <c r="AM31" s="257"/>
      <c r="AN31" s="258"/>
      <c r="AO31" s="1071"/>
      <c r="AP31" s="259" t="s">
        <v>510</v>
      </c>
      <c r="AQ31" s="260" t="s">
        <v>511</v>
      </c>
      <c r="AR31" s="261" t="s">
        <v>512</v>
      </c>
    </row>
    <row r="32" spans="1:46" ht="27" customHeight="1" x14ac:dyDescent="0.2">
      <c r="A32" s="247"/>
      <c r="AK32" s="1083" t="s">
        <v>532</v>
      </c>
      <c r="AL32" s="1084"/>
      <c r="AM32" s="1084"/>
      <c r="AN32" s="1085"/>
      <c r="AO32" s="291">
        <v>354212</v>
      </c>
      <c r="AP32" s="291">
        <v>54335</v>
      </c>
      <c r="AQ32" s="292">
        <v>65207</v>
      </c>
      <c r="AR32" s="293">
        <v>-16.7</v>
      </c>
    </row>
    <row r="33" spans="1:46" ht="13.5" customHeight="1" x14ac:dyDescent="0.2">
      <c r="A33" s="247"/>
      <c r="AK33" s="1083" t="s">
        <v>533</v>
      </c>
      <c r="AL33" s="1084"/>
      <c r="AM33" s="1084"/>
      <c r="AN33" s="1085"/>
      <c r="AO33" s="291" t="s">
        <v>518</v>
      </c>
      <c r="AP33" s="291" t="s">
        <v>518</v>
      </c>
      <c r="AQ33" s="292" t="s">
        <v>518</v>
      </c>
      <c r="AR33" s="293" t="s">
        <v>518</v>
      </c>
    </row>
    <row r="34" spans="1:46" ht="27" customHeight="1" x14ac:dyDescent="0.2">
      <c r="A34" s="247"/>
      <c r="AK34" s="1083" t="s">
        <v>534</v>
      </c>
      <c r="AL34" s="1084"/>
      <c r="AM34" s="1084"/>
      <c r="AN34" s="1085"/>
      <c r="AO34" s="291" t="s">
        <v>518</v>
      </c>
      <c r="AP34" s="291" t="s">
        <v>518</v>
      </c>
      <c r="AQ34" s="292" t="s">
        <v>518</v>
      </c>
      <c r="AR34" s="293" t="s">
        <v>518</v>
      </c>
    </row>
    <row r="35" spans="1:46" ht="27" customHeight="1" x14ac:dyDescent="0.2">
      <c r="A35" s="247"/>
      <c r="AK35" s="1083" t="s">
        <v>535</v>
      </c>
      <c r="AL35" s="1084"/>
      <c r="AM35" s="1084"/>
      <c r="AN35" s="1085"/>
      <c r="AO35" s="291">
        <v>140199</v>
      </c>
      <c r="AP35" s="291">
        <v>21506</v>
      </c>
      <c r="AQ35" s="292">
        <v>23731</v>
      </c>
      <c r="AR35" s="293">
        <v>-9.4</v>
      </c>
    </row>
    <row r="36" spans="1:46" ht="27" customHeight="1" x14ac:dyDescent="0.2">
      <c r="A36" s="247"/>
      <c r="AK36" s="1083" t="s">
        <v>536</v>
      </c>
      <c r="AL36" s="1084"/>
      <c r="AM36" s="1084"/>
      <c r="AN36" s="1085"/>
      <c r="AO36" s="291">
        <v>16088</v>
      </c>
      <c r="AP36" s="291">
        <v>2468</v>
      </c>
      <c r="AQ36" s="292">
        <v>4111</v>
      </c>
      <c r="AR36" s="293">
        <v>-40</v>
      </c>
    </row>
    <row r="37" spans="1:46" ht="13.5" customHeight="1" x14ac:dyDescent="0.2">
      <c r="A37" s="247"/>
      <c r="AK37" s="1083" t="s">
        <v>537</v>
      </c>
      <c r="AL37" s="1084"/>
      <c r="AM37" s="1084"/>
      <c r="AN37" s="1085"/>
      <c r="AO37" s="291">
        <v>1926</v>
      </c>
      <c r="AP37" s="291">
        <v>295</v>
      </c>
      <c r="AQ37" s="292">
        <v>745</v>
      </c>
      <c r="AR37" s="293">
        <v>-60.4</v>
      </c>
    </row>
    <row r="38" spans="1:46" ht="27" customHeight="1" x14ac:dyDescent="0.2">
      <c r="A38" s="247"/>
      <c r="AK38" s="1086" t="s">
        <v>538</v>
      </c>
      <c r="AL38" s="1087"/>
      <c r="AM38" s="1087"/>
      <c r="AN38" s="1088"/>
      <c r="AO38" s="294" t="s">
        <v>518</v>
      </c>
      <c r="AP38" s="294" t="s">
        <v>518</v>
      </c>
      <c r="AQ38" s="295">
        <v>5</v>
      </c>
      <c r="AR38" s="283" t="s">
        <v>518</v>
      </c>
      <c r="AS38" s="290"/>
    </row>
    <row r="39" spans="1:46" ht="13.2" x14ac:dyDescent="0.2">
      <c r="A39" s="247"/>
      <c r="AK39" s="1086" t="s">
        <v>539</v>
      </c>
      <c r="AL39" s="1087"/>
      <c r="AM39" s="1087"/>
      <c r="AN39" s="1088"/>
      <c r="AO39" s="291">
        <v>-10330</v>
      </c>
      <c r="AP39" s="291">
        <v>-1585</v>
      </c>
      <c r="AQ39" s="292">
        <v>-2298</v>
      </c>
      <c r="AR39" s="293">
        <v>-31</v>
      </c>
      <c r="AS39" s="290"/>
    </row>
    <row r="40" spans="1:46" ht="27" customHeight="1" x14ac:dyDescent="0.2">
      <c r="A40" s="247"/>
      <c r="AK40" s="1083" t="s">
        <v>540</v>
      </c>
      <c r="AL40" s="1084"/>
      <c r="AM40" s="1084"/>
      <c r="AN40" s="1085"/>
      <c r="AO40" s="291">
        <v>-322808</v>
      </c>
      <c r="AP40" s="291">
        <v>-49518</v>
      </c>
      <c r="AQ40" s="292">
        <v>-66358</v>
      </c>
      <c r="AR40" s="293">
        <v>-25.4</v>
      </c>
      <c r="AS40" s="290"/>
    </row>
    <row r="41" spans="1:46" ht="13.2" x14ac:dyDescent="0.2">
      <c r="A41" s="247"/>
      <c r="AK41" s="1089" t="s">
        <v>295</v>
      </c>
      <c r="AL41" s="1090"/>
      <c r="AM41" s="1090"/>
      <c r="AN41" s="1091"/>
      <c r="AO41" s="291">
        <v>179287</v>
      </c>
      <c r="AP41" s="291">
        <v>27502</v>
      </c>
      <c r="AQ41" s="292">
        <v>25144</v>
      </c>
      <c r="AR41" s="293">
        <v>9.4</v>
      </c>
      <c r="AS41" s="290"/>
    </row>
    <row r="42" spans="1:46" ht="13.2" x14ac:dyDescent="0.2">
      <c r="A42" s="247"/>
      <c r="AK42" s="296" t="s">
        <v>541</v>
      </c>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542</v>
      </c>
    </row>
    <row r="48" spans="1:46" ht="13.2" x14ac:dyDescent="0.2">
      <c r="A48" s="247"/>
      <c r="AK48" s="301" t="s">
        <v>543</v>
      </c>
      <c r="AL48" s="301"/>
      <c r="AM48" s="301"/>
      <c r="AN48" s="301"/>
      <c r="AO48" s="301"/>
      <c r="AP48" s="301"/>
      <c r="AQ48" s="302"/>
      <c r="AR48" s="301"/>
    </row>
    <row r="49" spans="1:44" ht="13.5" customHeight="1" x14ac:dyDescent="0.2">
      <c r="A49" s="247"/>
      <c r="AK49" s="303"/>
      <c r="AL49" s="304"/>
      <c r="AM49" s="1078" t="s">
        <v>508</v>
      </c>
      <c r="AN49" s="1080" t="s">
        <v>544</v>
      </c>
      <c r="AO49" s="1081"/>
      <c r="AP49" s="1081"/>
      <c r="AQ49" s="1081"/>
      <c r="AR49" s="1082"/>
    </row>
    <row r="50" spans="1:44" ht="13.2" x14ac:dyDescent="0.2">
      <c r="A50" s="247"/>
      <c r="AK50" s="305"/>
      <c r="AL50" s="306"/>
      <c r="AM50" s="1079"/>
      <c r="AN50" s="307" t="s">
        <v>545</v>
      </c>
      <c r="AO50" s="308" t="s">
        <v>546</v>
      </c>
      <c r="AP50" s="309" t="s">
        <v>547</v>
      </c>
      <c r="AQ50" s="310" t="s">
        <v>548</v>
      </c>
      <c r="AR50" s="311" t="s">
        <v>549</v>
      </c>
    </row>
    <row r="51" spans="1:44" ht="13.2" x14ac:dyDescent="0.2">
      <c r="A51" s="247"/>
      <c r="AK51" s="303" t="s">
        <v>550</v>
      </c>
      <c r="AL51" s="304"/>
      <c r="AM51" s="312">
        <v>515358</v>
      </c>
      <c r="AN51" s="313">
        <v>76169</v>
      </c>
      <c r="AO51" s="314">
        <v>422.8</v>
      </c>
      <c r="AP51" s="315">
        <v>118223</v>
      </c>
      <c r="AQ51" s="316">
        <v>0.5</v>
      </c>
      <c r="AR51" s="317">
        <v>422.3</v>
      </c>
    </row>
    <row r="52" spans="1:44" ht="13.2" x14ac:dyDescent="0.2">
      <c r="A52" s="247"/>
      <c r="AK52" s="318"/>
      <c r="AL52" s="319" t="s">
        <v>551</v>
      </c>
      <c r="AM52" s="320">
        <v>134664</v>
      </c>
      <c r="AN52" s="321">
        <v>19903</v>
      </c>
      <c r="AO52" s="322">
        <v>221.3</v>
      </c>
      <c r="AP52" s="323">
        <v>57106</v>
      </c>
      <c r="AQ52" s="324">
        <v>-8.4</v>
      </c>
      <c r="AR52" s="325">
        <v>229.7</v>
      </c>
    </row>
    <row r="53" spans="1:44" ht="13.2" x14ac:dyDescent="0.2">
      <c r="A53" s="247"/>
      <c r="AK53" s="303" t="s">
        <v>552</v>
      </c>
      <c r="AL53" s="304"/>
      <c r="AM53" s="312">
        <v>319460</v>
      </c>
      <c r="AN53" s="313">
        <v>47602</v>
      </c>
      <c r="AO53" s="314">
        <v>-37.5</v>
      </c>
      <c r="AP53" s="315">
        <v>128485</v>
      </c>
      <c r="AQ53" s="316">
        <v>8.6999999999999993</v>
      </c>
      <c r="AR53" s="317">
        <v>-46.2</v>
      </c>
    </row>
    <row r="54" spans="1:44" ht="13.2" x14ac:dyDescent="0.2">
      <c r="A54" s="247"/>
      <c r="AK54" s="318"/>
      <c r="AL54" s="319" t="s">
        <v>551</v>
      </c>
      <c r="AM54" s="320">
        <v>266443</v>
      </c>
      <c r="AN54" s="321">
        <v>39702</v>
      </c>
      <c r="AO54" s="322">
        <v>99.5</v>
      </c>
      <c r="AP54" s="323">
        <v>62765</v>
      </c>
      <c r="AQ54" s="324">
        <v>9.9</v>
      </c>
      <c r="AR54" s="325">
        <v>89.6</v>
      </c>
    </row>
    <row r="55" spans="1:44" ht="13.2" x14ac:dyDescent="0.2">
      <c r="A55" s="247"/>
      <c r="AK55" s="303" t="s">
        <v>553</v>
      </c>
      <c r="AL55" s="304"/>
      <c r="AM55" s="312">
        <v>1250434</v>
      </c>
      <c r="AN55" s="313">
        <v>187331</v>
      </c>
      <c r="AO55" s="314">
        <v>293.5</v>
      </c>
      <c r="AP55" s="315">
        <v>128611</v>
      </c>
      <c r="AQ55" s="316">
        <v>0.1</v>
      </c>
      <c r="AR55" s="317">
        <v>293.39999999999998</v>
      </c>
    </row>
    <row r="56" spans="1:44" ht="13.2" x14ac:dyDescent="0.2">
      <c r="A56" s="247"/>
      <c r="AK56" s="318"/>
      <c r="AL56" s="319" t="s">
        <v>551</v>
      </c>
      <c r="AM56" s="320">
        <v>1065914</v>
      </c>
      <c r="AN56" s="321">
        <v>159687</v>
      </c>
      <c r="AO56" s="322">
        <v>302.2</v>
      </c>
      <c r="AP56" s="323">
        <v>61552</v>
      </c>
      <c r="AQ56" s="324">
        <v>-1.9</v>
      </c>
      <c r="AR56" s="325">
        <v>304.10000000000002</v>
      </c>
    </row>
    <row r="57" spans="1:44" ht="13.2" x14ac:dyDescent="0.2">
      <c r="A57" s="247"/>
      <c r="AK57" s="303" t="s">
        <v>554</v>
      </c>
      <c r="AL57" s="304"/>
      <c r="AM57" s="312">
        <v>850648</v>
      </c>
      <c r="AN57" s="313">
        <v>128945</v>
      </c>
      <c r="AO57" s="314">
        <v>-31.2</v>
      </c>
      <c r="AP57" s="315">
        <v>138651</v>
      </c>
      <c r="AQ57" s="316">
        <v>7.8</v>
      </c>
      <c r="AR57" s="317">
        <v>-39</v>
      </c>
    </row>
    <row r="58" spans="1:44" ht="13.2" x14ac:dyDescent="0.2">
      <c r="A58" s="247"/>
      <c r="AK58" s="318"/>
      <c r="AL58" s="319" t="s">
        <v>551</v>
      </c>
      <c r="AM58" s="320">
        <v>688030</v>
      </c>
      <c r="AN58" s="321">
        <v>104294</v>
      </c>
      <c r="AO58" s="322">
        <v>-34.700000000000003</v>
      </c>
      <c r="AP58" s="323">
        <v>71211</v>
      </c>
      <c r="AQ58" s="324">
        <v>15.7</v>
      </c>
      <c r="AR58" s="325">
        <v>-50.4</v>
      </c>
    </row>
    <row r="59" spans="1:44" ht="13.2" x14ac:dyDescent="0.2">
      <c r="A59" s="247"/>
      <c r="AK59" s="303" t="s">
        <v>555</v>
      </c>
      <c r="AL59" s="304"/>
      <c r="AM59" s="312">
        <v>492585</v>
      </c>
      <c r="AN59" s="313">
        <v>75561</v>
      </c>
      <c r="AO59" s="314">
        <v>-41.4</v>
      </c>
      <c r="AP59" s="315">
        <v>122882</v>
      </c>
      <c r="AQ59" s="316">
        <v>-11.4</v>
      </c>
      <c r="AR59" s="317">
        <v>-30</v>
      </c>
    </row>
    <row r="60" spans="1:44" ht="13.2" x14ac:dyDescent="0.2">
      <c r="A60" s="247"/>
      <c r="AK60" s="318"/>
      <c r="AL60" s="319" t="s">
        <v>551</v>
      </c>
      <c r="AM60" s="320">
        <v>340580</v>
      </c>
      <c r="AN60" s="321">
        <v>52244</v>
      </c>
      <c r="AO60" s="322">
        <v>-49.9</v>
      </c>
      <c r="AP60" s="323">
        <v>65785</v>
      </c>
      <c r="AQ60" s="324">
        <v>-7.6</v>
      </c>
      <c r="AR60" s="325">
        <v>-42.3</v>
      </c>
    </row>
    <row r="61" spans="1:44" ht="13.2" x14ac:dyDescent="0.2">
      <c r="A61" s="247"/>
      <c r="AK61" s="303" t="s">
        <v>556</v>
      </c>
      <c r="AL61" s="326"/>
      <c r="AM61" s="312">
        <v>685697</v>
      </c>
      <c r="AN61" s="313">
        <v>103122</v>
      </c>
      <c r="AO61" s="314">
        <v>121.2</v>
      </c>
      <c r="AP61" s="315">
        <v>127370</v>
      </c>
      <c r="AQ61" s="327">
        <v>1.1000000000000001</v>
      </c>
      <c r="AR61" s="317">
        <v>120.1</v>
      </c>
    </row>
    <row r="62" spans="1:44" ht="13.2" x14ac:dyDescent="0.2">
      <c r="A62" s="247"/>
      <c r="AK62" s="318"/>
      <c r="AL62" s="319" t="s">
        <v>551</v>
      </c>
      <c r="AM62" s="320">
        <v>499126</v>
      </c>
      <c r="AN62" s="321">
        <v>75166</v>
      </c>
      <c r="AO62" s="322">
        <v>107.7</v>
      </c>
      <c r="AP62" s="323">
        <v>63684</v>
      </c>
      <c r="AQ62" s="324">
        <v>1.5</v>
      </c>
      <c r="AR62" s="325">
        <v>106.2</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68" spans="1:46" ht="13.5" hidden="1" customHeight="1" x14ac:dyDescent="0.2"/>
    <row r="69" spans="1:46" ht="13.5" hidden="1" customHeight="1" x14ac:dyDescent="0.2"/>
    <row r="70" spans="1:46" ht="13.2" hidden="1" x14ac:dyDescent="0.2"/>
    <row r="71" spans="1:46" ht="13.2" hidden="1" x14ac:dyDescent="0.2"/>
    <row r="72" spans="1:46" ht="13.2" hidden="1" x14ac:dyDescent="0.2"/>
    <row r="73" spans="1:46" ht="13.2" hidden="1" x14ac:dyDescent="0.2"/>
    <row r="74" spans="1:46" ht="13.2" hidden="1" x14ac:dyDescent="0.2"/>
  </sheetData>
  <sheetProtection algorithmName="SHA-512" hashValue="XJBeW4QJpmXm2tUd52kOmLQYYZz9hSgjiy13dhaYuz4riHW+s7DS1BYODF5EGJN0L6vDHi8a+FqtpIlS1NIBJw==" saltValue="0TORC/Moub4/KqwTJqzG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election activeCell="AE103" sqref="AE103"/>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558</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41"/>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UUWKK4FSoD580OllyRLvm0o+OC3q9IUpbSCM65+BxZb2kCamJ2seLIT3yrERlnzBiLYC/M9L00TH3cA66gw11A==" saltValue="OB1M8Gpr1/gmFQ8uPQjG0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28" zoomScaleNormal="100" zoomScaleSheetLayoutView="55" workbookViewId="0">
      <selection activeCell="AF100" sqref="AF100"/>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559</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S++5s843y9OY9WBUJ7O9zocjuPihqc8ZCjtiOfaJ/kXmlb20IfSJS2yzQdk4xkKlwux5B82GN4SY3V7TWw/H1A==" saltValue="YouImjCRvCTEtvLq5GbD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G4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2">
      <c r="B47" s="10"/>
      <c r="C47" s="1092" t="s">
        <v>3</v>
      </c>
      <c r="D47" s="1092"/>
      <c r="E47" s="1093"/>
      <c r="F47" s="11">
        <v>11.6</v>
      </c>
      <c r="G47" s="12">
        <v>21.39</v>
      </c>
      <c r="H47" s="12">
        <v>20.66</v>
      </c>
      <c r="I47" s="12">
        <v>29.22</v>
      </c>
      <c r="J47" s="13">
        <v>29.24</v>
      </c>
    </row>
    <row r="48" spans="2:10" ht="57.75" customHeight="1" x14ac:dyDescent="0.2">
      <c r="B48" s="14"/>
      <c r="C48" s="1094" t="s">
        <v>4</v>
      </c>
      <c r="D48" s="1094"/>
      <c r="E48" s="1095"/>
      <c r="F48" s="15">
        <v>5.49</v>
      </c>
      <c r="G48" s="16">
        <v>10.23</v>
      </c>
      <c r="H48" s="16">
        <v>18.36</v>
      </c>
      <c r="I48" s="16">
        <v>14.99</v>
      </c>
      <c r="J48" s="17">
        <v>16.89</v>
      </c>
    </row>
    <row r="49" spans="2:10" ht="57.75" customHeight="1" thickBot="1" x14ac:dyDescent="0.25">
      <c r="B49" s="18"/>
      <c r="C49" s="1096" t="s">
        <v>5</v>
      </c>
      <c r="D49" s="1096"/>
      <c r="E49" s="1097"/>
      <c r="F49" s="19" t="s">
        <v>565</v>
      </c>
      <c r="G49" s="20">
        <v>14.35</v>
      </c>
      <c r="H49" s="20">
        <v>8.4700000000000006</v>
      </c>
      <c r="I49" s="20">
        <v>3.49</v>
      </c>
      <c r="J49" s="21">
        <v>1.89</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faxsGnILW+ZIrB9c2Hx2wAq0nbXMEhdaQs429Y+CMcdATP8DRGwNkHjvip11P5wIXh8b6xryMP0UwjVqIRbhew==" saltValue="6TLCU/jHC+CTX1Qrmmd+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