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64011"/>
  <mc:AlternateContent xmlns:mc="http://schemas.openxmlformats.org/markup-compatibility/2006">
    <mc:Choice Requires="x15">
      <x15ac:absPath xmlns:x15ac="http://schemas.microsoft.com/office/spreadsheetml/2010/11/ac" url="\\filesv01\share\総務部\財政課\02_財政係\05_財政状況の公表\02_財政状況資料集\H29財政状況資料集（追加）\02_回答\"/>
    </mc:Choice>
  </mc:AlternateContent>
  <bookViews>
    <workbookView xWindow="990" yWindow="1410" windowWidth="22125" windowHeight="9570" tabRatio="845" firstSheet="10"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workbook>
</file>

<file path=xl/calcChain.xml><?xml version="1.0" encoding="utf-8"?>
<calcChain xmlns="http://schemas.openxmlformats.org/spreadsheetml/2006/main">
  <c r="BG37" i="10" l="1"/>
  <c r="BG36" i="10"/>
  <c r="BG35" i="10"/>
  <c r="BG34"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C37" i="10"/>
  <c r="C34" i="10"/>
  <c r="C35" i="10" s="1"/>
  <c r="C36" i="10" l="1"/>
  <c r="U34" i="10"/>
  <c r="U35" i="10" s="1"/>
  <c r="U36" i="10" s="1"/>
  <c r="U37" i="10" s="1"/>
  <c r="AM34" i="10"/>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E37" i="10" s="1"/>
  <c r="BW34" i="10" l="1"/>
  <c r="BW35" i="10" s="1"/>
  <c r="BW36" i="10" s="1"/>
  <c r="BW37" i="10" s="1"/>
  <c r="BW38" i="10" s="1"/>
  <c r="BW39" i="10" s="1"/>
  <c r="BW40" i="10" s="1"/>
  <c r="BW41" i="10" s="1"/>
  <c r="BW42" i="10" s="1"/>
  <c r="BW43" i="10" s="1"/>
  <c r="CO34" i="10" l="1"/>
  <c r="CO35" i="10" s="1"/>
  <c r="CO36" i="10" s="1"/>
</calcChain>
</file>

<file path=xl/sharedStrings.xml><?xml version="1.0" encoding="utf-8"?>
<sst xmlns="http://schemas.openxmlformats.org/spreadsheetml/2006/main" count="1108" uniqueCount="609">
  <si>
    <t>標準財政規模比（％）</t>
    <phoneticPr fontId="6"/>
  </si>
  <si>
    <t>区分</t>
    <rPh sb="0" eb="2">
      <t>クブン</t>
    </rPh>
    <phoneticPr fontId="6"/>
  </si>
  <si>
    <t>年度</t>
    <rPh sb="0" eb="2">
      <t>ネンド</t>
    </rPh>
    <phoneticPr fontId="6"/>
  </si>
  <si>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</si>
  <si>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</si>
  <si>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</si>
  <si>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標準財政規模比（％）</t>
    <phoneticPr fontId="6"/>
  </si>
  <si>
    <t>会計</t>
    <rPh sb="0" eb="2">
      <t>カイケイ</t>
    </rPh>
    <phoneticPr fontId="6"/>
  </si>
  <si>
    <t>※平成30年度中に市町村合併した団体で、合併前の団体ごとの決算に基づく連結実質赤字比率を算出していない団体については、グラフを表記しない。</t>
    <phoneticPr fontId="6"/>
  </si>
  <si>
    <t>（百万円）</t>
    <rPh sb="1" eb="2">
      <t>ヒャク</t>
    </rPh>
    <rPh sb="2" eb="4">
      <t>マンエン</t>
    </rPh>
    <phoneticPr fontId="6"/>
  </si>
  <si>
    <t>分子の構造</t>
    <rPh sb="0" eb="2">
      <t>ブンシ</t>
    </rPh>
    <rPh sb="3" eb="5">
      <t>コウゾウ</t>
    </rPh>
    <phoneticPr fontId="6"/>
  </si>
  <si>
    <t>元利償還金等(A)</t>
    <phoneticPr fontId="6"/>
  </si>
  <si>
    <t>元利償還金</t>
  </si>
  <si>
    <t>減債基金積立不足算定額</t>
    <phoneticPr fontId="6"/>
  </si>
  <si>
    <t>満期一括償還地方債に係る年度割相当額</t>
    <phoneticPr fontId="6"/>
  </si>
  <si>
    <t>公営企業債の元利償還金に対する繰入金</t>
  </si>
  <si>
    <t>組合等が起こした地方債の元利償還金に対する負担金等</t>
  </si>
  <si>
    <t>債務負担行為に基づく支出額</t>
  </si>
  <si>
    <t>一時借入金の利子</t>
    <phoneticPr fontId="6"/>
  </si>
  <si>
    <t>算入公債費等(B)</t>
    <phoneticPr fontId="6"/>
  </si>
  <si>
    <t>算入公債費等</t>
    <phoneticPr fontId="6"/>
  </si>
  <si>
    <t>(A)－(B)</t>
    <phoneticPr fontId="6"/>
  </si>
  <si>
    <t>実質公債費比率の分子</t>
    <phoneticPr fontId="6"/>
  </si>
  <si>
    <t>※平成30年度中に市町村合併した団体で、合併前の団体ごとの決算に基づく実質公債費比率を算出していない団体については、グラフを表記しない。</t>
    <phoneticPr fontId="6"/>
  </si>
  <si>
    <t>将来負担額(A)</t>
    <phoneticPr fontId="6"/>
  </si>
  <si>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</si>
  <si>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</si>
  <si>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</si>
  <si>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</si>
  <si>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</si>
  <si>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</si>
  <si>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6"/>
  </si>
  <si>
    <t>連結実質赤字額</t>
  </si>
  <si>
    <t>組合等連結実質赤字額負担見込額</t>
  </si>
  <si>
    <t>充当可能財源等(B)</t>
    <phoneticPr fontId="6"/>
  </si>
  <si>
    <t>充当可能基金</t>
  </si>
  <si>
    <t>充当可能特定歳入</t>
  </si>
  <si>
    <t>基準財政需要額算入見込額</t>
  </si>
  <si>
    <t>(A)－(B)</t>
    <phoneticPr fontId="6"/>
  </si>
  <si>
    <t>将来負担比率の分子</t>
  </si>
  <si>
    <t>※平成30年度中に市町村合併した団体で、合併前の団体ごとの決算に基づく将来負担比率を算出していない団体については、グラフを表記しない。</t>
    <phoneticPr fontId="6"/>
  </si>
  <si>
    <t>（百万円）</t>
    <rPh sb="1" eb="4">
      <t>ヒャクマンエン</t>
    </rPh>
    <phoneticPr fontId="6"/>
  </si>
  <si>
    <t>財政調整基金</t>
    <rPh sb="0" eb="2">
      <t>ザイセイ</t>
    </rPh>
    <rPh sb="2" eb="4">
      <t>チョウセイ</t>
    </rPh>
    <rPh sb="4" eb="6">
      <t>キキン</t>
    </rPh>
    <phoneticPr fontId="6"/>
  </si>
  <si>
    <t>減債基金</t>
    <rPh sb="0" eb="2">
      <t>ゲンサイ</t>
    </rPh>
    <rPh sb="2" eb="4">
      <t>キキン</t>
    </rPh>
    <phoneticPr fontId="6"/>
  </si>
  <si>
    <t>その他特定目的基金</t>
    <rPh sb="2" eb="3">
      <t>タ</t>
    </rPh>
    <rPh sb="3" eb="5">
      <t>トクテイ</t>
    </rPh>
    <rPh sb="5" eb="7">
      <t>モクテキ</t>
    </rPh>
    <rPh sb="7" eb="9">
      <t>キキン</t>
    </rPh>
    <phoneticPr fontId="6"/>
  </si>
  <si>
    <t>基金残高合計</t>
    <rPh sb="0" eb="2">
      <t>キキン</t>
    </rPh>
    <rPh sb="2" eb="4">
      <t>ザンダカ</t>
    </rPh>
    <rPh sb="4" eb="6">
      <t>ゴウケイ</t>
    </rPh>
    <phoneticPr fontId="6"/>
  </si>
  <si>
    <t>当該団体(円)</t>
  </si>
  <si>
    <t>実質収支比率等に係る経年分析</t>
  </si>
  <si>
    <t>実質収支額</t>
    <phoneticPr fontId="13"/>
  </si>
  <si>
    <t>財政調整基金残高</t>
    <phoneticPr fontId="6"/>
  </si>
  <si>
    <t>実質単年度収支</t>
    <rPh sb="0" eb="2">
      <t>ジッシツ</t>
    </rPh>
    <rPh sb="2" eb="5">
      <t>タンネンド</t>
    </rPh>
    <rPh sb="5" eb="7">
      <t>シュウシ</t>
    </rPh>
    <phoneticPr fontId="13"/>
  </si>
  <si>
    <t>連結実質赤字比率に係る赤字・黒字の構成分析</t>
  </si>
  <si>
    <t>赤字額</t>
    <rPh sb="0" eb="2">
      <t>アカジ</t>
    </rPh>
    <rPh sb="2" eb="3">
      <t>ガク</t>
    </rPh>
    <phoneticPr fontId="13"/>
  </si>
  <si>
    <t>黒字額</t>
    <rPh sb="0" eb="2">
      <t>クロジ</t>
    </rPh>
    <rPh sb="2" eb="3">
      <t>ガク</t>
    </rPh>
    <phoneticPr fontId="13"/>
  </si>
  <si>
    <t>実質公債費比率（分子）の構造</t>
  </si>
  <si>
    <t>元利償還金等</t>
    <rPh sb="0" eb="2">
      <t>ガンリ</t>
    </rPh>
    <rPh sb="2" eb="5">
      <t>ショウカンキン</t>
    </rPh>
    <rPh sb="5" eb="6">
      <t>トウ</t>
    </rPh>
    <phoneticPr fontId="6"/>
  </si>
  <si>
    <t>算入公債費等</t>
    <rPh sb="0" eb="2">
      <t>サンニュウ</t>
    </rPh>
    <rPh sb="2" eb="6">
      <t>コウサイヒトウ</t>
    </rPh>
    <phoneticPr fontId="6"/>
  </si>
  <si>
    <t>算入公債費等</t>
    <rPh sb="0" eb="2">
      <t>サンニュウ</t>
    </rPh>
    <rPh sb="2" eb="6">
      <t>コウサイヒトウ</t>
    </rPh>
    <phoneticPr fontId="13"/>
  </si>
  <si>
    <t>一時借入金の利子</t>
    <phoneticPr fontId="6"/>
  </si>
  <si>
    <t>債務負担行為に基づく支出額</t>
    <phoneticPr fontId="6"/>
  </si>
  <si>
    <t>組合等が起こした地方債の元利償還金に対する負担金等</t>
    <phoneticPr fontId="6"/>
  </si>
  <si>
    <t>公営企業債の元利償還金に対する繰入金</t>
    <phoneticPr fontId="6"/>
  </si>
  <si>
    <t>満期一括償還地方債に係る年度割相当額</t>
    <phoneticPr fontId="6"/>
  </si>
  <si>
    <t>減債基金積立不足算定額</t>
    <phoneticPr fontId="6"/>
  </si>
  <si>
    <t>元利償還金</t>
    <phoneticPr fontId="6"/>
  </si>
  <si>
    <t>実質公債費比率の分子</t>
  </si>
  <si>
    <t>将来負担比率（分子）の構造</t>
  </si>
  <si>
    <t>将来負担額</t>
    <rPh sb="0" eb="2">
      <t>ショウライ</t>
    </rPh>
    <rPh sb="2" eb="4">
      <t>フタン</t>
    </rPh>
    <rPh sb="4" eb="5">
      <t>ガク</t>
    </rPh>
    <phoneticPr fontId="6"/>
  </si>
  <si>
    <t>充当可能財源等</t>
    <rPh sb="0" eb="2">
      <t>ジュウトウ</t>
    </rPh>
    <rPh sb="2" eb="4">
      <t>カノウ</t>
    </rPh>
    <rPh sb="4" eb="6">
      <t>ザイゲン</t>
    </rPh>
    <rPh sb="6" eb="7">
      <t>トウ</t>
    </rPh>
    <phoneticPr fontId="6"/>
  </si>
  <si>
    <t>将来負担比率の分子</t>
    <phoneticPr fontId="6"/>
  </si>
  <si>
    <t>基金残高に係る経年分析</t>
    <phoneticPr fontId="12"/>
  </si>
  <si>
    <t>財政調整基金</t>
    <phoneticPr fontId="12"/>
  </si>
  <si>
    <t>減債基金</t>
    <phoneticPr fontId="12"/>
  </si>
  <si>
    <t>その他特定目的基金</t>
    <phoneticPr fontId="12"/>
  </si>
  <si>
    <t>平成29年度　財政状況資料集</t>
    <phoneticPr fontId="6"/>
  </si>
  <si>
    <t>総括表（市町村）</t>
    <rPh sb="0" eb="2">
      <t>ソウカツ</t>
    </rPh>
    <rPh sb="2" eb="3">
      <t>ヒョウ</t>
    </rPh>
    <rPh sb="4" eb="7">
      <t>シチョウソン</t>
    </rPh>
    <phoneticPr fontId="6"/>
  </si>
  <si>
    <t>都道府県名</t>
    <phoneticPr fontId="6"/>
  </si>
  <si>
    <t>福島県</t>
    <phoneticPr fontId="6"/>
  </si>
  <si>
    <t>市町村類型</t>
    <phoneticPr fontId="6"/>
  </si>
  <si>
    <t>Ⅱ－２</t>
    <phoneticPr fontId="6"/>
  </si>
  <si>
    <t>指定団体等の指定状況</t>
    <phoneticPr fontId="6"/>
  </si>
  <si>
    <t>平成29年度(千円)</t>
    <rPh sb="0" eb="2">
      <t>ヘイセイ</t>
    </rPh>
    <rPh sb="4" eb="6">
      <t>ネンド</t>
    </rPh>
    <rPh sb="7" eb="9">
      <t>センエン</t>
    </rPh>
    <phoneticPr fontId="6"/>
  </si>
  <si>
    <t>平成28年度(千円)</t>
    <rPh sb="0" eb="2">
      <t>ヘイセイ</t>
    </rPh>
    <rPh sb="4" eb="6">
      <t>ネンド</t>
    </rPh>
    <phoneticPr fontId="6"/>
  </si>
  <si>
    <t>平成29年度(千円･％)</t>
    <rPh sb="0" eb="2">
      <t>ヘイセイ</t>
    </rPh>
    <rPh sb="4" eb="6">
      <t>ネンド</t>
    </rPh>
    <rPh sb="7" eb="9">
      <t>センエン</t>
    </rPh>
    <phoneticPr fontId="6"/>
  </si>
  <si>
    <t>平成28年度(千円･％)</t>
    <rPh sb="0" eb="2">
      <t>ヘイセイ</t>
    </rPh>
    <rPh sb="4" eb="6">
      <t>ネンド</t>
    </rPh>
    <rPh sb="7" eb="9">
      <t>センエン</t>
    </rPh>
    <phoneticPr fontId="6"/>
  </si>
  <si>
    <t>歳入総額</t>
    <phoneticPr fontId="21"/>
  </si>
  <si>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</si>
  <si>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</si>
  <si>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t>
    <phoneticPr fontId="6"/>
  </si>
  <si>
    <t>歳出総額</t>
    <phoneticPr fontId="21"/>
  </si>
  <si>
    <t>経常収支比率</t>
    <rPh sb="0" eb="2">
      <t>ケイジョウ</t>
    </rPh>
    <rPh sb="2" eb="4">
      <t>シュウシ</t>
    </rPh>
    <rPh sb="4" eb="6">
      <t>ヒリツ</t>
    </rPh>
    <phoneticPr fontId="6"/>
  </si>
  <si>
    <t>市町村名</t>
    <rPh sb="0" eb="3">
      <t>シチョウソン</t>
    </rPh>
    <rPh sb="3" eb="4">
      <t>メイ</t>
    </rPh>
    <phoneticPr fontId="6"/>
  </si>
  <si>
    <t>南相馬市</t>
    <phoneticPr fontId="6"/>
  </si>
  <si>
    <t>地方交付税種地</t>
    <rPh sb="0" eb="2">
      <t>チホウ</t>
    </rPh>
    <rPh sb="2" eb="5">
      <t>コウフゼイ</t>
    </rPh>
    <rPh sb="5" eb="6">
      <t>シュ</t>
    </rPh>
    <rPh sb="6" eb="7">
      <t>チ</t>
    </rPh>
    <phoneticPr fontId="6"/>
  </si>
  <si>
    <t>1-2</t>
    <phoneticPr fontId="6"/>
  </si>
  <si>
    <t>財源超過</t>
    <rPh sb="0" eb="2">
      <t>ザイゲン</t>
    </rPh>
    <rPh sb="2" eb="4">
      <t>チョウカ</t>
    </rPh>
    <phoneticPr fontId="6"/>
  </si>
  <si>
    <t>歳入歳出差引</t>
    <phoneticPr fontId="21"/>
  </si>
  <si>
    <t>　　(※1)</t>
    <phoneticPr fontId="6"/>
  </si>
  <si>
    <t>首都</t>
    <rPh sb="0" eb="2">
      <t>シュト</t>
    </rPh>
    <phoneticPr fontId="6"/>
  </si>
  <si>
    <t>×</t>
    <phoneticPr fontId="6"/>
  </si>
  <si>
    <t>翌年度に繰越すべき財源</t>
    <phoneticPr fontId="6"/>
  </si>
  <si>
    <t>標準財政規模</t>
    <rPh sb="0" eb="2">
      <t>ヒョウジュン</t>
    </rPh>
    <rPh sb="2" eb="4">
      <t>ザイセイ</t>
    </rPh>
    <rPh sb="4" eb="6">
      <t>キボ</t>
    </rPh>
    <phoneticPr fontId="6"/>
  </si>
  <si>
    <t>近畿</t>
    <rPh sb="0" eb="2">
      <t>キンキ</t>
    </rPh>
    <phoneticPr fontId="6"/>
  </si>
  <si>
    <t>実質収支</t>
    <phoneticPr fontId="21"/>
  </si>
  <si>
    <t>財政力指数</t>
    <rPh sb="0" eb="3">
      <t>ザイセイリョク</t>
    </rPh>
    <rPh sb="3" eb="5">
      <t>シスウ</t>
    </rPh>
    <phoneticPr fontId="6"/>
  </si>
  <si>
    <t>人口</t>
    <rPh sb="0" eb="2">
      <t>ジンコウ</t>
    </rPh>
    <phoneticPr fontId="6"/>
  </si>
  <si>
    <t>27年国調(人)</t>
    <rPh sb="2" eb="3">
      <t>ネン</t>
    </rPh>
    <rPh sb="3" eb="4">
      <t>コク</t>
    </rPh>
    <rPh sb="4" eb="5">
      <t>チョウ</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</si>
  <si>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</si>
  <si>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中部</t>
    <rPh sb="0" eb="2">
      <t>チュウブ</t>
    </rPh>
    <phoneticPr fontId="6"/>
  </si>
  <si>
    <t>単年度収支</t>
    <phoneticPr fontId="21"/>
  </si>
  <si>
    <t>公債費負担比率</t>
    <rPh sb="0" eb="3">
      <t>コウサイヒ</t>
    </rPh>
    <rPh sb="3" eb="5">
      <t>フタン</t>
    </rPh>
    <rPh sb="5" eb="7">
      <t>ヒリツ</t>
    </rPh>
    <phoneticPr fontId="6"/>
  </si>
  <si>
    <t>22年国調(人)</t>
    <rPh sb="2" eb="3">
      <t>ネン</t>
    </rPh>
    <rPh sb="3" eb="4">
      <t>コク</t>
    </rPh>
    <rPh sb="4" eb="5">
      <t>チョウ</t>
    </rPh>
    <phoneticPr fontId="6"/>
  </si>
  <si>
    <t>過疎</t>
    <rPh sb="0" eb="2">
      <t>カソ</t>
    </rPh>
    <phoneticPr fontId="6"/>
  </si>
  <si>
    <t>×</t>
    <phoneticPr fontId="6"/>
  </si>
  <si>
    <t>積立金</t>
    <phoneticPr fontId="21"/>
  </si>
  <si>
    <t>健全化判断比率</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</si>
  <si>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</si>
  <si>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-18.5</t>
    <phoneticPr fontId="6"/>
  </si>
  <si>
    <t>山振</t>
    <rPh sb="0" eb="1">
      <t>ヤマ</t>
    </rPh>
    <rPh sb="1" eb="2">
      <t>フ</t>
    </rPh>
    <phoneticPr fontId="6"/>
  </si>
  <si>
    <t>○</t>
    <phoneticPr fontId="6"/>
  </si>
  <si>
    <t>繰上償還金</t>
    <phoneticPr fontId="21"/>
  </si>
  <si>
    <t>　実質赤字比率</t>
    <rPh sb="1" eb="3">
      <t>ジッシツ</t>
    </rPh>
    <rPh sb="3" eb="5">
      <t>アカジ</t>
    </rPh>
    <rPh sb="5" eb="7">
      <t>ヒリツ</t>
    </rPh>
    <phoneticPr fontId="6"/>
  </si>
  <si>
    <t>-</t>
    <phoneticPr fontId="6"/>
  </si>
  <si>
    <t>-</t>
    <phoneticPr fontId="6"/>
  </si>
  <si>
    <t>住民基本台帳人口
 (※7)</t>
    <rPh sb="0" eb="2">
      <t>ジュウミン</t>
    </rPh>
    <rPh sb="2" eb="4">
      <t>キホン</t>
    </rPh>
    <rPh sb="4" eb="6">
      <t>ダイチョウ</t>
    </rPh>
    <rPh sb="6" eb="8">
      <t>ジンコウ</t>
    </rPh>
    <phoneticPr fontId="6"/>
  </si>
  <si>
    <t>30.01.01(人)</t>
    <phoneticPr fontId="6"/>
  </si>
  <si>
    <r>
      <t>2</t>
    </r>
    <r>
      <rPr>
        <sz val="9"/>
        <color indexed="8"/>
        <rFont val="ＭＳ ゴシック"/>
        <family val="3"/>
        <charset val="128"/>
      </rPr>
      <t>7年国調</t>
    </r>
    <rPh sb="2" eb="3">
      <t>ネン</t>
    </rPh>
    <rPh sb="3" eb="4">
      <t>コク</t>
    </rPh>
    <rPh sb="4" eb="5">
      <t>チョウ</t>
    </rPh>
    <phoneticPr fontId="6"/>
  </si>
  <si>
    <r>
      <t>2</t>
    </r>
    <r>
      <rPr>
        <sz val="9"/>
        <color indexed="8"/>
        <rFont val="ＭＳ ゴシック"/>
        <family val="3"/>
        <charset val="128"/>
      </rPr>
      <t>2年国調</t>
    </r>
    <rPh sb="2" eb="3">
      <t>ネン</t>
    </rPh>
    <rPh sb="3" eb="4">
      <t>コク</t>
    </rPh>
    <rPh sb="4" eb="5">
      <t>チョウ</t>
    </rPh>
    <phoneticPr fontId="6"/>
  </si>
  <si>
    <t>低開発</t>
    <rPh sb="0" eb="1">
      <t>テイ</t>
    </rPh>
    <rPh sb="1" eb="3">
      <t>カイハツ</t>
    </rPh>
    <phoneticPr fontId="6"/>
  </si>
  <si>
    <t>○</t>
    <phoneticPr fontId="6"/>
  </si>
  <si>
    <t>積立金取崩し額</t>
    <phoneticPr fontId="21"/>
  </si>
  <si>
    <t>　連結実質赤字比率</t>
    <rPh sb="1" eb="3">
      <t>レンケツ</t>
    </rPh>
    <rPh sb="3" eb="5">
      <t>ジッシツ</t>
    </rPh>
    <rPh sb="5" eb="7">
      <t>アカジ</t>
    </rPh>
    <rPh sb="7" eb="9">
      <t>ヒリツ</t>
    </rPh>
    <phoneticPr fontId="6"/>
  </si>
  <si>
    <t>-</t>
    <phoneticPr fontId="6"/>
  </si>
  <si>
    <t>うち日本人(人)</t>
    <phoneticPr fontId="6"/>
  </si>
  <si>
    <t>第1次</t>
    <rPh sb="0" eb="1">
      <t>ダイ</t>
    </rPh>
    <rPh sb="2" eb="3">
      <t>ジ</t>
    </rPh>
    <phoneticPr fontId="6"/>
  </si>
  <si>
    <t>指数表選定</t>
    <rPh sb="0" eb="2">
      <t>シスウ</t>
    </rPh>
    <rPh sb="2" eb="3">
      <t>ヒョウ</t>
    </rPh>
    <rPh sb="3" eb="5">
      <t>センテイ</t>
    </rPh>
    <phoneticPr fontId="6"/>
  </si>
  <si>
    <t>○</t>
    <phoneticPr fontId="6"/>
  </si>
  <si>
    <t>実質単年度収支</t>
    <phoneticPr fontId="21"/>
  </si>
  <si>
    <t>　実質公債費比率</t>
    <rPh sb="1" eb="3">
      <t>ジッシツ</t>
    </rPh>
    <rPh sb="3" eb="6">
      <t>コウサイヒ</t>
    </rPh>
    <rPh sb="6" eb="8">
      <t>ヒリツ</t>
    </rPh>
    <phoneticPr fontId="6"/>
  </si>
  <si>
    <t>29.01.01(人)</t>
    <phoneticPr fontId="6"/>
  </si>
  <si>
    <t>　将来負担比率</t>
    <rPh sb="1" eb="3">
      <t>ショウライ</t>
    </rPh>
    <rPh sb="3" eb="5">
      <t>フタン</t>
    </rPh>
    <rPh sb="5" eb="7">
      <t>ヒリツ</t>
    </rPh>
    <phoneticPr fontId="6"/>
  </si>
  <si>
    <t>第2次</t>
    <rPh sb="0" eb="1">
      <t>ダイ</t>
    </rPh>
    <rPh sb="2" eb="3">
      <t>ジ</t>
    </rPh>
    <phoneticPr fontId="6"/>
  </si>
  <si>
    <t>基準財政収入額</t>
    <phoneticPr fontId="21"/>
  </si>
  <si>
    <r>
      <t>資金不足比率 (※</t>
    </r>
    <r>
      <rPr>
        <sz val="9"/>
        <color indexed="8"/>
        <rFont val="ＭＳ ゴシック"/>
        <family val="3"/>
        <charset val="128"/>
      </rPr>
      <t>4</t>
    </r>
    <r>
      <rPr>
        <sz val="9"/>
        <color indexed="8"/>
        <rFont val="ＭＳ ゴシック"/>
        <family val="3"/>
        <charset val="128"/>
      </rPr>
      <t>)</t>
    </r>
    <phoneticPr fontId="6"/>
  </si>
  <si>
    <t>増減率  (％)</t>
    <rPh sb="0" eb="2">
      <t>ゾウゲン</t>
    </rPh>
    <rPh sb="2" eb="3">
      <t>リツ</t>
    </rPh>
    <phoneticPr fontId="6"/>
  </si>
  <si>
    <t>-2.4</t>
    <phoneticPr fontId="6"/>
  </si>
  <si>
    <t>基準財政需要額</t>
    <phoneticPr fontId="21"/>
  </si>
  <si>
    <t>うち日本人(％)</t>
    <phoneticPr fontId="6"/>
  </si>
  <si>
    <t>-2.5</t>
    <phoneticPr fontId="6"/>
  </si>
  <si>
    <t>第3次</t>
    <rPh sb="0" eb="1">
      <t>ダイ</t>
    </rPh>
    <rPh sb="2" eb="3">
      <t>ジ</t>
    </rPh>
    <phoneticPr fontId="6"/>
  </si>
  <si>
    <t>標準税収入額等</t>
    <phoneticPr fontId="21"/>
  </si>
  <si>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</si>
  <si>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21"/>
  </si>
  <si>
    <t>人口密度 (人/k㎡)</t>
    <rPh sb="0" eb="2">
      <t>ジンコウ</t>
    </rPh>
    <rPh sb="2" eb="4">
      <t>ミツド</t>
    </rPh>
    <phoneticPr fontId="6"/>
  </si>
  <si>
    <t>歳入一般財源等</t>
    <rPh sb="0" eb="2">
      <t>サイニュウ</t>
    </rPh>
    <rPh sb="2" eb="4">
      <t>イッパン</t>
    </rPh>
    <rPh sb="4" eb="6">
      <t>ザイゲン</t>
    </rPh>
    <rPh sb="6" eb="7">
      <t>トウ</t>
    </rPh>
    <phoneticPr fontId="21"/>
  </si>
  <si>
    <t>世帯数 (世帯)</t>
    <rPh sb="0" eb="3">
      <t>セタイスウ</t>
    </rPh>
    <phoneticPr fontId="6"/>
  </si>
  <si>
    <t>職員の状況 (※8)</t>
    <rPh sb="0" eb="2">
      <t>ショクイン</t>
    </rPh>
    <rPh sb="3" eb="5">
      <t>ジョウキョウ</t>
    </rPh>
    <phoneticPr fontId="6"/>
  </si>
  <si>
    <t>特別職等</t>
    <rPh sb="0" eb="2">
      <t>トクベツ</t>
    </rPh>
    <rPh sb="2" eb="3">
      <t>ショク</t>
    </rPh>
    <rPh sb="3" eb="4">
      <t>トウ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</si>
  <si>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</si>
  <si>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</si>
  <si>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</si>
  <si>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職員数
(人)</t>
    <rPh sb="0" eb="3">
      <t>ショクインスウ</t>
    </rPh>
    <phoneticPr fontId="6"/>
  </si>
  <si>
    <t>給料月額
(百円)</t>
    <rPh sb="0" eb="2">
      <t>キュウリョウ</t>
    </rPh>
    <rPh sb="2" eb="3">
      <t>ツキ</t>
    </rPh>
    <rPh sb="3" eb="4">
      <t>ガク</t>
    </rPh>
    <rPh sb="6" eb="8">
      <t>ヒャクエン</t>
    </rPh>
    <phoneticPr fontId="6"/>
  </si>
  <si>
    <t>地方債現在高</t>
  </si>
  <si>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</si>
  <si>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</si>
  <si>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</si>
  <si>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</si>
  <si>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</si>
  <si>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t>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</si>
  <si>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</si>
  <si>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教育長</t>
    <phoneticPr fontId="6"/>
  </si>
  <si>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</si>
  <si>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</si>
  <si>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</si>
  <si>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</si>
  <si>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土地開発基金現在高</t>
    <rPh sb="0" eb="2">
      <t>トチ</t>
    </rPh>
    <rPh sb="2" eb="4">
      <t>カイハツ</t>
    </rPh>
    <rPh sb="4" eb="6">
      <t>キキン</t>
    </rPh>
    <rPh sb="6" eb="8">
      <t>ゲンザイ</t>
    </rPh>
    <rPh sb="8" eb="9">
      <t>タカ</t>
    </rPh>
    <phoneticPr fontId="21"/>
  </si>
  <si>
    <t>議会副議長</t>
    <rPh sb="0" eb="2">
      <t>ギカイ</t>
    </rPh>
    <rPh sb="2" eb="3">
      <t>フク</t>
    </rPh>
    <rPh sb="3" eb="5">
      <t>ギチョウ</t>
    </rPh>
    <phoneticPr fontId="6"/>
  </si>
  <si>
    <t>臨時職員</t>
    <rPh sb="0" eb="2">
      <t>リンジ</t>
    </rPh>
    <rPh sb="2" eb="4">
      <t>ショクイン</t>
    </rPh>
    <phoneticPr fontId="6"/>
  </si>
  <si>
    <t>積立金
現在高</t>
    <rPh sb="4" eb="7">
      <t>ゲンザイダカ</t>
    </rPh>
    <phoneticPr fontId="21"/>
  </si>
  <si>
    <t>議会議員</t>
    <rPh sb="0" eb="2">
      <t>ギカイ</t>
    </rPh>
    <rPh sb="2" eb="4">
      <t>ギイン</t>
    </rPh>
    <phoneticPr fontId="6"/>
  </si>
  <si>
    <t>合計</t>
    <rPh sb="0" eb="2">
      <t>ゴウケイ</t>
    </rPh>
    <phoneticPr fontId="6"/>
  </si>
  <si>
    <t>減債基金</t>
    <rPh sb="0" eb="1">
      <t>ゲン</t>
    </rPh>
    <rPh sb="1" eb="2">
      <t>サイ</t>
    </rPh>
    <rPh sb="2" eb="4">
      <t>キキン</t>
    </rPh>
    <phoneticPr fontId="6"/>
  </si>
  <si>
    <t>ラスパイレス指数</t>
    <rPh sb="6" eb="8">
      <t>シスウ</t>
    </rPh>
    <phoneticPr fontId="6"/>
  </si>
  <si>
    <t>一般会計等の一覧</t>
    <phoneticPr fontId="6"/>
  </si>
  <si>
    <t>事業会計の一覧</t>
    <rPh sb="0" eb="2">
      <t>ジギョウ</t>
    </rPh>
    <rPh sb="2" eb="4">
      <t>カイケイ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</si>
  <si>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</si>
  <si>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</si>
  <si>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</si>
  <si>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</si>
  <si>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項番</t>
    <phoneticPr fontId="6"/>
  </si>
  <si>
    <t>会計名</t>
    <phoneticPr fontId="6"/>
  </si>
  <si>
    <t>会計名</t>
    <phoneticPr fontId="6"/>
  </si>
  <si>
    <t>項番</t>
    <rPh sb="0" eb="2">
      <t>コウバン</t>
    </rPh>
    <phoneticPr fontId="6"/>
  </si>
  <si>
    <t>会計名</t>
    <rPh sb="0" eb="2">
      <t>カイケイ</t>
    </rPh>
    <rPh sb="2" eb="3">
      <t>メイ</t>
    </rPh>
    <phoneticPr fontId="6"/>
  </si>
  <si>
    <t>組合等名</t>
    <phoneticPr fontId="6"/>
  </si>
  <si>
    <t>団体名</t>
    <rPh sb="0" eb="2">
      <t>ダンタイ</t>
    </rPh>
    <phoneticPr fontId="6"/>
  </si>
  <si>
    <r>
      <t>(※</t>
    </r>
    <r>
      <rPr>
        <sz val="9"/>
        <color indexed="8"/>
        <rFont val="ＭＳ ゴシック"/>
        <family val="3"/>
        <charset val="128"/>
      </rPr>
      <t>3</t>
    </r>
    <r>
      <rPr>
        <sz val="9"/>
        <color indexed="8"/>
        <rFont val="ＭＳ ゴシック"/>
        <family val="3"/>
        <charset val="128"/>
      </rPr>
      <t>)</t>
    </r>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</si>
  <si>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</si>
  <si>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</si>
  <si>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</si>
  <si>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</si>
  <si>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</si>
  <si>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※5：産業構造の比率は、分母を就業人口総数とし、分類不能の産業を除いて算出。</t>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</si>
  <si>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</si>
  <si>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※7：人口については、調査年度の1月1日現在の住民基本台帳に登載されている人口に基づいている。</t>
    <rPh sb="25" eb="27">
      <t>キホン</t>
    </rPh>
    <rPh sb="40" eb="41">
      <t>モト</t>
    </rPh>
    <phoneticPr fontId="25"/>
  </si>
  <si>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</si>
  <si>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1"/>
  </si>
  <si>
    <t>福島県南相馬市</t>
    <phoneticPr fontId="21"/>
  </si>
  <si>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</si>
  <si>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</si>
  <si>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地方税の状況（単位 千円・％）</t>
    <rPh sb="0" eb="2">
      <t>チホウ</t>
    </rPh>
    <rPh sb="2" eb="3">
      <t>ゼイ</t>
    </rPh>
    <rPh sb="4" eb="6">
      <t>ジョウキョウ</t>
    </rPh>
    <rPh sb="7" eb="9">
      <t>タンイ</t>
    </rPh>
    <rPh sb="10" eb="12">
      <t>センエン</t>
    </rPh>
    <phoneticPr fontId="6"/>
  </si>
  <si>
    <t>歳出の状況（単位 千円・％）</t>
    <phoneticPr fontId="6"/>
  </si>
  <si>
    <t>決算額</t>
    <rPh sb="0" eb="2">
      <t>ケッサン</t>
    </rPh>
    <rPh sb="2" eb="3">
      <t>ガク</t>
    </rPh>
    <phoneticPr fontId="6"/>
  </si>
  <si>
    <t>構成比</t>
    <rPh sb="0" eb="3">
      <t>コウセイヒ</t>
    </rPh>
    <phoneticPr fontId="6"/>
  </si>
  <si>
    <t>経常一般財源等</t>
    <rPh sb="0" eb="2">
      <t>ケイジョウ</t>
    </rPh>
    <rPh sb="2" eb="4">
      <t>イッパン</t>
    </rPh>
    <rPh sb="4" eb="7">
      <t>ザイゲントウ</t>
    </rPh>
    <phoneticPr fontId="6"/>
  </si>
  <si>
    <t>区分</t>
  </si>
  <si>
    <t>収入済額</t>
    <rPh sb="0" eb="2">
      <t>シュウニュウ</t>
    </rPh>
    <rPh sb="2" eb="3">
      <t>スミ</t>
    </rPh>
    <rPh sb="3" eb="4">
      <t>ガク</t>
    </rPh>
    <phoneticPr fontId="6"/>
  </si>
  <si>
    <t>超過課税分</t>
    <rPh sb="0" eb="2">
      <t>チョウカ</t>
    </rPh>
    <rPh sb="2" eb="4">
      <t>カゼイ</t>
    </rPh>
    <rPh sb="4" eb="5">
      <t>ブン</t>
    </rPh>
    <phoneticPr fontId="6"/>
  </si>
  <si>
    <t>目的別歳出の状況（単位 千円・％）</t>
    <phoneticPr fontId="6"/>
  </si>
  <si>
    <t>地方税</t>
  </si>
  <si>
    <t>普通税</t>
    <rPh sb="0" eb="2">
      <t>フツウ</t>
    </rPh>
    <rPh sb="2" eb="3">
      <t>ゼイ</t>
    </rPh>
    <phoneticPr fontId="20"/>
  </si>
  <si>
    <t>決算額 (A)</t>
    <rPh sb="0" eb="2">
      <t>ケッサン</t>
    </rPh>
    <rPh sb="2" eb="3">
      <t>ガク</t>
    </rPh>
    <phoneticPr fontId="6"/>
  </si>
  <si>
    <t>(A)のうち普通建設事業費</t>
    <rPh sb="6" eb="8">
      <t>フツウ</t>
    </rPh>
    <rPh sb="8" eb="10">
      <t>ケンセツ</t>
    </rPh>
    <rPh sb="10" eb="13">
      <t>ジギョウヒ</t>
    </rPh>
    <phoneticPr fontId="6"/>
  </si>
  <si>
    <t>(A)のうち充当一般財源等</t>
    <rPh sb="6" eb="8">
      <t>ジュウトウ</t>
    </rPh>
    <rPh sb="8" eb="10">
      <t>イッパン</t>
    </rPh>
    <rPh sb="10" eb="12">
      <t>ザイゲン</t>
    </rPh>
    <rPh sb="12" eb="13">
      <t>ナド</t>
    </rPh>
    <phoneticPr fontId="6"/>
  </si>
  <si>
    <t>地方譲与税</t>
    <phoneticPr fontId="6"/>
  </si>
  <si>
    <t>　法定普通税</t>
    <phoneticPr fontId="6"/>
  </si>
  <si>
    <t>議会費</t>
  </si>
  <si>
    <t>利子割交付金</t>
  </si>
  <si>
    <t>　　市町村民税</t>
    <phoneticPr fontId="6"/>
  </si>
  <si>
    <t>総務費</t>
  </si>
  <si>
    <t>配当割交付金</t>
    <rPh sb="0" eb="2">
      <t>ハイトウ</t>
    </rPh>
    <rPh sb="2" eb="3">
      <t>ワリ</t>
    </rPh>
    <rPh sb="3" eb="6">
      <t>コウフキン</t>
    </rPh>
    <phoneticPr fontId="20"/>
  </si>
  <si>
    <t>　　　個人均等割</t>
    <phoneticPr fontId="6"/>
  </si>
  <si>
    <t>民生費</t>
  </si>
  <si>
    <t>株式等譲渡所得割交付金</t>
    <rPh sb="0" eb="2">
      <t>カブシキ</t>
    </rPh>
    <rPh sb="2" eb="3">
      <t>トウ</t>
    </rPh>
    <rPh sb="3" eb="5">
      <t>ジョウト</t>
    </rPh>
    <rPh sb="5" eb="7">
      <t>ショトク</t>
    </rPh>
    <rPh sb="7" eb="8">
      <t>ワリ</t>
    </rPh>
    <rPh sb="8" eb="11">
      <t>コウフキン</t>
    </rPh>
    <phoneticPr fontId="20"/>
  </si>
  <si>
    <t>　　　所得割</t>
    <phoneticPr fontId="6"/>
  </si>
  <si>
    <t>衛生費</t>
  </si>
  <si>
    <t>分離課税所得割交付金</t>
    <phoneticPr fontId="21"/>
  </si>
  <si>
    <t>-</t>
    <phoneticPr fontId="6"/>
  </si>
  <si>
    <t>　　　法人均等割</t>
    <phoneticPr fontId="6"/>
  </si>
  <si>
    <t>労働費</t>
  </si>
  <si>
    <t>道府県民税所得割臨時交付金</t>
    <phoneticPr fontId="21"/>
  </si>
  <si>
    <t>　　　法人税割</t>
    <phoneticPr fontId="6"/>
  </si>
  <si>
    <t>農林水産業費</t>
  </si>
  <si>
    <t>地方消費税交付金</t>
  </si>
  <si>
    <t>　　固定資産税</t>
    <phoneticPr fontId="6"/>
  </si>
  <si>
    <t>商工費</t>
  </si>
  <si>
    <t>ゴルフ場利用税交付金</t>
  </si>
  <si>
    <t>　　　うち純固定資産税</t>
    <phoneticPr fontId="6"/>
  </si>
  <si>
    <t>土木費</t>
  </si>
  <si>
    <t>特別地方消費税交付金</t>
  </si>
  <si>
    <t>-</t>
    <phoneticPr fontId="6"/>
  </si>
  <si>
    <t>　　軽自動車税</t>
    <phoneticPr fontId="6"/>
  </si>
  <si>
    <t>消防費</t>
  </si>
  <si>
    <t>自動車取得税交付金</t>
  </si>
  <si>
    <t>　　市町村たばこ税</t>
    <phoneticPr fontId="6"/>
  </si>
  <si>
    <t>教育費</t>
  </si>
  <si>
    <t>軽油引取税交付金</t>
  </si>
  <si>
    <t>　　鉱産税</t>
    <phoneticPr fontId="6"/>
  </si>
  <si>
    <t>-</t>
    <phoneticPr fontId="6"/>
  </si>
  <si>
    <t>災害復旧費</t>
  </si>
  <si>
    <t>地方特例交付金</t>
    <phoneticPr fontId="13"/>
  </si>
  <si>
    <t>　　特別土地保有税</t>
    <phoneticPr fontId="6"/>
  </si>
  <si>
    <t>公債費</t>
  </si>
  <si>
    <t>地方交付税</t>
  </si>
  <si>
    <t>　法定外普通税</t>
    <phoneticPr fontId="6"/>
  </si>
  <si>
    <t>諸支出金</t>
    <rPh sb="3" eb="4">
      <t>キン</t>
    </rPh>
    <phoneticPr fontId="21"/>
  </si>
  <si>
    <t>　普通交付税</t>
    <phoneticPr fontId="6"/>
  </si>
  <si>
    <t>目的税</t>
  </si>
  <si>
    <t>前年度繰上充用金</t>
    <phoneticPr fontId="6"/>
  </si>
  <si>
    <t>　特別交付税</t>
    <phoneticPr fontId="6"/>
  </si>
  <si>
    <t>　法定目的税</t>
    <phoneticPr fontId="6"/>
  </si>
  <si>
    <t>歳出合計</t>
  </si>
  <si>
    <t>　震災復興特別交付税</t>
    <phoneticPr fontId="21"/>
  </si>
  <si>
    <t>　　入湯税</t>
    <phoneticPr fontId="6"/>
  </si>
  <si>
    <t>(一般財源計)</t>
    <phoneticPr fontId="6"/>
  </si>
  <si>
    <t>　　事業所税</t>
    <phoneticPr fontId="6"/>
  </si>
  <si>
    <t>性質別歳出の状況（単位 千円・％）</t>
    <rPh sb="0" eb="2">
      <t>セイシツ</t>
    </rPh>
    <phoneticPr fontId="6"/>
  </si>
  <si>
    <t>交通安全対策特別交付金</t>
    <phoneticPr fontId="6"/>
  </si>
  <si>
    <t>　　都市計画税</t>
    <phoneticPr fontId="6"/>
  </si>
  <si>
    <t>決算額</t>
  </si>
  <si>
    <t>構成比</t>
    <phoneticPr fontId="6"/>
  </si>
  <si>
    <t>充当一般財源等</t>
    <phoneticPr fontId="6"/>
  </si>
  <si>
    <t>経常経費充当一般財源等</t>
  </si>
  <si>
    <t>経常収支比率</t>
    <rPh sb="0" eb="2">
      <t>ケイジョウ</t>
    </rPh>
    <rPh sb="2" eb="4">
      <t>シュウシ</t>
    </rPh>
    <rPh sb="4" eb="6">
      <t>ヒリツ</t>
    </rPh>
    <phoneticPr fontId="16"/>
  </si>
  <si>
    <t>分担金・負担金</t>
  </si>
  <si>
    <t>　　水利地益税等</t>
    <phoneticPr fontId="6"/>
  </si>
  <si>
    <t>義務的経費計</t>
    <rPh sb="0" eb="3">
      <t>ギムテキ</t>
    </rPh>
    <rPh sb="3" eb="5">
      <t>ケイヒ</t>
    </rPh>
    <rPh sb="5" eb="6">
      <t>ケイ</t>
    </rPh>
    <phoneticPr fontId="6"/>
  </si>
  <si>
    <t>使用料</t>
  </si>
  <si>
    <t>　法定外目的税</t>
    <phoneticPr fontId="6"/>
  </si>
  <si>
    <t>　人件費</t>
    <phoneticPr fontId="6"/>
  </si>
  <si>
    <t>手数料</t>
  </si>
  <si>
    <t>旧法による税</t>
  </si>
  <si>
    <t>　　うち職員給</t>
    <rPh sb="4" eb="6">
      <t>ショクイン</t>
    </rPh>
    <rPh sb="6" eb="7">
      <t>キュウ</t>
    </rPh>
    <phoneticPr fontId="6"/>
  </si>
  <si>
    <t>国庫支出金</t>
  </si>
  <si>
    <t>合計</t>
  </si>
  <si>
    <t>　扶助費</t>
    <phoneticPr fontId="6"/>
  </si>
  <si>
    <t>国有提供交付金(特別区財調交付金)</t>
  </si>
  <si>
    <t>　公債費</t>
    <phoneticPr fontId="6"/>
  </si>
  <si>
    <t>都道府県支出金</t>
  </si>
  <si>
    <t>平成29年度</t>
    <rPh sb="0" eb="2">
      <t>ヘイセイ</t>
    </rPh>
    <rPh sb="4" eb="6">
      <t>ネンド</t>
    </rPh>
    <phoneticPr fontId="6"/>
  </si>
  <si>
    <t>平成28年度</t>
    <rPh sb="0" eb="2">
      <t>ヘイセイ</t>
    </rPh>
    <rPh sb="4" eb="6">
      <t>ネンド</t>
    </rPh>
    <phoneticPr fontId="6"/>
  </si>
  <si>
    <t>内訳</t>
    <rPh sb="0" eb="2">
      <t>ウチワケ</t>
    </rPh>
    <phoneticPr fontId="6"/>
  </si>
  <si>
    <t>元利償還金</t>
    <phoneticPr fontId="6"/>
  </si>
  <si>
    <t>財産収入</t>
  </si>
  <si>
    <t>徴収率
(％)</t>
    <rPh sb="0" eb="2">
      <t>チョウシュウ</t>
    </rPh>
    <rPh sb="2" eb="3">
      <t>リツ</t>
    </rPh>
    <phoneticPr fontId="6"/>
  </si>
  <si>
    <t>現年</t>
    <rPh sb="0" eb="1">
      <t>ゲン</t>
    </rPh>
    <rPh sb="1" eb="2">
      <t>ネン</t>
    </rPh>
    <phoneticPr fontId="6"/>
  </si>
  <si>
    <t>　うち元金</t>
    <phoneticPr fontId="21"/>
  </si>
  <si>
    <t>寄附金</t>
  </si>
  <si>
    <t>・計</t>
    <phoneticPr fontId="6"/>
  </si>
  <si>
    <t>市町村民税</t>
    <rPh sb="0" eb="3">
      <t>シチョウソン</t>
    </rPh>
    <rPh sb="3" eb="4">
      <t>ミン</t>
    </rPh>
    <rPh sb="4" eb="5">
      <t>ゼイ</t>
    </rPh>
    <phoneticPr fontId="6"/>
  </si>
  <si>
    <t>　うち利子</t>
    <phoneticPr fontId="21"/>
  </si>
  <si>
    <t>繰入金</t>
  </si>
  <si>
    <t>純固定資産税</t>
    <rPh sb="0" eb="1">
      <t>ジュン</t>
    </rPh>
    <rPh sb="1" eb="3">
      <t>コテイ</t>
    </rPh>
    <rPh sb="3" eb="6">
      <t>シサンゼイ</t>
    </rPh>
    <phoneticPr fontId="6"/>
  </si>
  <si>
    <t>一時借入金利子</t>
    <phoneticPr fontId="6"/>
  </si>
  <si>
    <t>繰越金</t>
  </si>
  <si>
    <t>その他の経費</t>
    <rPh sb="2" eb="3">
      <t>タ</t>
    </rPh>
    <rPh sb="4" eb="6">
      <t>ケイヒ</t>
    </rPh>
    <phoneticPr fontId="6"/>
  </si>
  <si>
    <t>諸収入</t>
  </si>
  <si>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</si>
  <si>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</si>
  <si>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　物件費</t>
    <phoneticPr fontId="6"/>
  </si>
  <si>
    <t>地方債</t>
  </si>
  <si>
    <t>合計</t>
    <phoneticPr fontId="6"/>
  </si>
  <si>
    <t>実質収支</t>
    <rPh sb="0" eb="2">
      <t>ジッシツ</t>
    </rPh>
    <rPh sb="2" eb="4">
      <t>シュウシ</t>
    </rPh>
    <phoneticPr fontId="6"/>
  </si>
  <si>
    <t>　維持補修費</t>
    <phoneticPr fontId="6"/>
  </si>
  <si>
    <t>　うち減収補塡債(特例分)</t>
    <rPh sb="4" eb="5">
      <t>シュウ</t>
    </rPh>
    <rPh sb="9" eb="10">
      <t>トク</t>
    </rPh>
    <rPh sb="10" eb="11">
      <t>レイ</t>
    </rPh>
    <rPh sb="11" eb="12">
      <t>ブン</t>
    </rPh>
    <phoneticPr fontId="13"/>
  </si>
  <si>
    <t>宅地造成</t>
    <phoneticPr fontId="6"/>
  </si>
  <si>
    <t>再差引収支</t>
    <rPh sb="0" eb="1">
      <t>サイ</t>
    </rPh>
    <rPh sb="1" eb="3">
      <t>サシヒキ</t>
    </rPh>
    <rPh sb="3" eb="5">
      <t>シュウシ</t>
    </rPh>
    <phoneticPr fontId="6"/>
  </si>
  <si>
    <t>　補助費等</t>
    <rPh sb="1" eb="3">
      <t>ホジョ</t>
    </rPh>
    <rPh sb="3" eb="4">
      <t>ヒ</t>
    </rPh>
    <rPh sb="4" eb="5">
      <t>トウ</t>
    </rPh>
    <phoneticPr fontId="6"/>
  </si>
  <si>
    <t>　うち臨時財政対策債</t>
    <phoneticPr fontId="6"/>
  </si>
  <si>
    <t>下水道</t>
    <phoneticPr fontId="6"/>
  </si>
  <si>
    <t>加入世帯数(世帯)</t>
  </si>
  <si>
    <t>　　うち一部事務組合負担金</t>
    <phoneticPr fontId="6"/>
  </si>
  <si>
    <t>歳入合計</t>
    <phoneticPr fontId="6"/>
  </si>
  <si>
    <t>病院</t>
    <phoneticPr fontId="6"/>
  </si>
  <si>
    <t>被保険者数(人)</t>
  </si>
  <si>
    <t>　繰出金</t>
    <phoneticPr fontId="6"/>
  </si>
  <si>
    <t>上水道</t>
    <phoneticPr fontId="6"/>
  </si>
  <si>
    <t>被保険者
1人当り</t>
    <phoneticPr fontId="6"/>
  </si>
  <si>
    <t>保険税(料)収入額</t>
    <phoneticPr fontId="6"/>
  </si>
  <si>
    <t>　積立金</t>
    <phoneticPr fontId="6"/>
  </si>
  <si>
    <t>国民健康保険</t>
    <phoneticPr fontId="6"/>
  </si>
  <si>
    <t>国庫支出金</t>
    <phoneticPr fontId="6"/>
  </si>
  <si>
    <t>　投資・出資金・貸付金</t>
    <phoneticPr fontId="6"/>
  </si>
  <si>
    <t>その他</t>
    <phoneticPr fontId="6"/>
  </si>
  <si>
    <t>保険給付費</t>
    <phoneticPr fontId="6"/>
  </si>
  <si>
    <t>　前年度繰上充用金</t>
    <phoneticPr fontId="6"/>
  </si>
  <si>
    <t>(注釈)</t>
    <rPh sb="1" eb="2">
      <t>チュウ</t>
    </rPh>
    <rPh sb="2" eb="3">
      <t>シャク</t>
    </rPh>
    <phoneticPr fontId="6"/>
  </si>
  <si>
    <t>投資的経費計</t>
    <rPh sb="5" eb="6">
      <t>ケイ</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</si>
  <si>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</si>
  <si>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うち人件費</t>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</si>
  <si>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</si>
  <si>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普通建設事業費</t>
    <phoneticPr fontId="6"/>
  </si>
  <si>
    <t>　うち補助</t>
    <phoneticPr fontId="6"/>
  </si>
  <si>
    <t>　うち単独</t>
    <phoneticPr fontId="6"/>
  </si>
  <si>
    <t>災害復旧事業費</t>
    <phoneticPr fontId="6"/>
  </si>
  <si>
    <t>失業対策事業費</t>
    <phoneticPr fontId="6"/>
  </si>
  <si>
    <t>歳出合計</t>
    <phoneticPr fontId="6"/>
  </si>
  <si>
    <t>(2)各会計、関係団体の財政状況及び健全化判断比率（市町村）</t>
    <rPh sb="26" eb="29">
      <t>シチョウソン</t>
    </rPh>
    <phoneticPr fontId="6"/>
  </si>
  <si>
    <t>平成29年度</t>
  </si>
  <si>
    <t>福島県南相馬市</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</si>
  <si>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</si>
  <si>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</si>
  <si>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</si>
  <si>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</si>
  <si>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</si>
  <si>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</si>
  <si>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</si>
  <si>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</si>
  <si>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6"/>
  </si>
  <si>
    <t>備考</t>
    <rPh sb="0" eb="2">
      <t>ビコウ</t>
    </rPh>
    <phoneticPr fontId="6"/>
  </si>
  <si>
    <t>地方公社・第三セクター等名</t>
    <rPh sb="12" eb="13">
      <t>メイ</t>
    </rPh>
    <phoneticPr fontId="6"/>
  </si>
  <si>
    <t>経常損益</t>
    <phoneticPr fontId="6"/>
  </si>
  <si>
    <t>純資産又は
正味財産</t>
    <phoneticPr fontId="6"/>
  </si>
  <si>
    <t>当該団体
からの
出資金</t>
    <phoneticPr fontId="6"/>
  </si>
  <si>
    <t>当該団体
からの
補助金</t>
    <phoneticPr fontId="6"/>
  </si>
  <si>
    <t>当該団体
からの
貸付金</t>
    <phoneticPr fontId="6"/>
  </si>
  <si>
    <t>当該団体からの債務保証に係る債務残高</t>
    <rPh sb="9" eb="11">
      <t>ホショウ</t>
    </rPh>
    <phoneticPr fontId="6"/>
  </si>
  <si>
    <t>当該団体からの損失補償に係る債務残高</t>
    <phoneticPr fontId="6"/>
  </si>
  <si>
    <t>一般会計等
負担見込額</t>
    <phoneticPr fontId="6"/>
  </si>
  <si>
    <t>一般会計</t>
    <phoneticPr fontId="6"/>
  </si>
  <si>
    <t>育英資金貸付特別会計</t>
    <phoneticPr fontId="6"/>
  </si>
  <si>
    <t>亜炭鉱害復旧施設維持管理事業特別会計</t>
    <phoneticPr fontId="6"/>
  </si>
  <si>
    <t>実質赤字額</t>
    <rPh sb="0" eb="2">
      <t>ジッシツ</t>
    </rPh>
    <rPh sb="2" eb="5">
      <t>アカジガク</t>
    </rPh>
    <phoneticPr fontId="6"/>
  </si>
  <si>
    <t>計</t>
    <rPh sb="0" eb="1">
      <t>ケイ</t>
    </rPh>
    <phoneticPr fontId="6"/>
  </si>
  <si>
    <t>一般会計等（純計）</t>
    <rPh sb="0" eb="2">
      <t>イッパン</t>
    </rPh>
    <rPh sb="2" eb="4">
      <t>カイケイ</t>
    </rPh>
    <rPh sb="4" eb="5">
      <t>トウ</t>
    </rPh>
    <rPh sb="6" eb="8">
      <t>ジュンケイ</t>
    </rPh>
    <phoneticPr fontId="6"/>
  </si>
  <si>
    <t>　※一般会計等（純計）は、各会計の相互間の繰入・繰出等の重複を控除したものであり、各会計の合計と一致しない場合がある。</t>
    <phoneticPr fontId="6"/>
  </si>
  <si>
    <t>公営企業会計等の財政状況（単位：百万円）</t>
    <rPh sb="0" eb="2">
      <t>コウエイ</t>
    </rPh>
    <rPh sb="2" eb="4">
      <t>キギョウ</t>
    </rPh>
    <rPh sb="4" eb="6">
      <t>カイケイ</t>
    </rPh>
    <rPh sb="6" eb="7">
      <t>トウ</t>
    </rPh>
    <rPh sb="8" eb="10">
      <t>ザイセイ</t>
    </rPh>
    <rPh sb="10" eb="12">
      <t>ジョウキョウ</t>
    </rPh>
    <phoneticPr fontId="6"/>
  </si>
  <si>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</si>
  <si>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</si>
  <si>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</si>
  <si>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</si>
  <si>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</si>
  <si>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</si>
  <si>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繰入見込額</t>
    <phoneticPr fontId="6"/>
  </si>
  <si>
    <t>資金不足
比率</t>
    <rPh sb="0" eb="2">
      <t>シキン</t>
    </rPh>
    <rPh sb="2" eb="4">
      <t>フソク</t>
    </rPh>
    <rPh sb="5" eb="7">
      <t>ヒリツ</t>
    </rPh>
    <phoneticPr fontId="6"/>
  </si>
  <si>
    <t>国民健康保険特別会計</t>
    <phoneticPr fontId="6"/>
  </si>
  <si>
    <t>介護保険特別会計</t>
    <phoneticPr fontId="6"/>
  </si>
  <si>
    <t>後期高齢者医療特別会計</t>
    <phoneticPr fontId="6"/>
  </si>
  <si>
    <t>介護サービス事業特別会計</t>
    <phoneticPr fontId="6"/>
  </si>
  <si>
    <t>-</t>
    <phoneticPr fontId="6"/>
  </si>
  <si>
    <t>水道事業会計</t>
    <phoneticPr fontId="6"/>
  </si>
  <si>
    <t>法適用企業</t>
    <phoneticPr fontId="6"/>
  </si>
  <si>
    <t>工業用水道事業会計</t>
    <phoneticPr fontId="6"/>
  </si>
  <si>
    <t>法適用企業</t>
    <phoneticPr fontId="6"/>
  </si>
  <si>
    <t>病院事業会計</t>
    <phoneticPr fontId="6"/>
  </si>
  <si>
    <t>下水道事業会計</t>
    <phoneticPr fontId="6"/>
  </si>
  <si>
    <t>簡易水道事業特別会計</t>
    <phoneticPr fontId="6"/>
  </si>
  <si>
    <t>法非適用企業</t>
    <phoneticPr fontId="6"/>
  </si>
  <si>
    <t>農業集落排水事業特別会計</t>
    <phoneticPr fontId="6"/>
  </si>
  <si>
    <t>工場用地等整備事業特別会計</t>
    <phoneticPr fontId="6"/>
  </si>
  <si>
    <t>宅地造成事業特別会計</t>
    <phoneticPr fontId="6"/>
  </si>
  <si>
    <t>連結実質赤字額</t>
    <rPh sb="0" eb="2">
      <t>レンケツ</t>
    </rPh>
    <rPh sb="2" eb="4">
      <t>ジッシツ</t>
    </rPh>
    <rPh sb="4" eb="7">
      <t>アカジガク</t>
    </rPh>
    <phoneticPr fontId="6"/>
  </si>
  <si>
    <t>公営企業会計等</t>
    <rPh sb="0" eb="2">
      <t>コウエイ</t>
    </rPh>
    <rPh sb="2" eb="4">
      <t>キギョウ</t>
    </rPh>
    <rPh sb="4" eb="6">
      <t>カイケイ</t>
    </rPh>
    <rPh sb="6" eb="7">
      <t>トウ</t>
    </rPh>
    <phoneticPr fontId="6"/>
  </si>
  <si>
    <t>-</t>
    <phoneticPr fontId="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</si>
  <si>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</si>
  <si>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一部事務組合等名</t>
    <rPh sb="0" eb="2">
      <t>イチブ</t>
    </rPh>
    <rPh sb="2" eb="4">
      <t>ジム</t>
    </rPh>
    <rPh sb="4" eb="6">
      <t>クミアイ</t>
    </rPh>
    <rPh sb="6" eb="7">
      <t>トウ</t>
    </rPh>
    <rPh sb="7" eb="8">
      <t>メイ</t>
    </rPh>
    <phoneticPr fontId="27"/>
  </si>
  <si>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</si>
  <si>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</si>
  <si>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</si>
  <si>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</si>
  <si>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</si>
  <si>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</si>
  <si>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負担見込額</t>
    <phoneticPr fontId="6"/>
  </si>
  <si>
    <t>一部事務組合等</t>
    <rPh sb="0" eb="2">
      <t>イチブ</t>
    </rPh>
    <rPh sb="2" eb="4">
      <t>ジム</t>
    </rPh>
    <rPh sb="4" eb="6">
      <t>クミアイ</t>
    </rPh>
    <rPh sb="6" eb="7">
      <t>トウ</t>
    </rPh>
    <phoneticPr fontId="6"/>
  </si>
  <si>
    <t>地方公社・第三セクター等</t>
    <rPh sb="0" eb="4">
      <t>チホウコウシャ</t>
    </rPh>
    <rPh sb="5" eb="6">
      <t>ダイ</t>
    </rPh>
    <rPh sb="6" eb="7">
      <t>サン</t>
    </rPh>
    <rPh sb="11" eb="12">
      <t>ナド</t>
    </rPh>
    <phoneticPr fontId="6"/>
  </si>
  <si>
    <t>　※地方公共団体が①25%以上出資している法人又は②財政支援を行っている法人を記載している。</t>
    <phoneticPr fontId="6"/>
  </si>
  <si>
    <t>　※地方公共団体財政健全化法に基づき将来負担比率の算定対象となっている法人については、○印を付与している。</t>
    <phoneticPr fontId="6"/>
  </si>
  <si>
    <t>公債費負担の状況</t>
    <rPh sb="0" eb="3">
      <t>コウサイヒ</t>
    </rPh>
    <rPh sb="3" eb="5">
      <t>フタン</t>
    </rPh>
    <rPh sb="6" eb="8">
      <t>ジョウキョウ</t>
    </rPh>
    <phoneticPr fontId="6"/>
  </si>
  <si>
    <t>将来負担の状況</t>
    <phoneticPr fontId="6"/>
  </si>
  <si>
    <t>実質公債費比率　　（千円・％）</t>
    <rPh sb="0" eb="2">
      <t>ジッシツ</t>
    </rPh>
    <rPh sb="2" eb="4">
      <t>コウサイ</t>
    </rPh>
    <rPh sb="4" eb="5">
      <t>ヒ</t>
    </rPh>
    <rPh sb="5" eb="7">
      <t>ヒリツ</t>
    </rPh>
    <rPh sb="10" eb="12">
      <t>センエン</t>
    </rPh>
    <phoneticPr fontId="6"/>
  </si>
  <si>
    <t>将来負担比率　　（千円・％）</t>
    <rPh sb="0" eb="2">
      <t>ショウライ</t>
    </rPh>
    <rPh sb="2" eb="4">
      <t>フタン</t>
    </rPh>
    <phoneticPr fontId="6"/>
  </si>
  <si>
    <t>区分</t>
    <rPh sb="0" eb="1">
      <t>ク</t>
    </rPh>
    <rPh sb="1" eb="2">
      <t>ブン</t>
    </rPh>
    <phoneticPr fontId="27"/>
  </si>
  <si>
    <t>平成27年度</t>
    <rPh sb="0" eb="2">
      <t>ヘイセイ</t>
    </rPh>
    <rPh sb="4" eb="6">
      <t>ネンド</t>
    </rPh>
    <phoneticPr fontId="6"/>
  </si>
  <si>
    <t>分母比</t>
    <rPh sb="0" eb="2">
      <t>ブンボ</t>
    </rPh>
    <rPh sb="2" eb="3">
      <t>ヒ</t>
    </rPh>
    <phoneticPr fontId="6"/>
  </si>
  <si>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</si>
  <si>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</si>
  <si>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</si>
  <si>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6"/>
  </si>
  <si>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</si>
  <si>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</si>
  <si>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</si>
  <si>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</si>
  <si>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</si>
  <si>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</si>
  <si>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</si>
  <si>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</si>
  <si>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</si>
  <si>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</si>
  <si>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</si>
  <si>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</si>
  <si>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</si>
  <si>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</si>
  <si>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</si>
  <si>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</si>
  <si>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6"/>
  </si>
  <si>
    <t>一時借入金の利子</t>
    <rPh sb="0" eb="2">
      <t>イチジ</t>
    </rPh>
    <rPh sb="2" eb="5">
      <t>カリイレキン</t>
    </rPh>
    <rPh sb="6" eb="8">
      <t>リシ</t>
    </rPh>
    <phoneticPr fontId="27"/>
  </si>
  <si>
    <t>　うち、健全化法施行規則附則第三条に係る負担見込額</t>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</si>
  <si>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</si>
  <si>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(Ａ)</t>
    <phoneticPr fontId="6"/>
  </si>
  <si>
    <t xml:space="preserve">連結実質赤字額 </t>
    <phoneticPr fontId="6"/>
  </si>
  <si>
    <t>損失補償・債務保証の履行に係るもの</t>
    <rPh sb="0" eb="2">
      <t>ソンシツ</t>
    </rPh>
    <rPh sb="2" eb="4">
      <t>ホショウ</t>
    </rPh>
    <rPh sb="5" eb="7">
      <t>サイム</t>
    </rPh>
    <rPh sb="7" eb="9">
      <t>ホショウ</t>
    </rPh>
    <rPh sb="10" eb="12">
      <t>リコウ</t>
    </rPh>
    <rPh sb="13" eb="14">
      <t>カカ</t>
    </rPh>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</si>
  <si>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</si>
  <si>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6"/>
  </si>
  <si>
    <t>(Ｅ)</t>
    <phoneticPr fontId="6"/>
  </si>
  <si>
    <t>その他上記に準ずるもの</t>
    <rPh sb="2" eb="3">
      <t>タ</t>
    </rPh>
    <rPh sb="3" eb="5">
      <t>ジョウキ</t>
    </rPh>
    <rPh sb="6" eb="7">
      <t>ジュン</t>
    </rPh>
    <phoneticPr fontId="6"/>
  </si>
  <si>
    <t>充当可能
財源等</t>
    <rPh sb="0" eb="2">
      <t>ジュウトウ</t>
    </rPh>
    <rPh sb="2" eb="3">
      <t>カ</t>
    </rPh>
    <rPh sb="3" eb="4">
      <t>ノウ</t>
    </rPh>
    <rPh sb="5" eb="8">
      <t>ザイゲントウ</t>
    </rPh>
    <phoneticPr fontId="6"/>
  </si>
  <si>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</si>
  <si>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6"/>
  </si>
  <si>
    <t>下水道事業会計</t>
    <phoneticPr fontId="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</si>
  <si>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</si>
  <si>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</si>
  <si>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病院事業会計</t>
    <phoneticPr fontId="6"/>
  </si>
  <si>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</si>
  <si>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6"/>
  </si>
  <si>
    <t>将来負担比率（(Ｅ)－(Ｆ)）／（(Ｃ)－(Ｄ)）×１００</t>
    <rPh sb="0" eb="2">
      <t>ショウライ</t>
    </rPh>
    <rPh sb="2" eb="4">
      <t>フタン</t>
    </rPh>
    <rPh sb="4" eb="6">
      <t>ヒリツ</t>
    </rPh>
    <phoneticPr fontId="6"/>
  </si>
  <si>
    <t>その他の会計</t>
    <phoneticPr fontId="6"/>
  </si>
  <si>
    <t>公社・
三セク等</t>
    <rPh sb="0" eb="2">
      <t>コウシャ</t>
    </rPh>
    <rPh sb="4" eb="5">
      <t>サン</t>
    </rPh>
    <rPh sb="7" eb="8">
      <t>トウ</t>
    </rPh>
    <phoneticPr fontId="6"/>
  </si>
  <si>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</si>
  <si>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</si>
  <si>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</si>
  <si>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6"/>
  </si>
  <si>
    <t>平成29年度</t>
    <rPh sb="0" eb="2">
      <t>ヘイセイ</t>
    </rPh>
    <rPh sb="4" eb="6">
      <t>ネンド</t>
    </rPh>
    <phoneticPr fontId="16"/>
  </si>
  <si>
    <t>早期健全化基準</t>
    <phoneticPr fontId="6"/>
  </si>
  <si>
    <t>財政再生基準</t>
    <phoneticPr fontId="6"/>
  </si>
  <si>
    <t>地方独立行政法人に係る将来負担額</t>
    <phoneticPr fontId="6"/>
  </si>
  <si>
    <t>特定財源の額</t>
    <rPh sb="0" eb="2">
      <t>トクテイ</t>
    </rPh>
    <rPh sb="2" eb="4">
      <t>ザイゲン</t>
    </rPh>
    <rPh sb="5" eb="6">
      <t>ガク</t>
    </rPh>
    <phoneticPr fontId="6"/>
  </si>
  <si>
    <t>(Ｂ)</t>
    <phoneticPr fontId="6"/>
  </si>
  <si>
    <t>実質赤字比率</t>
    <rPh sb="0" eb="2">
      <t>ジッシツ</t>
    </rPh>
    <rPh sb="2" eb="4">
      <t>アカジ</t>
    </rPh>
    <rPh sb="4" eb="6">
      <t>ヒリツ</t>
    </rPh>
    <phoneticPr fontId="16"/>
  </si>
  <si>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</si>
  <si>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6"/>
  </si>
  <si>
    <t>連結実質赤字比率</t>
    <rPh sb="0" eb="2">
      <t>レンケツ</t>
    </rPh>
    <rPh sb="2" eb="4">
      <t>ジッシツ</t>
    </rPh>
    <rPh sb="4" eb="6">
      <t>アカジ</t>
    </rPh>
    <rPh sb="6" eb="8">
      <t>ヒリツ</t>
    </rPh>
    <phoneticPr fontId="16"/>
  </si>
  <si>
    <t>算入公債費等の額</t>
    <rPh sb="0" eb="2">
      <t>サンニュウ</t>
    </rPh>
    <rPh sb="2" eb="4">
      <t>コウサイ</t>
    </rPh>
    <rPh sb="4" eb="5">
      <t>ヒ</t>
    </rPh>
    <rPh sb="5" eb="6">
      <t>トウ</t>
    </rPh>
    <rPh sb="7" eb="8">
      <t>ガク</t>
    </rPh>
    <phoneticPr fontId="6"/>
  </si>
  <si>
    <t>(Ｄ)</t>
    <phoneticPr fontId="6"/>
  </si>
  <si>
    <t>実質公債費比率</t>
    <rPh sb="0" eb="2">
      <t>ジッシツ</t>
    </rPh>
    <rPh sb="2" eb="5">
      <t>コウサイヒ</t>
    </rPh>
    <rPh sb="5" eb="7">
      <t>ヒリツ</t>
    </rPh>
    <phoneticPr fontId="16"/>
  </si>
  <si>
    <t>(Ｃ)－(Ｄ)</t>
    <phoneticPr fontId="6"/>
  </si>
  <si>
    <t>将来負担比率</t>
    <rPh sb="0" eb="2">
      <t>ショウライ</t>
    </rPh>
    <rPh sb="2" eb="4">
      <t>フタン</t>
    </rPh>
    <rPh sb="4" eb="6">
      <t>ヒリツ</t>
    </rPh>
    <phoneticPr fontId="16"/>
  </si>
  <si>
    <t>実質公債費比率
（(Ａ)－((Ｂ)＋(Ｄ))）／（(Ｃ)－(Ｄ)）×１００</t>
    <rPh sb="0" eb="2">
      <t>ジッシツ</t>
    </rPh>
    <rPh sb="2" eb="4">
      <t>コウサイ</t>
    </rPh>
    <rPh sb="4" eb="5">
      <t>ヒ</t>
    </rPh>
    <rPh sb="5" eb="7">
      <t>ヒリツ</t>
    </rPh>
    <phoneticPr fontId="6"/>
  </si>
  <si>
    <t>(単年度)</t>
    <rPh sb="1" eb="4">
      <t>タンネンド</t>
    </rPh>
    <phoneticPr fontId="6"/>
  </si>
  <si>
    <t>(3ヵ年平均)</t>
    <rPh sb="3" eb="4">
      <t>ネン</t>
    </rPh>
    <rPh sb="4" eb="6">
      <t>ヘイキン</t>
    </rPh>
    <phoneticPr fontId="6"/>
  </si>
  <si>
    <t xml:space="preserve"> </t>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</si>
  <si>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</si>
  <si>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人件費及び人件費に準ずる費用</t>
    <rPh sb="0" eb="3">
      <t>ジンケンヒ</t>
    </rPh>
    <rPh sb="3" eb="4">
      <t>オヨ</t>
    </rPh>
    <rPh sb="5" eb="8">
      <t>ジンケンヒ</t>
    </rPh>
    <rPh sb="9" eb="10">
      <t>ジュン</t>
    </rPh>
    <rPh sb="12" eb="14">
      <t>ヒヨウ</t>
    </rPh>
    <phoneticPr fontId="6"/>
  </si>
  <si>
    <t>当該団体決算額
（千円）</t>
    <rPh sb="0" eb="2">
      <t>トウガイ</t>
    </rPh>
    <rPh sb="2" eb="4">
      <t>ダンタイ</t>
    </rPh>
    <rPh sb="4" eb="6">
      <t>ケッサン</t>
    </rPh>
    <rPh sb="6" eb="7">
      <t>ガク</t>
    </rPh>
    <rPh sb="9" eb="11">
      <t>センエン</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</si>
  <si>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</si>
  <si>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</si>
  <si>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</si>
  <si>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</si>
  <si>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</si>
  <si>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賃金（物件費）</t>
    <rPh sb="0" eb="2">
      <t>チンギン</t>
    </rPh>
    <rPh sb="3" eb="5">
      <t>ブッケン</t>
    </rPh>
    <rPh sb="5" eb="6">
      <t>ヒ</t>
    </rPh>
    <phoneticPr fontId="6"/>
  </si>
  <si>
    <t>一部事務組合負担金（補助費等）</t>
    <rPh sb="0" eb="2">
      <t>イチブ</t>
    </rPh>
    <rPh sb="2" eb="4">
      <t>ジム</t>
    </rPh>
    <rPh sb="4" eb="6">
      <t>クミアイ</t>
    </rPh>
    <rPh sb="6" eb="9">
      <t>フタンキン</t>
    </rPh>
    <rPh sb="10" eb="13">
      <t>ホジョヒ</t>
    </rPh>
    <rPh sb="13" eb="14">
      <t>トウ</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</si>
  <si>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</si>
  <si>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</si>
  <si>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</si>
  <si>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</si>
  <si>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</si>
  <si>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▲退職金</t>
    <rPh sb="1" eb="3">
      <t>タイショク</t>
    </rPh>
    <rPh sb="3" eb="4">
      <t>キン</t>
    </rPh>
    <phoneticPr fontId="6"/>
  </si>
  <si>
    <t>参考</t>
    <rPh sb="0" eb="2">
      <t>サンコウ</t>
    </rPh>
    <phoneticPr fontId="6"/>
  </si>
  <si>
    <t>当該団体</t>
    <rPh sb="0" eb="2">
      <t>トウガイ</t>
    </rPh>
    <rPh sb="2" eb="4">
      <t>ダンタイ</t>
    </rPh>
    <phoneticPr fontId="6"/>
  </si>
  <si>
    <t>類似団体平均</t>
    <rPh sb="0" eb="2">
      <t>ルイジ</t>
    </rPh>
    <rPh sb="2" eb="4">
      <t>ダンタイ</t>
    </rPh>
    <rPh sb="4" eb="6">
      <t>ヘイキン</t>
    </rPh>
    <phoneticPr fontId="6"/>
  </si>
  <si>
    <t>対比（差引）</t>
    <rPh sb="0" eb="2">
      <t>タイヒ</t>
    </rPh>
    <rPh sb="3" eb="5">
      <t>サシヒキ</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</si>
  <si>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</si>
  <si>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
  </si>
  <si>
    <t>（注）人口については、各調査年度の1月1日現在の住民基本台帳に登載されている人口に基づいている。</t>
    <phoneticPr fontId="6"/>
  </si>
  <si>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</si>
  <si>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</si>
  <si>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</si>
  <si>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</si>
  <si>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14"/>
  </si>
  <si>
    <t>満期一括償還地方債の一年当たりの元金償還金に相当するもの
（年度割相当額）</t>
  </si>
  <si>
    <t>公営企業に要する経費の財源とする地方債の償還の財源に
充てたと認められる繰入金</t>
    <phoneticPr fontId="6"/>
  </si>
  <si>
    <t>一部事務組合等の起こした地方債に充てたと認められる
補助金又は負担金</t>
    <phoneticPr fontId="6"/>
  </si>
  <si>
    <t>公債費に準ずる債務負担行為に係るもの</t>
    <phoneticPr fontId="6"/>
  </si>
  <si>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</si>
  <si>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</si>
  <si>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</si>
  <si>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</si>
  <si>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</si>
  <si>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</si>
  <si>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人口１人当たり決算額</t>
    <rPh sb="0" eb="2">
      <t>ジンコウ</t>
    </rPh>
    <rPh sb="2" eb="4">
      <t>ヒトリ</t>
    </rPh>
    <rPh sb="4" eb="5">
      <t>ア</t>
    </rPh>
    <rPh sb="7" eb="10">
      <t>ケッサンガク</t>
    </rPh>
    <phoneticPr fontId="6"/>
  </si>
  <si>
    <t>当該団体(円)</t>
    <rPh sb="0" eb="2">
      <t>トウガイ</t>
    </rPh>
    <rPh sb="2" eb="4">
      <t>ダンタイ</t>
    </rPh>
    <rPh sb="5" eb="6">
      <t>エン</t>
    </rPh>
    <phoneticPr fontId="6"/>
  </si>
  <si>
    <t>増減率(%)(A)</t>
    <rPh sb="0" eb="3">
      <t>ゾウゲンリツ</t>
    </rPh>
    <phoneticPr fontId="6"/>
  </si>
  <si>
    <t>類似団体平均(円)</t>
    <rPh sb="0" eb="2">
      <t>ルイジ</t>
    </rPh>
    <rPh sb="2" eb="4">
      <t>ダンタイ</t>
    </rPh>
    <rPh sb="4" eb="6">
      <t>ヘイキン</t>
    </rPh>
    <rPh sb="7" eb="8">
      <t>エン</t>
    </rPh>
    <phoneticPr fontId="6"/>
  </si>
  <si>
    <t>増減率(%)(B)</t>
    <rPh sb="0" eb="3">
      <t>ゾウゲンリツ</t>
    </rPh>
    <phoneticPr fontId="6"/>
  </si>
  <si>
    <t>(A)-(B)</t>
  </si>
  <si>
    <t xml:space="preserve"> H25</t>
  </si>
  <si>
    <t>うち単独分</t>
    <rPh sb="2" eb="4">
      <t>タンドク</t>
    </rPh>
    <rPh sb="4" eb="5">
      <t>ブン</t>
    </rPh>
    <phoneticPr fontId="6"/>
  </si>
  <si>
    <t xml:space="preserve"> H26</t>
  </si>
  <si>
    <t xml:space="preserve"> H27</t>
  </si>
  <si>
    <t xml:space="preserve"> H28</t>
  </si>
  <si>
    <t xml:space="preserve"> H29</t>
  </si>
  <si>
    <t xml:space="preserve"> 過去５年間平均</t>
    <rPh sb="1" eb="3">
      <t>カコ</t>
    </rPh>
    <rPh sb="4" eb="6">
      <t>ネンカン</t>
    </rPh>
    <rPh sb="6" eb="8">
      <t>ヘイキン</t>
    </rPh>
    <phoneticPr fontId="6"/>
  </si>
  <si>
    <t>類似団体内平均(円)</t>
    <rPh sb="0" eb="2">
      <t>ルイジ</t>
    </rPh>
    <rPh sb="2" eb="4">
      <t>ダンタイ</t>
    </rPh>
    <phoneticPr fontId="6"/>
  </si>
  <si>
    <t xml:space="preserve"> </t>
    <phoneticPr fontId="6"/>
  </si>
  <si>
    <t>H25</t>
  </si>
  <si>
    <t>H26</t>
  </si>
  <si>
    <t>H27</t>
  </si>
  <si>
    <t>H28</t>
  </si>
  <si>
    <t>H29</t>
  </si>
  <si>
    <t>水道事業会計</t>
  </si>
  <si>
    <t>一般会計</t>
  </si>
  <si>
    <t>病院事業会計</t>
  </si>
  <si>
    <t>工業用水道事業会計</t>
  </si>
  <si>
    <t>下水道事業会計</t>
  </si>
  <si>
    <t>国民健康保険特別会計</t>
  </si>
  <si>
    <t>介護保険特別会計</t>
  </si>
  <si>
    <t>亜炭鉱害復旧施設維持管理事業特別会計</t>
  </si>
  <si>
    <t>その他会計（赤字）</t>
  </si>
  <si>
    <t>その他会計（黒字）</t>
  </si>
  <si>
    <t>東日本大震災復旧・復興基金</t>
    <rPh sb="0" eb="1">
      <t>ヒガシ</t>
    </rPh>
    <rPh sb="1" eb="3">
      <t>ニホン</t>
    </rPh>
    <rPh sb="3" eb="6">
      <t>ダイシンサイ</t>
    </rPh>
    <rPh sb="6" eb="8">
      <t>フッキュウ</t>
    </rPh>
    <rPh sb="9" eb="11">
      <t>フッコウ</t>
    </rPh>
    <rPh sb="11" eb="13">
      <t>キキン</t>
    </rPh>
    <phoneticPr fontId="12"/>
  </si>
  <si>
    <t>東日本大震災復興交付金基金</t>
    <rPh sb="0" eb="1">
      <t>ヒガシ</t>
    </rPh>
    <rPh sb="1" eb="3">
      <t>ニホン</t>
    </rPh>
    <rPh sb="3" eb="6">
      <t>ダイシンサイ</t>
    </rPh>
    <rPh sb="6" eb="8">
      <t>フッコウ</t>
    </rPh>
    <rPh sb="8" eb="10">
      <t>コウフ</t>
    </rPh>
    <rPh sb="11" eb="13">
      <t>キキン</t>
    </rPh>
    <phoneticPr fontId="12"/>
  </si>
  <si>
    <t>帰還環境整備交付金基金</t>
    <rPh sb="0" eb="2">
      <t>キカン</t>
    </rPh>
    <rPh sb="2" eb="4">
      <t>カンキョウ</t>
    </rPh>
    <rPh sb="4" eb="6">
      <t>セイビ</t>
    </rPh>
    <rPh sb="6" eb="9">
      <t>コウフキン</t>
    </rPh>
    <rPh sb="9" eb="11">
      <t>キキン</t>
    </rPh>
    <phoneticPr fontId="12"/>
  </si>
  <si>
    <t>市有建物等維持補修基金</t>
    <rPh sb="0" eb="2">
      <t>シユウ</t>
    </rPh>
    <rPh sb="2" eb="4">
      <t>タテモノ</t>
    </rPh>
    <rPh sb="4" eb="5">
      <t>トウ</t>
    </rPh>
    <rPh sb="5" eb="7">
      <t>イジ</t>
    </rPh>
    <rPh sb="7" eb="9">
      <t>ホシュウ</t>
    </rPh>
    <rPh sb="9" eb="11">
      <t>キキン</t>
    </rPh>
    <phoneticPr fontId="12"/>
  </si>
  <si>
    <t>亜炭鉱害復旧施設維持管理基金</t>
    <rPh sb="0" eb="1">
      <t>ア</t>
    </rPh>
    <rPh sb="1" eb="2">
      <t>タン</t>
    </rPh>
    <rPh sb="2" eb="4">
      <t>コウガイ</t>
    </rPh>
    <rPh sb="4" eb="6">
      <t>フッキュウ</t>
    </rPh>
    <rPh sb="6" eb="8">
      <t>シセツ</t>
    </rPh>
    <rPh sb="8" eb="10">
      <t>イジ</t>
    </rPh>
    <rPh sb="10" eb="12">
      <t>カンリ</t>
    </rPh>
    <rPh sb="12" eb="14">
      <t>キキン</t>
    </rPh>
    <phoneticPr fontId="12"/>
  </si>
  <si>
    <t>-</t>
    <phoneticPr fontId="3"/>
  </si>
  <si>
    <t>-</t>
    <phoneticPr fontId="3"/>
  </si>
  <si>
    <t>相馬地方広域市町村圏組合（一般会計）</t>
    <phoneticPr fontId="3"/>
  </si>
  <si>
    <t>相馬地方広域市町村圏組合（看護専門学校特別会計）</t>
    <phoneticPr fontId="3"/>
  </si>
  <si>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1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</si>
  <si>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1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</si>
  <si>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12"/>
  </si>
  <si>
    <t>福島県市町村装具事務組合（非常勤職員校務災害補償特別会計）</t>
    <rPh sb="0" eb="3">
      <t>フクシマケン</t>
    </rPh>
    <rPh sb="3" eb="6">
      <t>シチョウソン</t>
    </rPh>
    <rPh sb="6" eb="8">
      <t>ソウグ</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1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</si>
  <si>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12"/>
  </si>
  <si>
    <t>-</t>
    <phoneticPr fontId="3"/>
  </si>
  <si>
    <t>福島県後期高齢者医療広域連合一般会計</t>
    <rPh sb="0" eb="3">
      <t>フクシマケン</t>
    </rPh>
    <rPh sb="3" eb="10">
      <t>コウキコウレイシャイリョウ</t>
    </rPh>
    <rPh sb="10" eb="12">
      <t>コウイキ</t>
    </rPh>
    <rPh sb="12" eb="14">
      <t>レンゴウ</t>
    </rPh>
    <rPh sb="14" eb="16">
      <t>イッパン</t>
    </rPh>
    <rPh sb="16" eb="18">
      <t>カイケイ</t>
    </rPh>
    <phoneticPr fontId="5"/>
  </si>
  <si>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5"/>
  </si>
  <si>
    <t>福島県市民交通災害共済組合</t>
    <rPh sb="0" eb="3">
      <t>フクシマケン</t>
    </rPh>
    <rPh sb="3" eb="5">
      <t>シミン</t>
    </rPh>
    <rPh sb="5" eb="7">
      <t>コウツウ</t>
    </rPh>
    <rPh sb="7" eb="9">
      <t>サイガイ</t>
    </rPh>
    <rPh sb="9" eb="11">
      <t>キョウサイ</t>
    </rPh>
    <rPh sb="11" eb="13">
      <t>クミアイ</t>
    </rPh>
    <phoneticPr fontId="5"/>
  </si>
  <si>
    <t>相馬地方広域水道企業団（水道事業会計）</t>
    <rPh sb="0" eb="2">
      <t>ソウマ</t>
    </rPh>
    <rPh sb="2" eb="4">
      <t>チホウ</t>
    </rPh>
    <rPh sb="4" eb="6">
      <t>コウイキ</t>
    </rPh>
    <rPh sb="6" eb="8">
      <t>スイドウ</t>
    </rPh>
    <rPh sb="8" eb="10">
      <t>キギョウ</t>
    </rPh>
    <rPh sb="10" eb="11">
      <t>ダン</t>
    </rPh>
    <rPh sb="12" eb="14">
      <t>スイドウ</t>
    </rPh>
    <rPh sb="14" eb="16">
      <t>ジギョウ</t>
    </rPh>
    <rPh sb="16" eb="18">
      <t>カイケイ</t>
    </rPh>
    <phoneticPr fontId="12"/>
  </si>
  <si>
    <t>相馬地方土地開発公社</t>
    <phoneticPr fontId="3"/>
  </si>
  <si>
    <t>南相馬市文化振興事業団</t>
    <phoneticPr fontId="3"/>
  </si>
  <si>
    <t>ゆめサポート南相馬</t>
    <phoneticPr fontId="3"/>
  </si>
  <si>
    <t>-</t>
    <phoneticPr fontId="3"/>
  </si>
  <si>
    <t>-</t>
    <phoneticPr fontId="3"/>
  </si>
  <si>
    <t>-</t>
    <phoneticPr fontId="3"/>
  </si>
  <si>
    <t>実質公債費比率</t>
    <phoneticPr fontId="6"/>
  </si>
  <si>
    <t>将来負担比率</t>
    <phoneticPr fontId="6"/>
  </si>
  <si>
    <t>類似団体内平均値</t>
    <phoneticPr fontId="6"/>
  </si>
  <si>
    <t>実質公債費比率</t>
    <phoneticPr fontId="6"/>
  </si>
  <si>
    <t>当該団体値</t>
    <rPh sb="0" eb="2">
      <t>トウガイ</t>
    </rPh>
    <rPh sb="2" eb="4">
      <t>ダンタイ</t>
    </rPh>
    <rPh sb="4" eb="5">
      <t>アタイ</t>
    </rPh>
    <phoneticPr fontId="6"/>
  </si>
  <si>
    <t>(　参考　）</t>
    <rPh sb="2" eb="4">
      <t>サンコウ</t>
    </rPh>
    <phoneticPr fontId="6"/>
  </si>
  <si>
    <t>分析欄</t>
    <rPh sb="0" eb="2">
      <t>ブンセキ</t>
    </rPh>
    <rPh sb="2" eb="3">
      <t>ラン</t>
    </rPh>
    <phoneticPr fontId="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</si>
  <si>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</si>
  <si>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有形固定資産減価償却率</t>
    <phoneticPr fontId="6"/>
  </si>
  <si>
    <t>将来負担比率</t>
    <phoneticPr fontId="6"/>
  </si>
  <si>
    <t>類似団体内平均値</t>
    <phoneticPr fontId="6"/>
  </si>
  <si>
    <t>将来負担比率</t>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</si>
  <si>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</si>
  <si>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a</t>
  </si>
  <si>
    <t xml:space="preserve"> </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</si>
</sst>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7" x14ac:knownFonts="1">
    <font>
      <sz val="11"/>
      <color theme="1"/>
      <name val="ＭＳ Ｐゴシック"/>
      <family val="2"/>
      <charset val="128"/>
    </font>
    <font>
      <sz val="11"/>
      <color theme="1"/>
      <name val="游ゴシック"/>
      <family val="2"/>
      <charset val="128"/>
      <scheme val="minor"/>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2"/>
      <color indexed="8"/>
      <name val="ＭＳ 明朝"/>
      <family val="1"/>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47">
    <xf numFmtId="0" fontId="0"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0" fillId="0" borderId="0">
      <alignment vertical="center"/>
    </xf>
    <xf numFmtId="0" fontId="13" fillId="0" borderId="0"/>
    <xf numFmtId="0" fontId="13" fillId="0" borderId="0">
      <alignment vertical="center"/>
    </xf>
    <xf numFmtId="0" fontId="10" fillId="0" borderId="0">
      <alignment vertical="center"/>
    </xf>
    <xf numFmtId="0" fontId="2" fillId="0" borderId="0">
      <alignment vertical="center"/>
    </xf>
    <xf numFmtId="0" fontId="16"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3" fillId="0" borderId="0">
      <alignment vertical="center"/>
    </xf>
    <xf numFmtId="0" fontId="13" fillId="0" borderId="0">
      <alignment vertical="center"/>
    </xf>
    <xf numFmtId="0" fontId="13" fillId="0" borderId="0"/>
    <xf numFmtId="0" fontId="13" fillId="0" borderId="0"/>
    <xf numFmtId="0" fontId="1" fillId="0" borderId="0">
      <alignment vertical="center"/>
    </xf>
    <xf numFmtId="0" fontId="1" fillId="0" borderId="0">
      <alignment vertical="center"/>
    </xf>
    <xf numFmtId="9" fontId="2" fillId="0" borderId="0" applyFont="0" applyFill="0" applyBorder="0" applyAlignment="0" applyProtection="0">
      <alignment vertical="center"/>
    </xf>
    <xf numFmtId="38" fontId="13" fillId="0" borderId="0" applyFont="0" applyFill="0" applyBorder="0" applyAlignment="0" applyProtection="0"/>
    <xf numFmtId="38" fontId="13" fillId="0" borderId="0" applyFont="0" applyFill="0" applyBorder="0" applyAlignment="0" applyProtection="0"/>
    <xf numFmtId="38" fontId="13" fillId="0" borderId="0" applyFont="0" applyFill="0" applyBorder="0" applyAlignment="0" applyProtection="0">
      <alignment vertical="center"/>
    </xf>
    <xf numFmtId="38" fontId="13" fillId="0" borderId="0" applyFont="0" applyFill="0" applyBorder="0" applyAlignment="0" applyProtection="0">
      <alignment vertical="center"/>
    </xf>
    <xf numFmtId="38" fontId="2" fillId="0" borderId="0" applyFont="0" applyFill="0" applyBorder="0" applyAlignment="0" applyProtection="0">
      <alignment vertical="center"/>
    </xf>
    <xf numFmtId="38" fontId="13" fillId="0" borderId="0" applyFont="0" applyFill="0" applyBorder="0" applyAlignment="0" applyProtection="0">
      <alignment vertical="center"/>
    </xf>
    <xf numFmtId="6" fontId="13" fillId="0" borderId="0" applyFont="0" applyFill="0" applyBorder="0" applyAlignment="0" applyProtection="0">
      <alignment vertical="center"/>
    </xf>
    <xf numFmtId="6" fontId="13" fillId="0" borderId="0" applyFont="0" applyFill="0" applyBorder="0" applyAlignment="0" applyProtection="0"/>
    <xf numFmtId="0" fontId="2" fillId="0" borderId="0">
      <alignment vertical="center"/>
    </xf>
    <xf numFmtId="0" fontId="2" fillId="0" borderId="0">
      <alignment vertical="center"/>
    </xf>
    <xf numFmtId="0" fontId="34" fillId="0" borderId="0">
      <alignment vertical="center"/>
    </xf>
    <xf numFmtId="0" fontId="13" fillId="0" borderId="0"/>
    <xf numFmtId="0" fontId="2" fillId="0" borderId="0">
      <alignment vertical="center"/>
    </xf>
    <xf numFmtId="0" fontId="13" fillId="0" borderId="0">
      <alignment vertical="center"/>
    </xf>
    <xf numFmtId="0" fontId="20" fillId="0" borderId="0"/>
    <xf numFmtId="0" fontId="13" fillId="0" borderId="0"/>
    <xf numFmtId="0" fontId="2" fillId="0" borderId="0">
      <alignment vertical="center"/>
    </xf>
    <xf numFmtId="0" fontId="10" fillId="0" borderId="0">
      <alignment vertical="center"/>
    </xf>
    <xf numFmtId="0" fontId="16" fillId="0" borderId="0">
      <alignment vertical="center"/>
    </xf>
    <xf numFmtId="0" fontId="2" fillId="0" borderId="0">
      <alignment vertical="center"/>
    </xf>
    <xf numFmtId="0" fontId="1" fillId="0" borderId="0">
      <alignment vertical="center"/>
    </xf>
    <xf numFmtId="0" fontId="35" fillId="0" borderId="0">
      <alignment vertical="center"/>
    </xf>
    <xf numFmtId="0" fontId="35" fillId="0" borderId="0">
      <alignment vertical="center"/>
    </xf>
    <xf numFmtId="0" fontId="35" fillId="0" borderId="0">
      <alignment vertical="center"/>
    </xf>
  </cellStyleXfs>
  <cellXfs count="1298">
    <xf numFmtId="0" fontId="0" fillId="0" borderId="0" xfId="0">
      <alignment vertical="center"/>
    </xf>
    <xf numFmtId="0" fontId="2" fillId="0" borderId="0" xfId="1">
      <alignment vertical="center"/>
    </xf>
    <xf numFmtId="0" fontId="4" fillId="0" borderId="0" xfId="1" applyFont="1">
      <alignment vertical="center"/>
    </xf>
    <xf numFmtId="0" fontId="5" fillId="0" borderId="0" xfId="1" applyFont="1" applyAlignment="1">
      <alignment horizontal="right" vertical="center"/>
    </xf>
    <xf numFmtId="0" fontId="7" fillId="2" borderId="1" xfId="1" applyFont="1" applyFill="1" applyBorder="1" applyAlignment="1"/>
    <xf numFmtId="0" fontId="7" fillId="2" borderId="2" xfId="1" applyFont="1" applyFill="1" applyBorder="1" applyAlignment="1">
      <alignment horizontal="right" vertical="top"/>
    </xf>
    <xf numFmtId="0" fontId="7" fillId="2" borderId="3" xfId="1" applyFont="1" applyFill="1" applyBorder="1" applyAlignment="1">
      <alignment horizontal="right" vertical="top"/>
    </xf>
    <xf numFmtId="0" fontId="7" fillId="2" borderId="4" xfId="1" applyFont="1" applyFill="1" applyBorder="1" applyAlignment="1">
      <alignment horizontal="center" vertical="center"/>
    </xf>
    <xf numFmtId="0" fontId="7" fillId="2" borderId="5" xfId="1" applyFont="1" applyFill="1" applyBorder="1" applyAlignment="1">
      <alignment horizontal="center" vertical="center"/>
    </xf>
    <xf numFmtId="0" fontId="7" fillId="2" borderId="6" xfId="1" applyFont="1" applyFill="1" applyBorder="1" applyAlignment="1">
      <alignment horizontal="center" vertical="center"/>
    </xf>
    <xf numFmtId="0" fontId="7" fillId="0" borderId="7" xfId="1" applyFont="1" applyFill="1" applyBorder="1" applyAlignment="1">
      <alignment horizontal="center" vertical="center" wrapText="1"/>
    </xf>
    <xf numFmtId="176" fontId="7" fillId="0" borderId="4" xfId="1" applyNumberFormat="1" applyFont="1" applyFill="1" applyBorder="1" applyAlignment="1" applyProtection="1">
      <alignment horizontal="right" vertical="center" shrinkToFit="1"/>
    </xf>
    <xf numFmtId="176" fontId="7" fillId="0" borderId="5" xfId="1" applyNumberFormat="1" applyFont="1" applyFill="1" applyBorder="1" applyAlignment="1" applyProtection="1">
      <alignment horizontal="right" vertical="center" shrinkToFit="1"/>
    </xf>
    <xf numFmtId="176" fontId="7" fillId="0" borderId="10" xfId="1" applyNumberFormat="1" applyFont="1" applyFill="1" applyBorder="1" applyAlignment="1" applyProtection="1">
      <alignment horizontal="right" vertical="center" shrinkToFit="1"/>
    </xf>
    <xf numFmtId="0" fontId="7" fillId="0" borderId="11" xfId="1" applyFont="1" applyFill="1" applyBorder="1" applyAlignment="1">
      <alignment horizontal="center" vertical="center" wrapText="1"/>
    </xf>
    <xf numFmtId="176" fontId="7" fillId="0" borderId="14" xfId="1" applyNumberFormat="1" applyFont="1" applyFill="1" applyBorder="1" applyAlignment="1" applyProtection="1">
      <alignment horizontal="right" vertical="center" shrinkToFit="1"/>
    </xf>
    <xf numFmtId="176" fontId="7" fillId="0" borderId="15" xfId="1" applyNumberFormat="1" applyFont="1" applyFill="1" applyBorder="1" applyAlignment="1" applyProtection="1">
      <alignment horizontal="right" vertical="center" shrinkToFit="1"/>
    </xf>
    <xf numFmtId="176" fontId="7" fillId="0" borderId="16" xfId="1" applyNumberFormat="1" applyFont="1" applyFill="1" applyBorder="1" applyAlignment="1" applyProtection="1">
      <alignment horizontal="right" vertical="center" shrinkToFit="1"/>
    </xf>
    <xf numFmtId="0" fontId="7" fillId="0" borderId="17" xfId="1" applyFont="1" applyFill="1" applyBorder="1" applyAlignment="1">
      <alignment horizontal="center" vertical="center"/>
    </xf>
    <xf numFmtId="176" fontId="7" fillId="0" borderId="20" xfId="1" applyNumberFormat="1" applyFont="1" applyFill="1" applyBorder="1" applyAlignment="1" applyProtection="1">
      <alignment horizontal="right" vertical="center" shrinkToFit="1"/>
    </xf>
    <xf numFmtId="176" fontId="7" fillId="0" borderId="21" xfId="1" applyNumberFormat="1" applyFont="1" applyFill="1" applyBorder="1" applyAlignment="1" applyProtection="1">
      <alignment horizontal="right" vertical="center" shrinkToFit="1"/>
    </xf>
    <xf numFmtId="176" fontId="7" fillId="0" borderId="22" xfId="1" applyNumberFormat="1" applyFont="1" applyFill="1" applyBorder="1" applyAlignment="1" applyProtection="1">
      <alignment horizontal="right" vertical="center" shrinkToFit="1"/>
    </xf>
    <xf numFmtId="0" fontId="7" fillId="0" borderId="0" xfId="2" applyFont="1">
      <alignment vertical="center"/>
    </xf>
    <xf numFmtId="0" fontId="2" fillId="0" borderId="0" xfId="2">
      <alignment vertical="center"/>
    </xf>
    <xf numFmtId="0" fontId="5" fillId="0" borderId="0" xfId="2" applyFont="1" applyAlignment="1">
      <alignment horizontal="right" vertical="center"/>
    </xf>
    <xf numFmtId="0" fontId="7" fillId="3" borderId="1" xfId="2" applyFont="1" applyFill="1" applyBorder="1" applyAlignment="1"/>
    <xf numFmtId="0" fontId="7" fillId="3" borderId="2" xfId="2" applyFont="1" applyFill="1" applyBorder="1" applyAlignment="1">
      <alignment horizontal="right" vertical="top"/>
    </xf>
    <xf numFmtId="0" fontId="7" fillId="3" borderId="3" xfId="2" applyFont="1" applyFill="1" applyBorder="1" applyAlignment="1">
      <alignment horizontal="right" vertical="top"/>
    </xf>
    <xf numFmtId="0" fontId="7" fillId="3" borderId="23" xfId="2" applyFont="1" applyFill="1" applyBorder="1" applyAlignment="1">
      <alignment horizontal="center" vertical="center"/>
    </xf>
    <xf numFmtId="0" fontId="7" fillId="3" borderId="5" xfId="2" applyFont="1" applyFill="1" applyBorder="1" applyAlignment="1">
      <alignment horizontal="center" vertical="center"/>
    </xf>
    <xf numFmtId="0" fontId="7" fillId="3" borderId="10" xfId="2" applyFont="1" applyFill="1" applyBorder="1" applyAlignment="1">
      <alignment horizontal="center" vertical="center"/>
    </xf>
    <xf numFmtId="0" fontId="7" fillId="0" borderId="24" xfId="2" applyFont="1" applyFill="1" applyBorder="1" applyAlignment="1">
      <alignment vertical="center" wrapText="1"/>
    </xf>
    <xf numFmtId="176" fontId="7" fillId="0" borderId="27" xfId="2" applyNumberFormat="1" applyFont="1" applyFill="1" applyBorder="1" applyAlignment="1">
      <alignment horizontal="right" vertical="center" shrinkToFit="1"/>
    </xf>
    <xf numFmtId="176" fontId="7" fillId="0" borderId="28" xfId="2" applyNumberFormat="1" applyFont="1" applyFill="1" applyBorder="1" applyAlignment="1">
      <alignment horizontal="right" vertical="center" shrinkToFit="1"/>
    </xf>
    <xf numFmtId="176" fontId="7" fillId="0" borderId="29" xfId="2" applyNumberFormat="1" applyFont="1" applyFill="1" applyBorder="1" applyAlignment="1">
      <alignment horizontal="right" vertical="center" shrinkToFit="1"/>
    </xf>
    <xf numFmtId="0" fontId="7" fillId="0" borderId="30" xfId="2" applyFont="1" applyFill="1" applyBorder="1" applyAlignment="1">
      <alignment vertical="center"/>
    </xf>
    <xf numFmtId="176" fontId="7" fillId="0" borderId="33" xfId="2" applyNumberFormat="1" applyFont="1" applyFill="1" applyBorder="1" applyAlignment="1">
      <alignment horizontal="right" vertical="center" shrinkToFit="1"/>
    </xf>
    <xf numFmtId="176" fontId="7" fillId="0" borderId="34" xfId="2" applyNumberFormat="1" applyFont="1" applyFill="1" applyBorder="1" applyAlignment="1">
      <alignment horizontal="right" vertical="center" shrinkToFit="1"/>
    </xf>
    <xf numFmtId="176" fontId="7" fillId="0" borderId="35" xfId="2" applyNumberFormat="1" applyFont="1" applyFill="1" applyBorder="1" applyAlignment="1">
      <alignment horizontal="right" vertical="center" shrinkToFit="1"/>
    </xf>
    <xf numFmtId="0" fontId="7" fillId="0" borderId="11" xfId="2" applyFont="1" applyFill="1" applyBorder="1" applyAlignment="1">
      <alignment vertical="center"/>
    </xf>
    <xf numFmtId="0" fontId="7" fillId="0" borderId="17" xfId="2" applyFont="1" applyFill="1" applyBorder="1" applyAlignment="1">
      <alignment vertical="center"/>
    </xf>
    <xf numFmtId="176" fontId="7" fillId="0" borderId="20" xfId="2" applyNumberFormat="1" applyFont="1" applyFill="1" applyBorder="1" applyAlignment="1">
      <alignment horizontal="right" vertical="center" shrinkToFit="1"/>
    </xf>
    <xf numFmtId="176" fontId="7" fillId="0" borderId="21" xfId="2" applyNumberFormat="1" applyFont="1" applyFill="1" applyBorder="1" applyAlignment="1">
      <alignment horizontal="right" vertical="center" shrinkToFit="1"/>
    </xf>
    <xf numFmtId="176" fontId="7" fillId="0" borderId="22" xfId="2" applyNumberFormat="1" applyFont="1" applyFill="1" applyBorder="1" applyAlignment="1">
      <alignment horizontal="right" vertical="center" shrinkToFit="1"/>
    </xf>
    <xf numFmtId="0" fontId="8" fillId="0" borderId="0" xfId="2" applyFont="1" applyFill="1" applyBorder="1" applyAlignment="1"/>
    <xf numFmtId="0" fontId="8" fillId="0" borderId="0" xfId="2" applyNumberFormat="1" applyFont="1" applyFill="1" applyBorder="1" applyAlignment="1">
      <alignment vertical="center" wrapText="1"/>
    </xf>
    <xf numFmtId="0" fontId="8" fillId="0" borderId="0" xfId="2" applyNumberFormat="1" applyFont="1" applyBorder="1" applyAlignment="1">
      <alignment vertical="center" wrapText="1"/>
    </xf>
    <xf numFmtId="0" fontId="7" fillId="0" borderId="0" xfId="2" applyNumberFormat="1" applyFont="1" applyFill="1" applyBorder="1" applyAlignment="1">
      <alignment vertical="center"/>
    </xf>
    <xf numFmtId="0" fontId="4" fillId="0" borderId="0" xfId="3" applyFont="1">
      <alignment vertical="center"/>
    </xf>
    <xf numFmtId="0" fontId="2" fillId="0" borderId="0" xfId="3">
      <alignment vertical="center"/>
    </xf>
    <xf numFmtId="0" fontId="5" fillId="0" borderId="0" xfId="3" applyFont="1" applyAlignment="1">
      <alignment horizontal="center" vertical="center"/>
    </xf>
    <xf numFmtId="0" fontId="8" fillId="2" borderId="1" xfId="3" applyFont="1" applyFill="1" applyBorder="1" applyAlignment="1"/>
    <xf numFmtId="0" fontId="8" fillId="2" borderId="2" xfId="3" applyFont="1" applyFill="1" applyBorder="1" applyAlignment="1"/>
    <xf numFmtId="0" fontId="8" fillId="2" borderId="2" xfId="3" applyFont="1" applyFill="1" applyBorder="1" applyAlignment="1">
      <alignment horizontal="right" vertical="center"/>
    </xf>
    <xf numFmtId="0" fontId="8" fillId="2" borderId="3" xfId="3" applyFont="1" applyFill="1" applyBorder="1" applyAlignment="1">
      <alignment horizontal="right" vertical="top"/>
    </xf>
    <xf numFmtId="0" fontId="8" fillId="2" borderId="23" xfId="3" applyFont="1" applyFill="1" applyBorder="1" applyAlignment="1">
      <alignment horizontal="center" vertical="center"/>
    </xf>
    <xf numFmtId="0" fontId="8" fillId="2" borderId="5" xfId="3" applyFont="1" applyFill="1" applyBorder="1" applyAlignment="1">
      <alignment horizontal="center" vertical="center"/>
    </xf>
    <xf numFmtId="0" fontId="8" fillId="2" borderId="6" xfId="3" applyFont="1" applyFill="1" applyBorder="1" applyAlignment="1">
      <alignment horizontal="center" vertical="center"/>
    </xf>
    <xf numFmtId="0" fontId="8" fillId="0" borderId="37" xfId="3" applyFont="1" applyFill="1" applyBorder="1" applyAlignment="1">
      <alignment vertical="center" wrapText="1"/>
    </xf>
    <xf numFmtId="177" fontId="8" fillId="0" borderId="27" xfId="3" applyNumberFormat="1" applyFont="1" applyFill="1" applyBorder="1" applyAlignment="1" applyProtection="1">
      <alignment horizontal="right" vertical="center" shrinkToFit="1"/>
    </xf>
    <xf numFmtId="177" fontId="8" fillId="0" borderId="28" xfId="3" applyNumberFormat="1" applyFont="1" applyFill="1" applyBorder="1" applyAlignment="1" applyProtection="1">
      <alignment horizontal="right" vertical="center" shrinkToFit="1"/>
    </xf>
    <xf numFmtId="177" fontId="8" fillId="0" borderId="29" xfId="3" applyNumberFormat="1" applyFont="1" applyFill="1" applyBorder="1" applyAlignment="1" applyProtection="1">
      <alignment horizontal="right" vertical="center" shrinkToFit="1"/>
    </xf>
    <xf numFmtId="0" fontId="8" fillId="0" borderId="39" xfId="3" applyFont="1" applyFill="1" applyBorder="1" applyAlignment="1">
      <alignment vertical="center"/>
    </xf>
    <xf numFmtId="177" fontId="8" fillId="0" borderId="33" xfId="3" applyNumberFormat="1" applyFont="1" applyFill="1" applyBorder="1" applyAlignment="1" applyProtection="1">
      <alignment horizontal="right" vertical="center" shrinkToFit="1"/>
    </xf>
    <xf numFmtId="177" fontId="8" fillId="0" borderId="34" xfId="3" applyNumberFormat="1" applyFont="1" applyFill="1" applyBorder="1" applyAlignment="1" applyProtection="1">
      <alignment horizontal="right" vertical="center" shrinkToFit="1"/>
    </xf>
    <xf numFmtId="177" fontId="8" fillId="0" borderId="35" xfId="3" applyNumberFormat="1" applyFont="1" applyFill="1" applyBorder="1" applyAlignment="1" applyProtection="1">
      <alignment horizontal="right" vertical="center" shrinkToFit="1"/>
    </xf>
    <xf numFmtId="0" fontId="8" fillId="0" borderId="41" xfId="3" applyFont="1" applyFill="1" applyBorder="1" applyAlignment="1">
      <alignment vertical="center"/>
    </xf>
    <xf numFmtId="0" fontId="8" fillId="0" borderId="44" xfId="3" applyFont="1" applyFill="1" applyBorder="1" applyAlignment="1">
      <alignment vertical="center"/>
    </xf>
    <xf numFmtId="177" fontId="8" fillId="0" borderId="20" xfId="3" applyNumberFormat="1" applyFont="1" applyFill="1" applyBorder="1" applyAlignment="1" applyProtection="1">
      <alignment horizontal="right" vertical="center" shrinkToFit="1"/>
    </xf>
    <xf numFmtId="177" fontId="8" fillId="0" borderId="21" xfId="3" applyNumberFormat="1" applyFont="1" applyFill="1" applyBorder="1" applyAlignment="1" applyProtection="1">
      <alignment horizontal="right" vertical="center" shrinkToFit="1"/>
    </xf>
    <xf numFmtId="177" fontId="8" fillId="0" borderId="22" xfId="3" applyNumberFormat="1" applyFont="1" applyFill="1" applyBorder="1" applyAlignment="1" applyProtection="1">
      <alignment horizontal="right" vertical="center" shrinkToFit="1"/>
    </xf>
    <xf numFmtId="0" fontId="8" fillId="0" borderId="0" xfId="3" applyFont="1" applyAlignment="1"/>
    <xf numFmtId="0" fontId="2" fillId="0" borderId="0" xfId="4">
      <alignment vertical="center"/>
    </xf>
    <xf numFmtId="0" fontId="5" fillId="0" borderId="0" xfId="4" applyFont="1" applyAlignment="1">
      <alignment horizontal="center" vertical="center"/>
    </xf>
    <xf numFmtId="0" fontId="8" fillId="2" borderId="1" xfId="4" applyFont="1" applyFill="1" applyBorder="1" applyAlignment="1"/>
    <xf numFmtId="0" fontId="8" fillId="2" borderId="2" xfId="4" applyFont="1" applyFill="1" applyBorder="1" applyAlignment="1"/>
    <xf numFmtId="0" fontId="8" fillId="2" borderId="2" xfId="4" applyFont="1" applyFill="1" applyBorder="1" applyAlignment="1">
      <alignment horizontal="right" vertical="center"/>
    </xf>
    <xf numFmtId="0" fontId="8" fillId="2" borderId="3" xfId="4" applyFont="1" applyFill="1" applyBorder="1" applyAlignment="1">
      <alignment horizontal="right" vertical="top"/>
    </xf>
    <xf numFmtId="0" fontId="8" fillId="2" borderId="23" xfId="4" applyFont="1" applyFill="1" applyBorder="1" applyAlignment="1">
      <alignment horizontal="center" vertical="center"/>
    </xf>
    <xf numFmtId="0" fontId="8" fillId="2" borderId="5" xfId="4" applyFont="1" applyFill="1" applyBorder="1" applyAlignment="1">
      <alignment horizontal="center" vertical="center"/>
    </xf>
    <xf numFmtId="0" fontId="8" fillId="2" borderId="10" xfId="4" applyFont="1" applyFill="1" applyBorder="1" applyAlignment="1">
      <alignment horizontal="center" vertical="center"/>
    </xf>
    <xf numFmtId="0" fontId="8" fillId="0" borderId="37" xfId="4" applyFont="1" applyFill="1" applyBorder="1" applyAlignment="1">
      <alignment vertical="center" wrapText="1"/>
    </xf>
    <xf numFmtId="177" fontId="8" fillId="0" borderId="27" xfId="4" applyNumberFormat="1" applyFont="1" applyFill="1" applyBorder="1" applyAlignment="1" applyProtection="1">
      <alignment horizontal="right" vertical="center" shrinkToFit="1"/>
    </xf>
    <xf numFmtId="177" fontId="8" fillId="0" borderId="28" xfId="4" applyNumberFormat="1" applyFont="1" applyFill="1" applyBorder="1" applyAlignment="1" applyProtection="1">
      <alignment horizontal="right" vertical="center" shrinkToFit="1"/>
    </xf>
    <xf numFmtId="177" fontId="8" fillId="0" borderId="29" xfId="4" applyNumberFormat="1" applyFont="1" applyFill="1" applyBorder="1" applyAlignment="1" applyProtection="1">
      <alignment horizontal="right" vertical="center" shrinkToFit="1"/>
    </xf>
    <xf numFmtId="0" fontId="8" fillId="0" borderId="39" xfId="4" applyFont="1" applyFill="1" applyBorder="1" applyAlignment="1">
      <alignment vertical="center"/>
    </xf>
    <xf numFmtId="177" fontId="8" fillId="0" borderId="33" xfId="4" applyNumberFormat="1" applyFont="1" applyFill="1" applyBorder="1" applyAlignment="1" applyProtection="1">
      <alignment horizontal="right" vertical="center" shrinkToFit="1"/>
    </xf>
    <xf numFmtId="177" fontId="8" fillId="0" borderId="34" xfId="4" applyNumberFormat="1" applyFont="1" applyFill="1" applyBorder="1" applyAlignment="1" applyProtection="1">
      <alignment horizontal="right" vertical="center" shrinkToFit="1"/>
    </xf>
    <xf numFmtId="177" fontId="8" fillId="0" borderId="35" xfId="4" applyNumberFormat="1" applyFont="1" applyFill="1" applyBorder="1" applyAlignment="1" applyProtection="1">
      <alignment horizontal="right" vertical="center" shrinkToFit="1"/>
    </xf>
    <xf numFmtId="0" fontId="8" fillId="0" borderId="41" xfId="4" applyFont="1" applyFill="1" applyBorder="1" applyAlignment="1">
      <alignment vertical="center"/>
    </xf>
    <xf numFmtId="0" fontId="8" fillId="0" borderId="45" xfId="4" applyFont="1" applyFill="1" applyBorder="1" applyAlignment="1">
      <alignment vertical="center"/>
    </xf>
    <xf numFmtId="0" fontId="8" fillId="0" borderId="39" xfId="4" applyFont="1" applyFill="1" applyBorder="1" applyAlignment="1">
      <alignment vertical="center" wrapText="1"/>
    </xf>
    <xf numFmtId="0" fontId="8" fillId="0" borderId="44" xfId="4" applyFont="1" applyFill="1" applyBorder="1" applyAlignment="1">
      <alignment vertical="center"/>
    </xf>
    <xf numFmtId="177" fontId="8" fillId="0" borderId="20" xfId="4" applyNumberFormat="1" applyFont="1" applyFill="1" applyBorder="1" applyAlignment="1" applyProtection="1">
      <alignment horizontal="right" vertical="center" shrinkToFit="1"/>
    </xf>
    <xf numFmtId="177" fontId="8" fillId="0" borderId="21" xfId="4" applyNumberFormat="1" applyFont="1" applyFill="1" applyBorder="1" applyAlignment="1" applyProtection="1">
      <alignment horizontal="right" vertical="center" shrinkToFit="1"/>
    </xf>
    <xf numFmtId="177" fontId="8" fillId="0" borderId="22" xfId="4" applyNumberFormat="1" applyFont="1" applyFill="1" applyBorder="1" applyAlignment="1" applyProtection="1">
      <alignment horizontal="right" vertical="center" shrinkToFit="1"/>
    </xf>
    <xf numFmtId="0" fontId="8" fillId="0" borderId="0" xfId="4" applyFont="1" applyFill="1" applyBorder="1" applyAlignment="1"/>
    <xf numFmtId="0" fontId="8" fillId="0" borderId="0" xfId="4" applyFont="1" applyFill="1" applyBorder="1" applyAlignment="1">
      <alignment vertical="center"/>
    </xf>
    <xf numFmtId="0" fontId="8" fillId="0" borderId="0" xfId="4" applyFont="1" applyFill="1" applyBorder="1" applyAlignment="1">
      <alignment horizontal="left" vertical="center"/>
    </xf>
    <xf numFmtId="177" fontId="8" fillId="0" borderId="0" xfId="4" applyNumberFormat="1" applyFont="1" applyFill="1" applyBorder="1" applyAlignment="1" applyProtection="1">
      <alignment horizontal="right" vertical="center"/>
    </xf>
    <xf numFmtId="0" fontId="5" fillId="0" borderId="0" xfId="1" applyFont="1" applyAlignment="1">
      <alignment horizontal="right"/>
    </xf>
    <xf numFmtId="0" fontId="9" fillId="2" borderId="1" xfId="1" applyFont="1" applyFill="1" applyBorder="1" applyAlignment="1"/>
    <xf numFmtId="0" fontId="9" fillId="2" borderId="2" xfId="1" applyFont="1" applyFill="1" applyBorder="1" applyAlignment="1">
      <alignment horizontal="right" vertical="top"/>
    </xf>
    <xf numFmtId="0" fontId="9" fillId="2" borderId="3" xfId="1" applyFont="1" applyFill="1" applyBorder="1" applyAlignment="1">
      <alignment horizontal="right" vertical="top"/>
    </xf>
    <xf numFmtId="0" fontId="11" fillId="4" borderId="5" xfId="5" applyFont="1" applyFill="1" applyBorder="1" applyAlignment="1">
      <alignment horizontal="center" vertical="center"/>
    </xf>
    <xf numFmtId="0" fontId="11" fillId="4" borderId="6" xfId="5" applyFont="1" applyFill="1" applyBorder="1" applyAlignment="1">
      <alignment horizontal="center" vertical="center"/>
    </xf>
    <xf numFmtId="0" fontId="9" fillId="0" borderId="7" xfId="1" applyFont="1" applyFill="1" applyBorder="1" applyAlignment="1">
      <alignment horizontal="center" vertical="center" wrapText="1"/>
    </xf>
    <xf numFmtId="177" fontId="9" fillId="0" borderId="5" xfId="5" applyNumberFormat="1" applyFont="1" applyFill="1" applyBorder="1" applyAlignment="1" applyProtection="1">
      <alignment horizontal="right" vertical="center" shrinkToFit="1"/>
    </xf>
    <xf numFmtId="177" fontId="9" fillId="0" borderId="10" xfId="5" applyNumberFormat="1" applyFont="1" applyFill="1" applyBorder="1" applyAlignment="1" applyProtection="1">
      <alignment horizontal="right" vertical="center" shrinkToFit="1"/>
    </xf>
    <xf numFmtId="0" fontId="9" fillId="0" borderId="11" xfId="1" applyFont="1" applyFill="1" applyBorder="1" applyAlignment="1">
      <alignment horizontal="center" vertical="center" wrapText="1"/>
    </xf>
    <xf numFmtId="177" fontId="9" fillId="0" borderId="15" xfId="5" applyNumberFormat="1" applyFont="1" applyFill="1" applyBorder="1" applyAlignment="1" applyProtection="1">
      <alignment horizontal="right" vertical="center" shrinkToFit="1"/>
    </xf>
    <xf numFmtId="177" fontId="9" fillId="0" borderId="16" xfId="5" applyNumberFormat="1" applyFont="1" applyFill="1" applyBorder="1" applyAlignment="1" applyProtection="1">
      <alignment horizontal="right" vertical="center" shrinkToFit="1"/>
    </xf>
    <xf numFmtId="177" fontId="9" fillId="0" borderId="34" xfId="5" applyNumberFormat="1" applyFont="1" applyFill="1" applyBorder="1" applyAlignment="1" applyProtection="1">
      <alignment horizontal="right" vertical="center" shrinkToFit="1"/>
    </xf>
    <xf numFmtId="177" fontId="9" fillId="0" borderId="35" xfId="5" applyNumberFormat="1" applyFont="1" applyFill="1" applyBorder="1" applyAlignment="1" applyProtection="1">
      <alignment horizontal="right" vertical="center" shrinkToFit="1"/>
    </xf>
    <xf numFmtId="0" fontId="9" fillId="0" borderId="47" xfId="1" applyFont="1" applyFill="1" applyBorder="1" applyAlignment="1">
      <alignment horizontal="center" vertical="center"/>
    </xf>
    <xf numFmtId="177" fontId="9" fillId="0" borderId="34" xfId="5" applyNumberFormat="1" applyFont="1" applyFill="1" applyBorder="1" applyAlignment="1" applyProtection="1">
      <alignment horizontal="right" vertical="center" shrinkToFit="1"/>
      <protection locked="0"/>
    </xf>
    <xf numFmtId="177" fontId="9" fillId="0" borderId="35" xfId="5" applyNumberFormat="1" applyFont="1" applyFill="1" applyBorder="1" applyAlignment="1" applyProtection="1">
      <alignment horizontal="right" vertical="center" shrinkToFit="1"/>
      <protection locked="0"/>
    </xf>
    <xf numFmtId="0" fontId="9" fillId="0" borderId="48" xfId="1" applyFont="1" applyFill="1" applyBorder="1" applyAlignment="1">
      <alignment horizontal="center" vertical="center"/>
    </xf>
    <xf numFmtId="177" fontId="9" fillId="0" borderId="21" xfId="5" applyNumberFormat="1" applyFont="1" applyFill="1" applyBorder="1" applyAlignment="1" applyProtection="1">
      <alignment horizontal="right" vertical="center" shrinkToFit="1"/>
      <protection locked="0"/>
    </xf>
    <xf numFmtId="177" fontId="9" fillId="0" borderId="22" xfId="5" applyNumberFormat="1" applyFont="1" applyFill="1" applyBorder="1" applyAlignment="1" applyProtection="1">
      <alignment horizontal="right" vertical="center" shrinkToFit="1"/>
      <protection locked="0"/>
    </xf>
    <xf numFmtId="0" fontId="9" fillId="0" borderId="1" xfId="1" applyFont="1" applyFill="1" applyBorder="1" applyAlignment="1">
      <alignment horizontal="center" vertical="center"/>
    </xf>
    <xf numFmtId="177" fontId="9" fillId="0" borderId="49" xfId="5" applyNumberFormat="1" applyFont="1" applyFill="1" applyBorder="1" applyAlignment="1" applyProtection="1">
      <alignment horizontal="right" vertical="center" shrinkToFit="1"/>
    </xf>
    <xf numFmtId="177" fontId="9" fillId="0" borderId="6" xfId="5" applyNumberFormat="1" applyFont="1" applyFill="1" applyBorder="1" applyAlignment="1" applyProtection="1">
      <alignment horizontal="right" vertical="center" shrinkToFit="1"/>
    </xf>
    <xf numFmtId="178" fontId="14" fillId="0" borderId="41" xfId="6" applyNumberFormat="1" applyFont="1" applyBorder="1" applyAlignment="1">
      <alignment vertical="center"/>
    </xf>
    <xf numFmtId="178" fontId="14" fillId="0" borderId="46" xfId="6" applyNumberFormat="1" applyFont="1" applyBorder="1" applyAlignment="1">
      <alignment vertical="center"/>
    </xf>
    <xf numFmtId="178" fontId="14" fillId="0" borderId="15" xfId="6" applyNumberFormat="1" applyFont="1" applyBorder="1" applyAlignment="1">
      <alignment horizontal="center" vertical="center" wrapText="1"/>
    </xf>
    <xf numFmtId="178" fontId="14" fillId="0" borderId="39" xfId="6" applyNumberFormat="1" applyFont="1" applyBorder="1" applyAlignment="1">
      <alignment horizontal="center" vertical="center"/>
    </xf>
    <xf numFmtId="178" fontId="14" fillId="0" borderId="31" xfId="6" applyNumberFormat="1" applyFont="1" applyBorder="1" applyAlignment="1">
      <alignment horizontal="center" vertical="center"/>
    </xf>
    <xf numFmtId="178" fontId="14" fillId="0" borderId="42" xfId="6" applyNumberFormat="1" applyFont="1" applyBorder="1" applyAlignment="1">
      <alignment horizontal="center" vertical="center"/>
    </xf>
    <xf numFmtId="0" fontId="13" fillId="0" borderId="0" xfId="6"/>
    <xf numFmtId="178" fontId="14" fillId="0" borderId="37" xfId="6" applyNumberFormat="1" applyFont="1" applyBorder="1" applyAlignment="1">
      <alignment vertical="center"/>
    </xf>
    <xf numFmtId="178" fontId="14" fillId="0" borderId="40" xfId="6" applyNumberFormat="1" applyFont="1" applyBorder="1" applyAlignment="1">
      <alignment vertical="center"/>
    </xf>
    <xf numFmtId="0" fontId="13" fillId="0" borderId="45" xfId="6" applyFont="1" applyBorder="1" applyAlignment="1">
      <alignment vertical="center"/>
    </xf>
    <xf numFmtId="178" fontId="14" fillId="0" borderId="41" xfId="6" applyNumberFormat="1" applyFont="1" applyBorder="1" applyAlignment="1">
      <alignment horizontal="center" vertical="center"/>
    </xf>
    <xf numFmtId="178" fontId="14" fillId="0" borderId="50" xfId="6" applyNumberFormat="1" applyFont="1" applyBorder="1" applyAlignment="1">
      <alignment horizontal="center" vertical="center" wrapText="1"/>
    </xf>
    <xf numFmtId="178" fontId="14" fillId="0" borderId="51" xfId="6" applyNumberFormat="1" applyFont="1" applyBorder="1" applyAlignment="1">
      <alignment horizontal="center" vertical="center"/>
    </xf>
    <xf numFmtId="178" fontId="14" fillId="0" borderId="52" xfId="6" applyNumberFormat="1" applyFont="1" applyBorder="1" applyAlignment="1">
      <alignment horizontal="center" vertical="center" wrapText="1"/>
    </xf>
    <xf numFmtId="178" fontId="14" fillId="0" borderId="34" xfId="6" applyNumberFormat="1" applyFont="1" applyBorder="1" applyAlignment="1">
      <alignment horizontal="center" vertical="center"/>
    </xf>
    <xf numFmtId="178" fontId="14" fillId="0" borderId="46" xfId="6" applyNumberFormat="1" applyFont="1" applyBorder="1" applyAlignment="1">
      <alignment horizontal="center" vertical="center"/>
    </xf>
    <xf numFmtId="179" fontId="14" fillId="0" borderId="15" xfId="6" applyNumberFormat="1" applyFont="1" applyFill="1" applyBorder="1" applyAlignment="1">
      <alignment vertical="center"/>
    </xf>
    <xf numFmtId="179" fontId="14" fillId="0" borderId="41" xfId="6" applyNumberFormat="1" applyFont="1" applyFill="1" applyBorder="1" applyAlignment="1">
      <alignment vertical="center"/>
    </xf>
    <xf numFmtId="180" fontId="14" fillId="0" borderId="53" xfId="6" applyNumberFormat="1" applyFont="1" applyFill="1" applyBorder="1" applyAlignment="1">
      <alignment vertical="center"/>
    </xf>
    <xf numFmtId="179" fontId="14" fillId="0" borderId="51" xfId="6" applyNumberFormat="1" applyFont="1" applyFill="1" applyBorder="1" applyAlignment="1">
      <alignment vertical="center"/>
    </xf>
    <xf numFmtId="180" fontId="14" fillId="0" borderId="54" xfId="6" applyNumberFormat="1" applyFont="1" applyFill="1" applyBorder="1" applyAlignment="1">
      <alignment vertical="center"/>
    </xf>
    <xf numFmtId="180" fontId="14" fillId="0" borderId="15" xfId="6" applyNumberFormat="1" applyFont="1" applyBorder="1" applyAlignment="1">
      <alignment vertical="center"/>
    </xf>
    <xf numFmtId="178" fontId="14" fillId="0" borderId="37" xfId="6" applyNumberFormat="1" applyFont="1" applyBorder="1" applyAlignment="1">
      <alignment horizontal="center" vertical="center"/>
    </xf>
    <xf numFmtId="178" fontId="14" fillId="0" borderId="55" xfId="6" applyNumberFormat="1" applyFont="1" applyBorder="1" applyAlignment="1">
      <alignment horizontal="center" vertical="center"/>
    </xf>
    <xf numFmtId="179" fontId="14" fillId="0" borderId="56" xfId="6" applyNumberFormat="1" applyFont="1" applyFill="1" applyBorder="1" applyAlignment="1">
      <alignment vertical="center"/>
    </xf>
    <xf numFmtId="179" fontId="14" fillId="0" borderId="57" xfId="6" applyNumberFormat="1" applyFont="1" applyFill="1" applyBorder="1" applyAlignment="1">
      <alignment vertical="center"/>
    </xf>
    <xf numFmtId="180" fontId="14" fillId="0" borderId="55" xfId="6" applyNumberFormat="1" applyFont="1" applyFill="1" applyBorder="1" applyAlignment="1">
      <alignment vertical="center"/>
    </xf>
    <xf numFmtId="179" fontId="14" fillId="0" borderId="58" xfId="6" applyNumberFormat="1" applyFont="1" applyFill="1" applyBorder="1" applyAlignment="1">
      <alignment vertical="center"/>
    </xf>
    <xf numFmtId="180" fontId="14" fillId="0" borderId="59" xfId="6" applyNumberFormat="1" applyFont="1" applyFill="1" applyBorder="1" applyAlignment="1">
      <alignment vertical="center"/>
    </xf>
    <xf numFmtId="180" fontId="14" fillId="0" borderId="56" xfId="6" applyNumberFormat="1" applyFont="1" applyBorder="1" applyAlignment="1">
      <alignment vertical="center"/>
    </xf>
    <xf numFmtId="179" fontId="14" fillId="0" borderId="56" xfId="6" applyNumberFormat="1" applyFont="1" applyFill="1" applyBorder="1" applyAlignment="1">
      <alignment vertical="center" wrapText="1"/>
    </xf>
    <xf numFmtId="179" fontId="14" fillId="0" borderId="15" xfId="6" applyNumberFormat="1" applyFont="1" applyBorder="1" applyAlignment="1">
      <alignment vertical="center"/>
    </xf>
    <xf numFmtId="179" fontId="14" fillId="0" borderId="41" xfId="6" applyNumberFormat="1" applyFont="1" applyBorder="1" applyAlignment="1">
      <alignment vertical="center"/>
    </xf>
    <xf numFmtId="180" fontId="14" fillId="0" borderId="53" xfId="6" applyNumberFormat="1" applyFont="1" applyBorder="1" applyAlignment="1">
      <alignment vertical="center"/>
    </xf>
    <xf numFmtId="179" fontId="14" fillId="0" borderId="51" xfId="6" applyNumberFormat="1" applyFont="1" applyBorder="1" applyAlignment="1">
      <alignment vertical="center"/>
    </xf>
    <xf numFmtId="180" fontId="14" fillId="0" borderId="12" xfId="6" applyNumberFormat="1" applyFont="1" applyBorder="1" applyAlignment="1">
      <alignment vertical="center"/>
    </xf>
    <xf numFmtId="0" fontId="13" fillId="0" borderId="34" xfId="6" applyBorder="1"/>
    <xf numFmtId="0" fontId="13" fillId="0" borderId="34" xfId="6" applyBorder="1" applyAlignment="1">
      <alignment vertical="center"/>
    </xf>
    <xf numFmtId="0" fontId="15" fillId="0" borderId="34" xfId="6" applyFont="1" applyBorder="1"/>
    <xf numFmtId="0" fontId="13" fillId="0" borderId="0" xfId="7" applyAlignment="1"/>
    <xf numFmtId="0" fontId="13" fillId="0" borderId="34" xfId="7" applyBorder="1" applyAlignment="1"/>
    <xf numFmtId="177" fontId="13" fillId="0" borderId="34" xfId="7" applyNumberFormat="1" applyBorder="1" applyAlignment="1"/>
    <xf numFmtId="0" fontId="16" fillId="0" borderId="0" xfId="8" applyFont="1" applyFill="1">
      <alignment vertical="center"/>
    </xf>
    <xf numFmtId="49" fontId="16" fillId="0" borderId="0" xfId="8" applyNumberFormat="1" applyFont="1" applyFill="1">
      <alignment vertical="center"/>
    </xf>
    <xf numFmtId="0" fontId="16" fillId="0" borderId="0" xfId="8" applyFont="1">
      <alignment vertical="center"/>
    </xf>
    <xf numFmtId="0" fontId="18" fillId="0" borderId="0" xfId="8" applyFont="1" applyFill="1">
      <alignment vertical="center"/>
    </xf>
    <xf numFmtId="0" fontId="19" fillId="0" borderId="0" xfId="8" applyFont="1" applyFill="1">
      <alignment vertical="center"/>
    </xf>
    <xf numFmtId="0" fontId="16" fillId="0" borderId="36" xfId="8" applyFont="1" applyFill="1" applyBorder="1" applyAlignment="1">
      <alignment horizontal="left" vertical="center"/>
    </xf>
    <xf numFmtId="0" fontId="16" fillId="0" borderId="8" xfId="8" applyFont="1" applyFill="1" applyBorder="1" applyAlignment="1">
      <alignment horizontal="left" vertical="center"/>
    </xf>
    <xf numFmtId="0" fontId="16" fillId="0" borderId="9" xfId="8" applyFont="1" applyFill="1" applyBorder="1" applyAlignment="1">
      <alignment horizontal="left" vertical="center"/>
    </xf>
    <xf numFmtId="184" fontId="16" fillId="0" borderId="36" xfId="8" applyNumberFormat="1" applyFont="1" applyFill="1" applyBorder="1" applyAlignment="1">
      <alignment horizontal="right" vertical="center" shrinkToFit="1"/>
    </xf>
    <xf numFmtId="184" fontId="16" fillId="0" borderId="8" xfId="8" applyNumberFormat="1" applyFont="1" applyFill="1" applyBorder="1" applyAlignment="1">
      <alignment horizontal="right" vertical="center" shrinkToFit="1"/>
    </xf>
    <xf numFmtId="184" fontId="16" fillId="0" borderId="9" xfId="8" applyNumberFormat="1" applyFont="1" applyFill="1" applyBorder="1" applyAlignment="1">
      <alignment horizontal="right" vertical="center" shrinkToFit="1"/>
    </xf>
    <xf numFmtId="0" fontId="20" fillId="0" borderId="45" xfId="9" applyFont="1" applyFill="1" applyBorder="1" applyAlignment="1">
      <alignment vertical="center"/>
    </xf>
    <xf numFmtId="184" fontId="16" fillId="0" borderId="36" xfId="8" applyNumberFormat="1" applyFont="1" applyFill="1" applyBorder="1" applyAlignment="1">
      <alignment vertical="center" shrinkToFit="1"/>
    </xf>
    <xf numFmtId="184" fontId="16" fillId="0" borderId="8" xfId="8" applyNumberFormat="1" applyFont="1" applyFill="1" applyBorder="1" applyAlignment="1">
      <alignment vertical="center" shrinkToFit="1"/>
    </xf>
    <xf numFmtId="184" fontId="16" fillId="0" borderId="9" xfId="8" applyNumberFormat="1" applyFont="1" applyFill="1" applyBorder="1" applyAlignment="1">
      <alignment vertical="center" shrinkToFit="1"/>
    </xf>
    <xf numFmtId="0" fontId="16" fillId="0" borderId="7" xfId="8" applyFont="1" applyFill="1" applyBorder="1" applyAlignment="1">
      <alignment horizontal="left" vertical="center"/>
    </xf>
    <xf numFmtId="0" fontId="20" fillId="0" borderId="69" xfId="9" applyFont="1" applyFill="1" applyBorder="1" applyAlignment="1">
      <alignment horizontal="center" vertical="center"/>
    </xf>
    <xf numFmtId="0" fontId="16" fillId="0" borderId="7" xfId="8" applyFont="1" applyFill="1" applyBorder="1" applyAlignment="1">
      <alignment horizontal="center" vertical="center"/>
    </xf>
    <xf numFmtId="0" fontId="16" fillId="0" borderId="72" xfId="8" applyFont="1" applyFill="1" applyBorder="1" applyAlignment="1">
      <alignment horizontal="center" vertical="center"/>
    </xf>
    <xf numFmtId="0" fontId="22" fillId="0" borderId="73" xfId="8" applyFont="1" applyFill="1" applyBorder="1" applyAlignment="1">
      <alignment vertical="center" wrapText="1"/>
    </xf>
    <xf numFmtId="0" fontId="22" fillId="0" borderId="74" xfId="8" applyFont="1" applyFill="1" applyBorder="1" applyAlignment="1">
      <alignment vertical="center" wrapText="1"/>
    </xf>
    <xf numFmtId="181" fontId="16" fillId="0" borderId="72" xfId="8" applyNumberFormat="1" applyFont="1" applyFill="1" applyBorder="1" applyAlignment="1">
      <alignment vertical="center"/>
    </xf>
    <xf numFmtId="181" fontId="16" fillId="0" borderId="73" xfId="8" applyNumberFormat="1" applyFont="1" applyFill="1" applyBorder="1" applyAlignment="1">
      <alignment vertical="center"/>
    </xf>
    <xf numFmtId="181" fontId="16" fillId="0" borderId="74" xfId="8" applyNumberFormat="1" applyFont="1" applyFill="1" applyBorder="1" applyAlignment="1">
      <alignment vertical="center"/>
    </xf>
    <xf numFmtId="0" fontId="16" fillId="0" borderId="7" xfId="8" applyFont="1" applyFill="1" applyBorder="1">
      <alignment vertical="center"/>
    </xf>
    <xf numFmtId="0" fontId="16" fillId="0" borderId="0" xfId="8" applyFont="1" applyFill="1" applyBorder="1">
      <alignment vertical="center"/>
    </xf>
    <xf numFmtId="0" fontId="16" fillId="0" borderId="64" xfId="8" applyFont="1" applyFill="1" applyBorder="1">
      <alignment vertical="center"/>
    </xf>
    <xf numFmtId="49" fontId="16" fillId="0" borderId="7" xfId="8" applyNumberFormat="1" applyFont="1" applyFill="1" applyBorder="1">
      <alignment vertical="center"/>
    </xf>
    <xf numFmtId="49" fontId="16" fillId="0" borderId="0" xfId="8" applyNumberFormat="1" applyFont="1" applyFill="1" applyBorder="1">
      <alignment vertical="center"/>
    </xf>
    <xf numFmtId="0" fontId="16" fillId="0" borderId="0" xfId="8" applyFont="1" applyFill="1" applyBorder="1" applyAlignment="1">
      <alignment vertical="center"/>
    </xf>
    <xf numFmtId="0" fontId="16" fillId="0" borderId="0" xfId="8" applyFont="1" applyFill="1" applyBorder="1" applyAlignment="1">
      <alignment horizontal="center" vertical="center"/>
    </xf>
    <xf numFmtId="49" fontId="16" fillId="0" borderId="0" xfId="8" applyNumberFormat="1" applyFont="1" applyFill="1" applyBorder="1" applyAlignment="1">
      <alignment horizontal="center" vertical="center"/>
    </xf>
    <xf numFmtId="0" fontId="16" fillId="0" borderId="64" xfId="8" applyFont="1" applyFill="1" applyBorder="1" applyAlignment="1">
      <alignment horizontal="center" vertical="center"/>
    </xf>
    <xf numFmtId="0" fontId="16" fillId="0" borderId="72" xfId="8" applyFont="1" applyFill="1" applyBorder="1">
      <alignment vertical="center"/>
    </xf>
    <xf numFmtId="0" fontId="16" fillId="0" borderId="73" xfId="8" applyFont="1" applyFill="1" applyBorder="1">
      <alignment vertical="center"/>
    </xf>
    <xf numFmtId="0" fontId="16" fillId="0" borderId="74" xfId="8" applyFont="1" applyFill="1" applyBorder="1">
      <alignment vertical="center"/>
    </xf>
    <xf numFmtId="0" fontId="16" fillId="0" borderId="0" xfId="10" applyFont="1" applyFill="1">
      <alignment vertical="center"/>
    </xf>
    <xf numFmtId="49" fontId="26" fillId="0" borderId="0" xfId="11" applyNumberFormat="1" applyFont="1">
      <alignment vertical="center"/>
    </xf>
    <xf numFmtId="49" fontId="16" fillId="0" borderId="0" xfId="11" applyNumberFormat="1" applyFont="1">
      <alignment vertical="center"/>
    </xf>
    <xf numFmtId="49" fontId="16" fillId="0" borderId="0" xfId="11" applyNumberFormat="1" applyFont="1" applyFill="1">
      <alignment vertical="center"/>
    </xf>
    <xf numFmtId="0" fontId="16" fillId="0" borderId="0" xfId="11" applyFont="1">
      <alignment vertical="center"/>
    </xf>
    <xf numFmtId="0" fontId="27" fillId="0" borderId="0" xfId="11" applyFont="1">
      <alignment vertical="center"/>
    </xf>
    <xf numFmtId="0" fontId="4" fillId="0" borderId="52" xfId="11" applyFont="1" applyBorder="1" applyAlignment="1">
      <alignment horizontal="center" vertical="center"/>
    </xf>
    <xf numFmtId="0" fontId="4" fillId="0" borderId="52" xfId="11" applyFont="1" applyBorder="1" applyAlignment="1">
      <alignment vertical="center"/>
    </xf>
    <xf numFmtId="0" fontId="16" fillId="0" borderId="0" xfId="11" applyFont="1" applyBorder="1">
      <alignment vertical="center"/>
    </xf>
    <xf numFmtId="0" fontId="16" fillId="0" borderId="12" xfId="11" applyFont="1" applyBorder="1">
      <alignment vertical="center"/>
    </xf>
    <xf numFmtId="0" fontId="16" fillId="0" borderId="52" xfId="11" applyFont="1" applyBorder="1">
      <alignment vertical="center"/>
    </xf>
    <xf numFmtId="0" fontId="16" fillId="0" borderId="41" xfId="11" applyFont="1" applyBorder="1" applyAlignment="1">
      <alignment horizontal="center" vertical="center"/>
    </xf>
    <xf numFmtId="0" fontId="16" fillId="0" borderId="12" xfId="11" applyFont="1" applyBorder="1" applyAlignment="1">
      <alignment horizontal="center" vertical="center"/>
    </xf>
    <xf numFmtId="0" fontId="16" fillId="0" borderId="62" xfId="11" applyFont="1" applyBorder="1" applyAlignment="1">
      <alignment horizontal="center" vertical="center"/>
    </xf>
    <xf numFmtId="0" fontId="16" fillId="0" borderId="0" xfId="11" applyFont="1" applyFill="1" applyBorder="1" applyAlignment="1">
      <alignment horizontal="center" vertical="center" wrapText="1"/>
    </xf>
    <xf numFmtId="0" fontId="16" fillId="0" borderId="52" xfId="11" applyFont="1" applyFill="1" applyBorder="1" applyAlignment="1">
      <alignment horizontal="center" vertical="center" wrapText="1"/>
    </xf>
    <xf numFmtId="0" fontId="16" fillId="0" borderId="0" xfId="11" applyFont="1" applyBorder="1" applyAlignment="1">
      <alignment horizontal="center" vertical="center"/>
    </xf>
    <xf numFmtId="0" fontId="16" fillId="0" borderId="0" xfId="11" applyFont="1" applyFill="1">
      <alignment vertical="center"/>
    </xf>
    <xf numFmtId="0" fontId="20" fillId="0" borderId="0" xfId="11" applyFont="1" applyBorder="1">
      <alignment vertical="center"/>
    </xf>
    <xf numFmtId="0" fontId="20" fillId="0" borderId="0" xfId="11" applyFont="1">
      <alignment vertical="center"/>
    </xf>
    <xf numFmtId="0" fontId="16" fillId="0" borderId="0" xfId="11" applyFont="1" applyAlignment="1">
      <alignment vertical="center" shrinkToFit="1"/>
    </xf>
    <xf numFmtId="49" fontId="16" fillId="6" borderId="0" xfId="12" applyNumberFormat="1" applyFont="1" applyFill="1" applyProtection="1">
      <alignment vertical="center"/>
    </xf>
    <xf numFmtId="0" fontId="16" fillId="6" borderId="0" xfId="12" applyFont="1" applyFill="1" applyProtection="1">
      <alignment vertical="center"/>
    </xf>
    <xf numFmtId="0" fontId="16" fillId="6" borderId="0" xfId="12" applyFont="1" applyFill="1" applyBorder="1" applyAlignment="1" applyProtection="1">
      <alignment vertical="center"/>
    </xf>
    <xf numFmtId="0" fontId="16" fillId="6" borderId="73" xfId="12" applyFont="1" applyFill="1" applyBorder="1" applyProtection="1">
      <alignment vertical="center"/>
    </xf>
    <xf numFmtId="0" fontId="2" fillId="6" borderId="0" xfId="13" applyFill="1" applyProtection="1">
      <alignment vertical="center"/>
    </xf>
    <xf numFmtId="0" fontId="2" fillId="0" borderId="0" xfId="13" applyProtection="1">
      <alignment vertical="center"/>
    </xf>
    <xf numFmtId="0" fontId="28" fillId="6" borderId="0" xfId="12" applyFont="1" applyFill="1" applyAlignment="1" applyProtection="1">
      <alignment vertical="center"/>
    </xf>
    <xf numFmtId="0" fontId="16" fillId="6" borderId="0" xfId="12" applyFont="1" applyFill="1" applyAlignment="1" applyProtection="1">
      <alignment vertical="center"/>
    </xf>
    <xf numFmtId="0" fontId="2" fillId="6" borderId="0" xfId="13" applyFill="1" applyAlignment="1" applyProtection="1">
      <alignment vertical="center"/>
    </xf>
    <xf numFmtId="0" fontId="2" fillId="0" borderId="0" xfId="13" applyAlignment="1" applyProtection="1">
      <alignment vertical="center"/>
    </xf>
    <xf numFmtId="0" fontId="30" fillId="6" borderId="0" xfId="12" applyFont="1" applyFill="1" applyProtection="1">
      <alignment vertical="center"/>
    </xf>
    <xf numFmtId="0" fontId="31" fillId="6" borderId="0" xfId="12" applyFont="1" applyFill="1" applyProtection="1">
      <alignment vertical="center"/>
    </xf>
    <xf numFmtId="0" fontId="31" fillId="6" borderId="0" xfId="13" applyFont="1" applyFill="1" applyProtection="1">
      <alignment vertical="center"/>
    </xf>
    <xf numFmtId="0" fontId="31" fillId="0" borderId="0" xfId="13" applyFont="1" applyProtection="1">
      <alignment vertical="center"/>
    </xf>
    <xf numFmtId="0" fontId="30" fillId="6" borderId="0" xfId="12" applyFont="1" applyFill="1" applyBorder="1" applyProtection="1">
      <alignment vertical="center"/>
    </xf>
    <xf numFmtId="0" fontId="31" fillId="6" borderId="0" xfId="12" applyFont="1" applyFill="1" applyBorder="1" applyProtection="1">
      <alignment vertical="center"/>
    </xf>
    <xf numFmtId="0" fontId="30" fillId="0" borderId="97" xfId="12" applyFont="1" applyBorder="1" applyAlignment="1" applyProtection="1">
      <alignment horizontal="center" vertical="center" shrinkToFit="1"/>
      <protection locked="0"/>
    </xf>
    <xf numFmtId="0" fontId="30" fillId="0" borderId="97" xfId="12" applyFont="1" applyFill="1" applyBorder="1" applyAlignment="1" applyProtection="1">
      <alignment horizontal="center" vertical="center" shrinkToFit="1"/>
      <protection locked="0"/>
    </xf>
    <xf numFmtId="0" fontId="30" fillId="0" borderId="109" xfId="15" applyFont="1" applyBorder="1" applyAlignment="1" applyProtection="1">
      <alignment horizontal="center" vertical="center" shrinkToFit="1"/>
      <protection locked="0"/>
    </xf>
    <xf numFmtId="0" fontId="30" fillId="0" borderId="111" xfId="12" applyFont="1" applyBorder="1" applyAlignment="1" applyProtection="1">
      <alignment horizontal="center" vertical="center" shrinkToFit="1"/>
      <protection locked="0"/>
    </xf>
    <xf numFmtId="0" fontId="30" fillId="0" borderId="111" xfId="12" applyFont="1" applyFill="1" applyBorder="1" applyAlignment="1" applyProtection="1">
      <alignment horizontal="center" vertical="center" shrinkToFit="1"/>
      <protection locked="0"/>
    </xf>
    <xf numFmtId="0" fontId="30" fillId="0" borderId="122"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23" fillId="6" borderId="0" xfId="12" applyFont="1" applyFill="1" applyProtection="1">
      <alignment vertical="center"/>
    </xf>
    <xf numFmtId="0" fontId="30" fillId="0" borderId="135" xfId="12" applyFont="1" applyBorder="1" applyAlignment="1" applyProtection="1">
      <alignment horizontal="center" vertical="center" shrinkToFit="1"/>
      <protection locked="0"/>
    </xf>
    <xf numFmtId="0" fontId="30" fillId="6" borderId="122" xfId="12" applyFont="1" applyFill="1" applyBorder="1" applyAlignment="1" applyProtection="1">
      <alignment horizontal="center" vertical="center" shrinkToFit="1"/>
      <protection locked="0"/>
    </xf>
    <xf numFmtId="0" fontId="2" fillId="6" borderId="0" xfId="13" applyFont="1" applyFill="1" applyProtection="1">
      <alignment vertical="center"/>
    </xf>
    <xf numFmtId="0" fontId="30" fillId="0" borderId="144" xfId="12" applyFont="1" applyBorder="1" applyAlignment="1" applyProtection="1">
      <alignment horizontal="center" vertical="center" shrinkToFit="1"/>
      <protection locked="0"/>
    </xf>
    <xf numFmtId="0" fontId="30" fillId="6" borderId="0" xfId="12" applyFont="1" applyFill="1" applyBorder="1" applyAlignment="1" applyProtection="1">
      <alignment horizontal="center" vertical="center" shrinkToFit="1"/>
    </xf>
    <xf numFmtId="0" fontId="30" fillId="6" borderId="0" xfId="12" applyFont="1" applyFill="1" applyBorder="1" applyAlignment="1" applyProtection="1">
      <alignment horizontal="left" vertical="center" shrinkToFit="1"/>
    </xf>
    <xf numFmtId="177" fontId="30" fillId="6" borderId="0" xfId="12" applyNumberFormat="1" applyFont="1" applyFill="1" applyBorder="1" applyAlignment="1" applyProtection="1">
      <alignment horizontal="right" vertical="center" shrinkToFit="1"/>
    </xf>
    <xf numFmtId="177" fontId="30" fillId="6" borderId="0" xfId="12" applyNumberFormat="1" applyFont="1" applyFill="1" applyBorder="1" applyAlignment="1" applyProtection="1">
      <alignment horizontal="left" vertical="center" shrinkToFit="1"/>
    </xf>
    <xf numFmtId="0" fontId="23" fillId="6" borderId="0" xfId="12" applyFont="1" applyFill="1" applyBorder="1" applyProtection="1">
      <alignment vertical="center"/>
    </xf>
    <xf numFmtId="0" fontId="30" fillId="6" borderId="73" xfId="12" applyFont="1" applyFill="1" applyBorder="1" applyAlignment="1" applyProtection="1">
      <alignment vertical="center"/>
    </xf>
    <xf numFmtId="0" fontId="30" fillId="6" borderId="73" xfId="12" applyFont="1" applyFill="1" applyBorder="1" applyAlignment="1" applyProtection="1">
      <alignment horizontal="center" vertical="center"/>
    </xf>
    <xf numFmtId="0" fontId="30" fillId="6" borderId="31" xfId="12" applyFont="1" applyFill="1" applyBorder="1" applyProtection="1">
      <alignment vertical="center"/>
    </xf>
    <xf numFmtId="0" fontId="30" fillId="6" borderId="11" xfId="12" applyFont="1" applyFill="1" applyBorder="1" applyAlignment="1" applyProtection="1">
      <alignment vertical="center"/>
    </xf>
    <xf numFmtId="0" fontId="30" fillId="6" borderId="12" xfId="12" applyFont="1" applyFill="1" applyBorder="1" applyAlignment="1" applyProtection="1">
      <alignment vertical="center"/>
    </xf>
    <xf numFmtId="0" fontId="30" fillId="6" borderId="0" xfId="12" applyFont="1" applyFill="1" applyBorder="1" applyAlignment="1" applyProtection="1">
      <alignment vertical="center"/>
    </xf>
    <xf numFmtId="0" fontId="30" fillId="6" borderId="64" xfId="12" applyFont="1" applyFill="1" applyBorder="1" applyAlignment="1" applyProtection="1">
      <alignment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1" fillId="6" borderId="0" xfId="12" applyFont="1" applyFill="1" applyAlignment="1" applyProtection="1">
      <alignment vertical="center"/>
    </xf>
    <xf numFmtId="0" fontId="31" fillId="6" borderId="0" xfId="12" applyFont="1" applyFill="1" applyBorder="1" applyAlignment="1" applyProtection="1">
      <alignment horizontal="center" vertical="center"/>
    </xf>
    <xf numFmtId="0" fontId="31" fillId="6" borderId="7" xfId="12" applyFont="1" applyFill="1" applyBorder="1" applyAlignment="1" applyProtection="1">
      <alignment vertical="center"/>
    </xf>
    <xf numFmtId="0" fontId="31" fillId="6" borderId="0" xfId="12" applyFont="1" applyFill="1" applyBorder="1" applyAlignment="1" applyProtection="1">
      <alignment vertical="center"/>
    </xf>
    <xf numFmtId="0" fontId="33" fillId="6" borderId="0" xfId="13" applyFont="1" applyFill="1" applyProtection="1">
      <alignment vertical="center"/>
    </xf>
    <xf numFmtId="0" fontId="2" fillId="0" borderId="0" xfId="13">
      <alignment vertical="center"/>
    </xf>
    <xf numFmtId="0" fontId="13" fillId="6" borderId="0" xfId="6" applyFill="1" applyProtection="1">
      <protection hidden="1"/>
    </xf>
    <xf numFmtId="0" fontId="13" fillId="6" borderId="0" xfId="6" applyFill="1"/>
    <xf numFmtId="0" fontId="2" fillId="0" borderId="0" xfId="16" applyFont="1" applyFill="1">
      <alignment vertical="center"/>
    </xf>
    <xf numFmtId="0" fontId="2" fillId="0" borderId="0" xfId="16" applyFont="1" applyFill="1" applyBorder="1">
      <alignment vertical="center"/>
    </xf>
    <xf numFmtId="0" fontId="30" fillId="0" borderId="41" xfId="16" applyFont="1" applyFill="1" applyBorder="1">
      <alignment vertical="center"/>
    </xf>
    <xf numFmtId="0" fontId="2" fillId="0" borderId="12" xfId="16" applyFont="1" applyFill="1" applyBorder="1">
      <alignment vertical="center"/>
    </xf>
    <xf numFmtId="0" fontId="2" fillId="0" borderId="46" xfId="16" applyFont="1" applyFill="1" applyBorder="1">
      <alignment vertical="center"/>
    </xf>
    <xf numFmtId="0" fontId="2" fillId="0" borderId="62" xfId="16" applyFont="1" applyFill="1" applyBorder="1">
      <alignment vertical="center"/>
    </xf>
    <xf numFmtId="178" fontId="4" fillId="0" borderId="0" xfId="16" applyNumberFormat="1" applyFont="1" applyFill="1" applyBorder="1">
      <alignment vertical="center"/>
    </xf>
    <xf numFmtId="0" fontId="2" fillId="0" borderId="38" xfId="16" applyFont="1" applyFill="1" applyBorder="1">
      <alignment vertical="center"/>
    </xf>
    <xf numFmtId="0" fontId="2" fillId="6" borderId="41" xfId="16" applyFont="1" applyFill="1" applyBorder="1">
      <alignment vertical="center"/>
    </xf>
    <xf numFmtId="0" fontId="2" fillId="6" borderId="12" xfId="16" applyFont="1" applyFill="1" applyBorder="1">
      <alignment vertical="center"/>
    </xf>
    <xf numFmtId="0" fontId="2" fillId="6" borderId="46" xfId="16" applyFont="1" applyFill="1" applyBorder="1">
      <alignment vertical="center"/>
    </xf>
    <xf numFmtId="0" fontId="2" fillId="6" borderId="39" xfId="16" applyFont="1" applyFill="1" applyBorder="1">
      <alignment vertical="center"/>
    </xf>
    <xf numFmtId="0" fontId="2" fillId="6" borderId="31" xfId="16" applyFont="1" applyFill="1" applyBorder="1">
      <alignment vertical="center"/>
    </xf>
    <xf numFmtId="0" fontId="2" fillId="6" borderId="42" xfId="16" applyFont="1" applyFill="1" applyBorder="1">
      <alignment vertical="center"/>
    </xf>
    <xf numFmtId="178" fontId="4" fillId="6" borderId="37" xfId="16" applyNumberFormat="1" applyFont="1" applyFill="1" applyBorder="1">
      <alignment vertical="center"/>
    </xf>
    <xf numFmtId="178" fontId="4" fillId="6" borderId="52"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16" fillId="6" borderId="186" xfId="16" applyNumberFormat="1" applyFont="1" applyFill="1" applyBorder="1" applyAlignment="1">
      <alignment horizontal="center" vertical="center"/>
    </xf>
    <xf numFmtId="178" fontId="4" fillId="6" borderId="50" xfId="16" applyNumberFormat="1" applyFont="1" applyFill="1" applyBorder="1" applyAlignment="1">
      <alignment horizontal="center" vertical="center"/>
    </xf>
    <xf numFmtId="177" fontId="4" fillId="6" borderId="45" xfId="17" applyNumberFormat="1" applyFont="1" applyFill="1" applyBorder="1" applyAlignment="1">
      <alignment horizontal="right" vertical="center" shrinkToFit="1"/>
    </xf>
    <xf numFmtId="177" fontId="4" fillId="6" borderId="37" xfId="17" applyNumberFormat="1" applyFont="1" applyFill="1" applyBorder="1" applyAlignment="1">
      <alignment horizontal="right" vertical="center" shrinkToFit="1"/>
    </xf>
    <xf numFmtId="187" fontId="4" fillId="6" borderId="187" xfId="17" applyNumberFormat="1" applyFont="1" applyFill="1" applyBorder="1" applyAlignment="1">
      <alignment horizontal="right" vertical="center" shrinkToFit="1"/>
    </xf>
    <xf numFmtId="177" fontId="4" fillId="6" borderId="34" xfId="17" applyNumberFormat="1" applyFont="1" applyFill="1" applyBorder="1" applyAlignment="1">
      <alignment horizontal="right" vertical="center" shrinkToFit="1"/>
    </xf>
    <xf numFmtId="177" fontId="4" fillId="6" borderId="39" xfId="17" applyNumberFormat="1" applyFont="1" applyFill="1" applyBorder="1" applyAlignment="1">
      <alignment horizontal="right" vertical="center" shrinkToFit="1"/>
    </xf>
    <xf numFmtId="187" fontId="4" fillId="6" borderId="50" xfId="17" applyNumberFormat="1" applyFont="1" applyFill="1" applyBorder="1" applyAlignment="1">
      <alignment horizontal="right" vertical="center" shrinkToFit="1"/>
    </xf>
    <xf numFmtId="189"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6" xfId="16" applyNumberFormat="1" applyFont="1" applyFill="1" applyBorder="1" applyAlignment="1">
      <alignment horizontal="center" vertical="center"/>
    </xf>
    <xf numFmtId="178" fontId="4" fillId="0" borderId="50"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2" xfId="16" applyNumberFormat="1" applyFont="1" applyFill="1" applyBorder="1">
      <alignment vertical="center"/>
    </xf>
    <xf numFmtId="190" fontId="14" fillId="0" borderId="34" xfId="16" applyNumberFormat="1" applyFont="1" applyFill="1" applyBorder="1" applyAlignment="1">
      <alignment horizontal="right" vertical="center" shrinkToFit="1"/>
    </xf>
    <xf numFmtId="190" fontId="14" fillId="0" borderId="186" xfId="16" applyNumberFormat="1" applyFont="1" applyFill="1" applyBorder="1" applyAlignment="1">
      <alignment horizontal="right" vertical="center" shrinkToFit="1"/>
    </xf>
    <xf numFmtId="190" fontId="4" fillId="0" borderId="50"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7" fontId="14" fillId="0" borderId="34" xfId="16" applyNumberFormat="1" applyFont="1" applyFill="1" applyBorder="1" applyAlignment="1">
      <alignment horizontal="right" vertical="center" shrinkToFit="1"/>
    </xf>
    <xf numFmtId="187" fontId="14" fillId="0" borderId="186" xfId="16" applyNumberFormat="1" applyFont="1" applyFill="1" applyBorder="1" applyAlignment="1">
      <alignment horizontal="right" vertical="center" shrinkToFit="1"/>
    </xf>
    <xf numFmtId="187" fontId="4" fillId="0" borderId="50"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2" xfId="16" applyNumberFormat="1" applyFont="1" applyFill="1" applyBorder="1">
      <alignment vertical="center"/>
    </xf>
    <xf numFmtId="189" fontId="4" fillId="0" borderId="52"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2" fillId="0" borderId="46" xfId="16" applyFont="1" applyFill="1" applyBorder="1" applyAlignment="1"/>
    <xf numFmtId="0" fontId="2" fillId="0" borderId="38" xfId="16" applyFont="1" applyFill="1" applyBorder="1" applyAlignment="1"/>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7" fontId="4" fillId="6" borderId="50" xfId="16" applyNumberFormat="1" applyFont="1" applyFill="1" applyBorder="1" applyAlignment="1">
      <alignment horizontal="right" vertical="center" shrinkToFit="1"/>
    </xf>
    <xf numFmtId="177" fontId="4" fillId="0" borderId="34" xfId="16" applyNumberFormat="1" applyFont="1" applyFill="1" applyBorder="1" applyAlignment="1">
      <alignment horizontal="right" vertical="center" shrinkToFit="1"/>
    </xf>
    <xf numFmtId="177" fontId="4" fillId="0" borderId="186" xfId="16" applyNumberFormat="1" applyFont="1" applyFill="1" applyBorder="1" applyAlignment="1">
      <alignment horizontal="right" vertical="center" shrinkToFit="1"/>
    </xf>
    <xf numFmtId="0" fontId="4" fillId="0" borderId="0" xfId="16" applyFont="1" applyFill="1" applyBorder="1" applyAlignment="1"/>
    <xf numFmtId="0" fontId="2" fillId="0" borderId="0" xfId="16" applyFont="1" applyFill="1" applyBorder="1" applyAlignment="1"/>
    <xf numFmtId="189" fontId="4" fillId="0" borderId="12" xfId="16" applyNumberFormat="1" applyFont="1" applyFill="1" applyBorder="1">
      <alignment vertical="center"/>
    </xf>
    <xf numFmtId="0" fontId="2" fillId="0" borderId="52" xfId="16" applyFont="1" applyFill="1" applyBorder="1">
      <alignment vertical="center"/>
    </xf>
    <xf numFmtId="0" fontId="30" fillId="0" borderId="62" xfId="16" applyFont="1" applyFill="1" applyBorder="1">
      <alignment vertical="center"/>
    </xf>
    <xf numFmtId="0" fontId="2" fillId="0" borderId="52" xfId="17" applyFont="1" applyFill="1" applyBorder="1">
      <alignment vertical="center"/>
    </xf>
    <xf numFmtId="189" fontId="4" fillId="0" borderId="52" xfId="17" applyNumberFormat="1" applyFont="1" applyFill="1" applyBorder="1">
      <alignment vertical="center"/>
    </xf>
    <xf numFmtId="178" fontId="14" fillId="0" borderId="41" xfId="18" applyNumberFormat="1" applyFont="1" applyBorder="1" applyAlignment="1">
      <alignment vertical="center"/>
    </xf>
    <xf numFmtId="178" fontId="14" fillId="0" borderId="46" xfId="18" applyNumberFormat="1" applyFont="1" applyBorder="1" applyAlignment="1">
      <alignment vertical="center"/>
    </xf>
    <xf numFmtId="178" fontId="14" fillId="0" borderId="37" xfId="18" applyNumberFormat="1" applyFont="1" applyBorder="1" applyAlignment="1">
      <alignment vertical="center"/>
    </xf>
    <xf numFmtId="178" fontId="14" fillId="0" borderId="40" xfId="18" applyNumberFormat="1" applyFont="1" applyBorder="1" applyAlignment="1">
      <alignment vertical="center"/>
    </xf>
    <xf numFmtId="178" fontId="14" fillId="0" borderId="41" xfId="18" applyNumberFormat="1" applyFont="1" applyBorder="1" applyAlignment="1">
      <alignment horizontal="center" vertical="center"/>
    </xf>
    <xf numFmtId="178" fontId="14" fillId="0" borderId="50" xfId="18" applyNumberFormat="1" applyFont="1" applyBorder="1" applyAlignment="1">
      <alignment horizontal="center" vertical="center" wrapText="1"/>
    </xf>
    <xf numFmtId="178" fontId="20" fillId="0" borderId="51" xfId="18" applyNumberFormat="1" applyFont="1" applyBorder="1" applyAlignment="1">
      <alignment horizontal="center" vertical="center"/>
    </xf>
    <xf numFmtId="178" fontId="14" fillId="0" borderId="52" xfId="18" applyNumberFormat="1" applyFont="1" applyBorder="1" applyAlignment="1">
      <alignment horizontal="center" vertical="center" wrapText="1"/>
    </xf>
    <xf numFmtId="178" fontId="14" fillId="0" borderId="34" xfId="18" applyNumberFormat="1" applyFont="1" applyBorder="1" applyAlignment="1">
      <alignment horizontal="center" vertical="center"/>
    </xf>
    <xf numFmtId="177" fontId="14" fillId="0" borderId="15" xfId="19" applyNumberFormat="1" applyFont="1" applyFill="1" applyBorder="1" applyAlignment="1">
      <alignment horizontal="right" vertical="center" shrinkToFit="1"/>
    </xf>
    <xf numFmtId="177" fontId="14" fillId="0" borderId="41" xfId="19" applyNumberFormat="1" applyFont="1" applyFill="1" applyBorder="1" applyAlignment="1">
      <alignment horizontal="right" vertical="center" shrinkToFit="1"/>
    </xf>
    <xf numFmtId="187" fontId="14" fillId="0" borderId="53" xfId="19" applyNumberFormat="1" applyFont="1" applyFill="1" applyBorder="1" applyAlignment="1">
      <alignment horizontal="right" vertical="center" shrinkToFit="1"/>
    </xf>
    <xf numFmtId="177" fontId="14" fillId="0" borderId="51" xfId="19" applyNumberFormat="1" applyFont="1" applyFill="1" applyBorder="1" applyAlignment="1">
      <alignment horizontal="right" vertical="center" shrinkToFit="1"/>
    </xf>
    <xf numFmtId="187" fontId="14" fillId="0" borderId="54" xfId="19" applyNumberFormat="1" applyFont="1" applyFill="1" applyBorder="1" applyAlignment="1">
      <alignment horizontal="right" vertical="center" shrinkToFit="1"/>
    </xf>
    <xf numFmtId="187" fontId="14" fillId="0" borderId="15" xfId="19" applyNumberFormat="1" applyFont="1" applyBorder="1" applyAlignment="1">
      <alignment horizontal="right" vertical="center" shrinkToFit="1"/>
    </xf>
    <xf numFmtId="178" fontId="14" fillId="0" borderId="37" xfId="18" applyNumberFormat="1" applyFont="1" applyBorder="1" applyAlignment="1">
      <alignment horizontal="center" vertical="center"/>
    </xf>
    <xf numFmtId="178" fontId="14" fillId="0" borderId="55" xfId="18" applyNumberFormat="1" applyFont="1" applyBorder="1" applyAlignment="1">
      <alignment horizontal="center" vertical="center"/>
    </xf>
    <xf numFmtId="177" fontId="14" fillId="0" borderId="56" xfId="19" applyNumberFormat="1" applyFont="1" applyFill="1" applyBorder="1" applyAlignment="1">
      <alignment horizontal="right" vertical="center" shrinkToFit="1"/>
    </xf>
    <xf numFmtId="177" fontId="14" fillId="0" borderId="57" xfId="19" applyNumberFormat="1" applyFont="1" applyFill="1" applyBorder="1" applyAlignment="1">
      <alignment horizontal="right" vertical="center" shrinkToFit="1"/>
    </xf>
    <xf numFmtId="187" fontId="14" fillId="0" borderId="55" xfId="19" applyNumberFormat="1" applyFont="1" applyFill="1" applyBorder="1" applyAlignment="1">
      <alignment horizontal="right" vertical="center" shrinkToFit="1"/>
    </xf>
    <xf numFmtId="177" fontId="14" fillId="0" borderId="58" xfId="19" applyNumberFormat="1" applyFont="1" applyFill="1" applyBorder="1" applyAlignment="1">
      <alignment horizontal="right" vertical="center" shrinkToFit="1"/>
    </xf>
    <xf numFmtId="187" fontId="14" fillId="0" borderId="59" xfId="19" applyNumberFormat="1" applyFont="1" applyFill="1" applyBorder="1" applyAlignment="1">
      <alignment horizontal="right" vertical="center" shrinkToFit="1"/>
    </xf>
    <xf numFmtId="187" fontId="14" fillId="0" borderId="56" xfId="19" applyNumberFormat="1" applyFont="1" applyBorder="1" applyAlignment="1">
      <alignment horizontal="right" vertical="center" shrinkToFit="1"/>
    </xf>
    <xf numFmtId="178" fontId="14" fillId="0" borderId="46" xfId="18" applyNumberFormat="1" applyFont="1" applyBorder="1" applyAlignment="1">
      <alignment horizontal="center" vertical="center"/>
    </xf>
    <xf numFmtId="177" fontId="14" fillId="0" borderId="15" xfId="19" applyNumberFormat="1" applyFont="1" applyBorder="1" applyAlignment="1">
      <alignment horizontal="right" vertical="center" shrinkToFit="1"/>
    </xf>
    <xf numFmtId="177" fontId="14" fillId="0" borderId="41" xfId="19" applyNumberFormat="1" applyFont="1" applyBorder="1" applyAlignment="1">
      <alignment horizontal="right" vertical="center" shrinkToFit="1"/>
    </xf>
    <xf numFmtId="187" fontId="14" fillId="0" borderId="53" xfId="19" applyNumberFormat="1" applyFont="1" applyBorder="1" applyAlignment="1">
      <alignment horizontal="right" vertical="center" shrinkToFit="1"/>
    </xf>
    <xf numFmtId="177" fontId="14" fillId="0" borderId="51" xfId="19" applyNumberFormat="1" applyFont="1" applyBorder="1" applyAlignment="1">
      <alignment horizontal="right" vertical="center" shrinkToFit="1"/>
    </xf>
    <xf numFmtId="187" fontId="14" fillId="0" borderId="12" xfId="19" applyNumberFormat="1" applyFont="1" applyBorder="1" applyAlignment="1">
      <alignment horizontal="right" vertical="center" shrinkToFit="1"/>
    </xf>
    <xf numFmtId="0" fontId="2" fillId="0" borderId="37" xfId="16" applyFont="1" applyFill="1" applyBorder="1">
      <alignment vertical="center"/>
    </xf>
    <xf numFmtId="0" fontId="2" fillId="0" borderId="40" xfId="16" applyFont="1" applyFill="1" applyBorder="1">
      <alignment vertical="center"/>
    </xf>
    <xf numFmtId="0" fontId="2" fillId="0" borderId="0" xfId="16" applyFont="1">
      <alignment vertical="center"/>
    </xf>
    <xf numFmtId="0" fontId="2" fillId="0" borderId="62" xfId="16" applyFont="1" applyBorder="1">
      <alignment vertical="center"/>
    </xf>
    <xf numFmtId="0" fontId="2" fillId="0" borderId="38" xfId="16" applyFont="1" applyBorder="1">
      <alignment vertical="center"/>
    </xf>
    <xf numFmtId="180" fontId="2" fillId="0" borderId="0" xfId="16" applyNumberFormat="1" applyFont="1">
      <alignment vertical="center"/>
    </xf>
    <xf numFmtId="0" fontId="2" fillId="0" borderId="40" xfId="16" applyFont="1" applyBorder="1">
      <alignment vertical="center"/>
    </xf>
    <xf numFmtId="0" fontId="2" fillId="0" borderId="52" xfId="16" applyFont="1" applyBorder="1">
      <alignment vertical="center"/>
    </xf>
    <xf numFmtId="0" fontId="2" fillId="0" borderId="37" xfId="16" applyFont="1" applyBorder="1">
      <alignment vertical="center"/>
    </xf>
    <xf numFmtId="0" fontId="36" fillId="0" borderId="0" xfId="46" applyFont="1">
      <alignment vertical="center"/>
    </xf>
    <xf numFmtId="179" fontId="2" fillId="6" borderId="0" xfId="17" applyNumberFormat="1" applyFont="1" applyFill="1" applyAlignment="1">
      <alignment vertical="center" wrapText="1"/>
    </xf>
    <xf numFmtId="49" fontId="2" fillId="6" borderId="0" xfId="17" applyNumberFormat="1" applyFont="1" applyFill="1" applyAlignment="1">
      <alignment horizontal="center" vertical="center"/>
    </xf>
    <xf numFmtId="49" fontId="2" fillId="6" borderId="0" xfId="17" applyNumberFormat="1" applyFont="1" applyFill="1" applyAlignment="1">
      <alignment horizontal="center" vertical="center" wrapText="1"/>
    </xf>
    <xf numFmtId="178" fontId="2" fillId="6" borderId="0" xfId="16" applyNumberFormat="1" applyFont="1" applyFill="1" applyAlignment="1">
      <alignment vertical="center" wrapText="1"/>
    </xf>
    <xf numFmtId="187" fontId="13" fillId="0" borderId="0" xfId="19" applyNumberFormat="1" applyAlignment="1">
      <alignment horizontal="right" vertical="center"/>
    </xf>
    <xf numFmtId="177" fontId="13" fillId="0" borderId="0" xfId="19" applyNumberFormat="1" applyAlignment="1">
      <alignment horizontal="right" vertical="center"/>
    </xf>
    <xf numFmtId="178" fontId="13" fillId="0" borderId="0" xfId="18" applyNumberFormat="1" applyAlignment="1">
      <alignment horizontal="center" vertical="center"/>
    </xf>
    <xf numFmtId="178" fontId="13" fillId="0" borderId="0" xfId="18" applyNumberFormat="1" applyAlignment="1">
      <alignment vertical="center"/>
    </xf>
    <xf numFmtId="178" fontId="2" fillId="0" borderId="0" xfId="16" applyNumberFormat="1" applyFont="1">
      <alignment vertical="center"/>
    </xf>
    <xf numFmtId="178" fontId="35" fillId="0" borderId="0" xfId="16" applyNumberFormat="1" applyFont="1">
      <alignment vertical="center"/>
    </xf>
    <xf numFmtId="189" fontId="2" fillId="0" borderId="0" xfId="17" applyNumberFormat="1" applyFont="1">
      <alignment vertical="center"/>
    </xf>
    <xf numFmtId="0" fontId="2" fillId="0" borderId="0" xfId="17" applyFont="1">
      <alignment vertical="center"/>
    </xf>
    <xf numFmtId="0" fontId="30" fillId="0" borderId="62" xfId="16" applyFont="1" applyBorder="1">
      <alignment vertical="center"/>
    </xf>
    <xf numFmtId="0" fontId="2" fillId="0" borderId="31" xfId="16" applyFont="1" applyBorder="1">
      <alignment vertical="center"/>
    </xf>
    <xf numFmtId="178" fontId="2" fillId="0" borderId="62" xfId="16" applyNumberFormat="1" applyFont="1" applyBorder="1">
      <alignment vertical="center"/>
    </xf>
    <xf numFmtId="178" fontId="2" fillId="0" borderId="40" xfId="16" applyNumberFormat="1" applyFont="1" applyBorder="1">
      <alignment vertical="center"/>
    </xf>
    <xf numFmtId="189" fontId="2" fillId="0" borderId="52" xfId="16" applyNumberFormat="1" applyFont="1" applyBorder="1">
      <alignment vertical="center"/>
    </xf>
    <xf numFmtId="178" fontId="2" fillId="0" borderId="52" xfId="16" applyNumberFormat="1" applyFont="1" applyBorder="1">
      <alignment vertical="center"/>
    </xf>
    <xf numFmtId="178" fontId="2" fillId="0" borderId="37" xfId="16" applyNumberFormat="1" applyFont="1" applyBorder="1">
      <alignment vertical="center"/>
    </xf>
    <xf numFmtId="178" fontId="2" fillId="0" borderId="38" xfId="16" applyNumberFormat="1" applyFont="1" applyBorder="1">
      <alignment vertical="center"/>
    </xf>
    <xf numFmtId="191" fontId="2" fillId="0" borderId="0" xfId="16" applyNumberFormat="1" applyFont="1">
      <alignment vertical="center"/>
    </xf>
    <xf numFmtId="0" fontId="2" fillId="0" borderId="46" xfId="16" applyFont="1" applyBorder="1">
      <alignment vertical="center"/>
    </xf>
    <xf numFmtId="0" fontId="2" fillId="0" borderId="12" xfId="16" applyFont="1" applyBorder="1">
      <alignment vertical="center"/>
    </xf>
    <xf numFmtId="0" fontId="30" fillId="0" borderId="41" xfId="16" applyFont="1" applyBorder="1">
      <alignment vertical="center"/>
    </xf>
    <xf numFmtId="0" fontId="30" fillId="0" borderId="0" xfId="16" applyFont="1">
      <alignment vertical="center"/>
    </xf>
    <xf numFmtId="189" fontId="2" fillId="0" borderId="12" xfId="16" applyNumberFormat="1" applyFont="1" applyBorder="1">
      <alignment vertical="center"/>
    </xf>
    <xf numFmtId="0" fontId="2" fillId="0" borderId="41" xfId="16" applyFont="1" applyBorder="1">
      <alignment vertical="center"/>
    </xf>
    <xf numFmtId="0" fontId="13" fillId="6" borderId="0" xfId="6" applyFill="1" applyAlignment="1">
      <alignment vertical="center"/>
    </xf>
    <xf numFmtId="0" fontId="13" fillId="6" borderId="0" xfId="6" applyFill="1" applyAlignment="1" applyProtection="1">
      <alignment vertical="center"/>
      <protection hidden="1"/>
    </xf>
    <xf numFmtId="0" fontId="0" fillId="6" borderId="0" xfId="6" applyFont="1" applyFill="1" applyAlignment="1">
      <alignment vertical="center"/>
    </xf>
    <xf numFmtId="0" fontId="16" fillId="0" borderId="36" xfId="8" applyFont="1" applyFill="1" applyBorder="1" applyAlignment="1">
      <alignment horizontal="center" vertical="center"/>
    </xf>
    <xf numFmtId="0" fontId="16" fillId="0" borderId="8" xfId="8" applyFont="1" applyFill="1" applyBorder="1" applyAlignment="1">
      <alignment horizontal="center" vertical="center"/>
    </xf>
    <xf numFmtId="0" fontId="16" fillId="0" borderId="9" xfId="8" applyFont="1" applyFill="1" applyBorder="1" applyAlignment="1">
      <alignment horizontal="center" vertical="center"/>
    </xf>
    <xf numFmtId="0" fontId="20" fillId="0" borderId="36" xfId="7" applyFont="1" applyFill="1" applyBorder="1" applyAlignment="1">
      <alignment horizontal="left" vertical="center"/>
    </xf>
    <xf numFmtId="0" fontId="20" fillId="0" borderId="8" xfId="7" applyFont="1" applyFill="1" applyBorder="1" applyAlignment="1">
      <alignment horizontal="left" vertical="center"/>
    </xf>
    <xf numFmtId="0" fontId="20" fillId="0" borderId="9" xfId="7" applyFont="1" applyFill="1" applyBorder="1" applyAlignment="1">
      <alignment horizontal="left" vertical="center"/>
    </xf>
    <xf numFmtId="178" fontId="16" fillId="0" borderId="36" xfId="8" applyNumberFormat="1" applyFont="1" applyFill="1" applyBorder="1" applyAlignment="1">
      <alignment horizontal="right" vertical="center" shrinkToFit="1"/>
    </xf>
    <xf numFmtId="178" fontId="16" fillId="0" borderId="8" xfId="8" applyNumberFormat="1" applyFont="1" applyFill="1" applyBorder="1" applyAlignment="1">
      <alignment horizontal="right" vertical="center" shrinkToFit="1"/>
    </xf>
    <xf numFmtId="178" fontId="16" fillId="0" borderId="9" xfId="8" applyNumberFormat="1" applyFont="1" applyFill="1" applyBorder="1" applyAlignment="1">
      <alignment horizontal="right" vertical="center" shrinkToFit="1"/>
    </xf>
    <xf numFmtId="0" fontId="16" fillId="0" borderId="36" xfId="8" applyFont="1" applyFill="1" applyBorder="1" applyAlignment="1">
      <alignment horizontal="left" vertical="center"/>
    </xf>
    <xf numFmtId="0" fontId="16" fillId="0" borderId="8" xfId="8" applyFont="1" applyFill="1" applyBorder="1" applyAlignment="1">
      <alignment horizontal="left" vertical="center"/>
    </xf>
    <xf numFmtId="0" fontId="16" fillId="0" borderId="9" xfId="8" applyFont="1" applyFill="1" applyBorder="1" applyAlignment="1">
      <alignment horizontal="left" vertical="center"/>
    </xf>
    <xf numFmtId="181" fontId="16" fillId="0" borderId="36" xfId="8" applyNumberFormat="1" applyFont="1" applyFill="1" applyBorder="1" applyAlignment="1">
      <alignment horizontal="right" vertical="center" shrinkToFit="1"/>
    </xf>
    <xf numFmtId="181" fontId="16" fillId="0" borderId="8" xfId="8" applyNumberFormat="1" applyFont="1" applyFill="1" applyBorder="1" applyAlignment="1">
      <alignment horizontal="right" vertical="center" shrinkToFit="1"/>
    </xf>
    <xf numFmtId="181" fontId="16" fillId="0" borderId="9" xfId="8" applyNumberFormat="1" applyFont="1" applyFill="1" applyBorder="1" applyAlignment="1">
      <alignment horizontal="right" vertical="center" shrinkToFit="1"/>
    </xf>
    <xf numFmtId="49" fontId="17" fillId="0" borderId="0" xfId="8" applyNumberFormat="1" applyFont="1" applyFill="1" applyAlignment="1">
      <alignment horizontal="center" vertical="center"/>
    </xf>
    <xf numFmtId="0" fontId="16" fillId="0" borderId="4" xfId="8" applyFont="1" applyFill="1" applyBorder="1" applyAlignment="1">
      <alignment horizontal="center" vertical="center"/>
    </xf>
    <xf numFmtId="0" fontId="16" fillId="0" borderId="23" xfId="8" applyFont="1" applyFill="1" applyBorder="1" applyAlignment="1">
      <alignment horizontal="center" vertical="center"/>
    </xf>
    <xf numFmtId="0" fontId="16" fillId="0" borderId="5" xfId="8" applyFont="1" applyFill="1" applyBorder="1" applyAlignment="1">
      <alignment horizontal="center" vertical="center"/>
    </xf>
    <xf numFmtId="0" fontId="16" fillId="0" borderId="47" xfId="8" applyFont="1" applyFill="1" applyBorder="1" applyAlignment="1">
      <alignment horizontal="center" vertical="center"/>
    </xf>
    <xf numFmtId="0" fontId="16" fillId="0" borderId="38" xfId="8" applyFont="1" applyFill="1" applyBorder="1" applyAlignment="1">
      <alignment horizontal="center" vertical="center"/>
    </xf>
    <xf numFmtId="0" fontId="16" fillId="0" borderId="61" xfId="8" applyFont="1" applyFill="1" applyBorder="1" applyAlignment="1">
      <alignment horizontal="center" vertical="center"/>
    </xf>
    <xf numFmtId="0" fontId="16" fillId="0" borderId="66" xfId="8" applyFont="1" applyFill="1" applyBorder="1" applyAlignment="1">
      <alignment horizontal="center" vertical="center"/>
    </xf>
    <xf numFmtId="0" fontId="16" fillId="0" borderId="40" xfId="8" applyFont="1" applyFill="1" applyBorder="1" applyAlignment="1">
      <alignment horizontal="center" vertical="center"/>
    </xf>
    <xf numFmtId="0" fontId="16" fillId="0" borderId="45" xfId="8" applyFont="1" applyFill="1" applyBorder="1" applyAlignment="1">
      <alignment horizontal="center" vertical="center"/>
    </xf>
    <xf numFmtId="0" fontId="16" fillId="0" borderId="60" xfId="8" applyFont="1" applyFill="1" applyBorder="1" applyAlignment="1">
      <alignment horizontal="center" vertical="center"/>
    </xf>
    <xf numFmtId="0" fontId="16" fillId="0" borderId="10" xfId="8" applyFont="1" applyFill="1" applyBorder="1" applyAlignment="1">
      <alignment horizontal="center" vertical="center"/>
    </xf>
    <xf numFmtId="0" fontId="16" fillId="0" borderId="62" xfId="8" applyFont="1" applyFill="1" applyBorder="1" applyAlignment="1">
      <alignment horizontal="center" vertical="center"/>
    </xf>
    <xf numFmtId="0" fontId="16" fillId="0" borderId="63" xfId="8" applyFont="1" applyFill="1" applyBorder="1" applyAlignment="1">
      <alignment horizontal="center" vertical="center"/>
    </xf>
    <xf numFmtId="0" fontId="16" fillId="0" borderId="37" xfId="8" applyFont="1" applyFill="1" applyBorder="1" applyAlignment="1">
      <alignment horizontal="center" vertical="center"/>
    </xf>
    <xf numFmtId="0" fontId="16" fillId="0" borderId="67" xfId="8" applyFont="1" applyFill="1" applyBorder="1" applyAlignment="1">
      <alignment horizontal="center" vertical="center"/>
    </xf>
    <xf numFmtId="0" fontId="16" fillId="0" borderId="7" xfId="8" applyFont="1" applyFill="1" applyBorder="1" applyAlignment="1">
      <alignment horizontal="center" vertical="center"/>
    </xf>
    <xf numFmtId="0" fontId="16" fillId="0" borderId="0" xfId="8" applyFont="1" applyFill="1" applyBorder="1" applyAlignment="1">
      <alignment horizontal="center" vertical="center"/>
    </xf>
    <xf numFmtId="0" fontId="16" fillId="0" borderId="24" xfId="8" applyFont="1" applyFill="1" applyBorder="1" applyAlignment="1">
      <alignment horizontal="center" vertical="center"/>
    </xf>
    <xf numFmtId="0" fontId="16" fillId="0" borderId="52" xfId="8" applyFont="1" applyFill="1" applyBorder="1" applyAlignment="1">
      <alignment horizontal="center" vertical="center"/>
    </xf>
    <xf numFmtId="0" fontId="16" fillId="0" borderId="64" xfId="8" applyFont="1" applyFill="1" applyBorder="1" applyAlignment="1">
      <alignment horizontal="center" vertical="center"/>
    </xf>
    <xf numFmtId="0" fontId="16" fillId="0" borderId="65" xfId="8" applyFont="1" applyFill="1" applyBorder="1" applyAlignment="1">
      <alignment horizontal="center" vertical="center"/>
    </xf>
    <xf numFmtId="0" fontId="16" fillId="0" borderId="1" xfId="8" applyFont="1" applyFill="1" applyBorder="1" applyAlignment="1">
      <alignment horizontal="center" vertical="center"/>
    </xf>
    <xf numFmtId="0" fontId="16" fillId="0" borderId="2" xfId="8" applyFont="1" applyFill="1" applyBorder="1" applyAlignment="1">
      <alignment horizontal="center" vertical="center"/>
    </xf>
    <xf numFmtId="0" fontId="16" fillId="0" borderId="3" xfId="8" applyFont="1" applyFill="1" applyBorder="1" applyAlignment="1">
      <alignment horizontal="center" vertical="center"/>
    </xf>
    <xf numFmtId="181" fontId="16" fillId="0" borderId="7" xfId="8" applyNumberFormat="1" applyFont="1" applyFill="1" applyBorder="1" applyAlignment="1">
      <alignment horizontal="right" vertical="center" shrinkToFit="1"/>
    </xf>
    <xf numFmtId="181" fontId="16" fillId="0" borderId="0" xfId="8" applyNumberFormat="1" applyFont="1" applyFill="1" applyBorder="1" applyAlignment="1">
      <alignment horizontal="right" vertical="center" shrinkToFit="1"/>
    </xf>
    <xf numFmtId="181" fontId="16" fillId="0" borderId="64" xfId="8" applyNumberFormat="1" applyFont="1" applyFill="1" applyBorder="1" applyAlignment="1">
      <alignment horizontal="right" vertical="center" shrinkToFit="1"/>
    </xf>
    <xf numFmtId="178" fontId="16" fillId="0" borderId="7" xfId="8" applyNumberFormat="1" applyFont="1" applyFill="1" applyBorder="1" applyAlignment="1">
      <alignment horizontal="right" vertical="center" shrinkToFit="1"/>
    </xf>
    <xf numFmtId="178" fontId="16" fillId="0" borderId="0" xfId="8" applyNumberFormat="1" applyFont="1" applyFill="1" applyBorder="1" applyAlignment="1">
      <alignment horizontal="right" vertical="center" shrinkToFit="1"/>
    </xf>
    <xf numFmtId="178" fontId="16" fillId="0" borderId="64" xfId="8" applyNumberFormat="1" applyFont="1" applyFill="1" applyBorder="1" applyAlignment="1">
      <alignment horizontal="right" vertical="center" shrinkToFit="1"/>
    </xf>
    <xf numFmtId="0" fontId="16" fillId="0" borderId="7" xfId="8" applyFont="1" applyFill="1" applyBorder="1" applyAlignment="1">
      <alignment horizontal="left" vertical="center"/>
    </xf>
    <xf numFmtId="0" fontId="16" fillId="0" borderId="0" xfId="8" applyFont="1" applyFill="1" applyBorder="1" applyAlignment="1">
      <alignment horizontal="left" vertical="center"/>
    </xf>
    <xf numFmtId="0" fontId="16" fillId="0" borderId="64" xfId="8" applyFont="1" applyFill="1" applyBorder="1" applyAlignment="1">
      <alignment horizontal="left" vertical="center"/>
    </xf>
    <xf numFmtId="0" fontId="16" fillId="0" borderId="14" xfId="8" applyFont="1" applyFill="1" applyBorder="1" applyAlignment="1">
      <alignment horizontal="center" vertical="center"/>
    </xf>
    <xf numFmtId="0" fontId="16" fillId="0" borderId="46" xfId="8" applyFont="1" applyFill="1" applyBorder="1" applyAlignment="1">
      <alignment horizontal="center" vertical="center"/>
    </xf>
    <xf numFmtId="0" fontId="16" fillId="0" borderId="15" xfId="8" applyFont="1" applyFill="1" applyBorder="1" applyAlignment="1">
      <alignment horizontal="center" vertical="center"/>
    </xf>
    <xf numFmtId="0" fontId="16" fillId="0" borderId="48" xfId="8" applyFont="1" applyFill="1" applyBorder="1" applyAlignment="1">
      <alignment horizontal="center" vertical="center"/>
    </xf>
    <xf numFmtId="0" fontId="16" fillId="0" borderId="68" xfId="8" applyFont="1" applyFill="1" applyBorder="1" applyAlignment="1">
      <alignment horizontal="center" vertical="center"/>
    </xf>
    <xf numFmtId="0" fontId="16" fillId="0" borderId="69" xfId="8" applyFont="1" applyFill="1" applyBorder="1" applyAlignment="1">
      <alignment horizontal="center" vertical="center"/>
    </xf>
    <xf numFmtId="0" fontId="16" fillId="0" borderId="41" xfId="8" applyFont="1" applyFill="1" applyBorder="1" applyAlignment="1">
      <alignment horizontal="center" vertical="center"/>
    </xf>
    <xf numFmtId="0" fontId="16" fillId="0" borderId="16" xfId="8" applyFont="1" applyFill="1" applyBorder="1" applyAlignment="1">
      <alignment horizontal="center" vertical="center"/>
    </xf>
    <xf numFmtId="0" fontId="16" fillId="0" borderId="70" xfId="8" applyFont="1" applyFill="1" applyBorder="1" applyAlignment="1">
      <alignment horizontal="center" vertical="center"/>
    </xf>
    <xf numFmtId="0" fontId="16" fillId="0" borderId="71" xfId="8" applyFont="1" applyFill="1" applyBorder="1" applyAlignment="1">
      <alignment horizontal="center" vertical="center"/>
    </xf>
    <xf numFmtId="0" fontId="16" fillId="0" borderId="11" xfId="8" applyFont="1" applyFill="1" applyBorder="1" applyAlignment="1">
      <alignment horizontal="center" vertical="center"/>
    </xf>
    <xf numFmtId="0" fontId="16" fillId="0" borderId="12" xfId="8" applyFont="1" applyFill="1" applyBorder="1" applyAlignment="1">
      <alignment horizontal="center" vertical="center"/>
    </xf>
    <xf numFmtId="0" fontId="16" fillId="0" borderId="72" xfId="8" applyFont="1" applyFill="1" applyBorder="1" applyAlignment="1">
      <alignment horizontal="center" vertical="center"/>
    </xf>
    <xf numFmtId="0" fontId="16" fillId="0" borderId="73" xfId="8" applyFont="1" applyFill="1" applyBorder="1" applyAlignment="1">
      <alignment horizontal="center" vertical="center"/>
    </xf>
    <xf numFmtId="49" fontId="16" fillId="0" borderId="41" xfId="8" applyNumberFormat="1" applyFont="1" applyFill="1" applyBorder="1" applyAlignment="1">
      <alignment horizontal="center" vertical="center"/>
    </xf>
    <xf numFmtId="49" fontId="16" fillId="0" borderId="12" xfId="8" applyNumberFormat="1" applyFont="1" applyFill="1" applyBorder="1" applyAlignment="1">
      <alignment horizontal="center" vertical="center"/>
    </xf>
    <xf numFmtId="49" fontId="16" fillId="0" borderId="13" xfId="8" applyNumberFormat="1" applyFont="1" applyFill="1" applyBorder="1" applyAlignment="1">
      <alignment horizontal="center" vertical="center"/>
    </xf>
    <xf numFmtId="49" fontId="16" fillId="0" borderId="62" xfId="8" applyNumberFormat="1" applyFont="1" applyFill="1" applyBorder="1" applyAlignment="1">
      <alignment horizontal="center" vertical="center"/>
    </xf>
    <xf numFmtId="49" fontId="16" fillId="0" borderId="0" xfId="8" applyNumberFormat="1" applyFont="1" applyFill="1" applyBorder="1" applyAlignment="1">
      <alignment horizontal="center" vertical="center"/>
    </xf>
    <xf numFmtId="49" fontId="16" fillId="0" borderId="64" xfId="8" applyNumberFormat="1" applyFont="1" applyFill="1" applyBorder="1" applyAlignment="1">
      <alignment horizontal="center" vertical="center"/>
    </xf>
    <xf numFmtId="49" fontId="16" fillId="0" borderId="70" xfId="8" applyNumberFormat="1" applyFont="1" applyFill="1" applyBorder="1" applyAlignment="1">
      <alignment horizontal="center" vertical="center"/>
    </xf>
    <xf numFmtId="49" fontId="16" fillId="0" borderId="73" xfId="8" applyNumberFormat="1" applyFont="1" applyFill="1" applyBorder="1" applyAlignment="1">
      <alignment horizontal="center" vertical="center"/>
    </xf>
    <xf numFmtId="49" fontId="16" fillId="0" borderId="74" xfId="8" applyNumberFormat="1" applyFont="1" applyFill="1" applyBorder="1" applyAlignment="1">
      <alignment horizontal="center" vertical="center"/>
    </xf>
    <xf numFmtId="0" fontId="16" fillId="0" borderId="30" xfId="8" applyFont="1" applyFill="1" applyBorder="1" applyAlignment="1">
      <alignment vertical="center"/>
    </xf>
    <xf numFmtId="0" fontId="16" fillId="0" borderId="31" xfId="8" applyFont="1" applyFill="1" applyBorder="1" applyAlignment="1">
      <alignment vertical="center"/>
    </xf>
    <xf numFmtId="0" fontId="16" fillId="0" borderId="42" xfId="8" applyFont="1" applyFill="1" applyBorder="1" applyAlignment="1">
      <alignment vertical="center"/>
    </xf>
    <xf numFmtId="0" fontId="16" fillId="0" borderId="39" xfId="8" applyFont="1" applyFill="1" applyBorder="1" applyAlignment="1">
      <alignment horizontal="center" vertical="center"/>
    </xf>
    <xf numFmtId="0" fontId="16" fillId="0" borderId="31" xfId="8" applyFont="1" applyFill="1" applyBorder="1" applyAlignment="1">
      <alignment horizontal="center" vertical="center"/>
    </xf>
    <xf numFmtId="0" fontId="20" fillId="0" borderId="7" xfId="7" applyFont="1" applyFill="1" applyBorder="1" applyAlignment="1">
      <alignment horizontal="left" vertical="center"/>
    </xf>
    <xf numFmtId="0" fontId="20" fillId="0" borderId="0" xfId="7" applyFont="1" applyFill="1" applyBorder="1" applyAlignment="1">
      <alignment horizontal="left" vertical="center"/>
    </xf>
    <xf numFmtId="0" fontId="20" fillId="0" borderId="64" xfId="7" applyFont="1" applyFill="1" applyBorder="1" applyAlignment="1">
      <alignment horizontal="left" vertical="center"/>
    </xf>
    <xf numFmtId="182" fontId="16" fillId="0" borderId="7" xfId="8" applyNumberFormat="1" applyFont="1" applyFill="1" applyBorder="1" applyAlignment="1">
      <alignment horizontal="right" vertical="center" shrinkToFit="1"/>
    </xf>
    <xf numFmtId="182" fontId="16" fillId="0" borderId="0" xfId="8" applyNumberFormat="1" applyFont="1" applyFill="1" applyBorder="1" applyAlignment="1">
      <alignment horizontal="right" vertical="center" shrinkToFit="1"/>
    </xf>
    <xf numFmtId="182" fontId="16" fillId="0" borderId="64" xfId="8" applyNumberFormat="1" applyFont="1" applyFill="1" applyBorder="1" applyAlignment="1">
      <alignment horizontal="right" vertical="center" shrinkToFit="1"/>
    </xf>
    <xf numFmtId="183" fontId="16" fillId="0" borderId="7" xfId="8" applyNumberFormat="1" applyFont="1" applyFill="1" applyBorder="1" applyAlignment="1">
      <alignment horizontal="right" vertical="center" shrinkToFit="1"/>
    </xf>
    <xf numFmtId="183" fontId="16" fillId="0" borderId="0" xfId="8" applyNumberFormat="1" applyFont="1" applyFill="1" applyBorder="1" applyAlignment="1">
      <alignment horizontal="right" vertical="center" shrinkToFit="1"/>
    </xf>
    <xf numFmtId="183" fontId="16" fillId="0" borderId="64" xfId="8" applyNumberFormat="1" applyFont="1" applyFill="1" applyBorder="1" applyAlignment="1">
      <alignment horizontal="right" vertical="center" shrinkToFit="1"/>
    </xf>
    <xf numFmtId="0" fontId="16" fillId="0" borderId="75" xfId="8" applyFont="1" applyFill="1" applyBorder="1" applyAlignment="1">
      <alignment horizontal="center" vertical="center"/>
    </xf>
    <xf numFmtId="0" fontId="16" fillId="0" borderId="76" xfId="8" applyFont="1" applyFill="1" applyBorder="1" applyAlignment="1">
      <alignment vertical="center"/>
    </xf>
    <xf numFmtId="0" fontId="16" fillId="0" borderId="25" xfId="8" applyFont="1" applyFill="1" applyBorder="1" applyAlignment="1">
      <alignment vertical="center"/>
    </xf>
    <xf numFmtId="0" fontId="16" fillId="0" borderId="77" xfId="8" applyFont="1" applyFill="1" applyBorder="1" applyAlignment="1">
      <alignment vertical="center"/>
    </xf>
    <xf numFmtId="178" fontId="16" fillId="0" borderId="76" xfId="8" applyNumberFormat="1" applyFont="1" applyFill="1" applyBorder="1" applyAlignment="1">
      <alignment horizontal="right" vertical="center" shrinkToFit="1"/>
    </xf>
    <xf numFmtId="178" fontId="16" fillId="0" borderId="25" xfId="8" applyNumberFormat="1" applyFont="1" applyFill="1" applyBorder="1" applyAlignment="1">
      <alignment horizontal="right" vertical="center" shrinkToFit="1"/>
    </xf>
    <xf numFmtId="178" fontId="16" fillId="0" borderId="26" xfId="8" applyNumberFormat="1" applyFont="1" applyFill="1" applyBorder="1" applyAlignment="1">
      <alignment horizontal="right" vertical="center" shrinkToFit="1"/>
    </xf>
    <xf numFmtId="0" fontId="16" fillId="0" borderId="39" xfId="8" applyFont="1" applyFill="1" applyBorder="1" applyAlignment="1">
      <alignment vertical="center"/>
    </xf>
    <xf numFmtId="178" fontId="16" fillId="0" borderId="39" xfId="8" applyNumberFormat="1" applyFont="1" applyFill="1" applyBorder="1" applyAlignment="1">
      <alignment horizontal="right" vertical="center" shrinkToFit="1"/>
    </xf>
    <xf numFmtId="178" fontId="16" fillId="0" borderId="31" xfId="8" applyNumberFormat="1" applyFont="1" applyFill="1" applyBorder="1" applyAlignment="1">
      <alignment horizontal="right" vertical="center" shrinkToFit="1"/>
    </xf>
    <xf numFmtId="178" fontId="16" fillId="0" borderId="32" xfId="8" applyNumberFormat="1" applyFont="1" applyFill="1" applyBorder="1" applyAlignment="1">
      <alignment horizontal="right" vertical="center" shrinkToFit="1"/>
    </xf>
    <xf numFmtId="0" fontId="16" fillId="0" borderId="44" xfId="8" applyFont="1" applyFill="1" applyBorder="1" applyAlignment="1">
      <alignment vertical="center"/>
    </xf>
    <xf numFmtId="0" fontId="16" fillId="0" borderId="18" xfId="8" applyFont="1" applyFill="1" applyBorder="1" applyAlignment="1">
      <alignment vertical="center"/>
    </xf>
    <xf numFmtId="0" fontId="16" fillId="0" borderId="43" xfId="8" applyFont="1" applyFill="1" applyBorder="1" applyAlignment="1">
      <alignment vertical="center"/>
    </xf>
    <xf numFmtId="185" fontId="16" fillId="0" borderId="44" xfId="8" applyNumberFormat="1" applyFont="1" applyFill="1" applyBorder="1" applyAlignment="1">
      <alignment horizontal="right" vertical="center" shrinkToFit="1"/>
    </xf>
    <xf numFmtId="185" fontId="16" fillId="0" borderId="18" xfId="8" applyNumberFormat="1" applyFont="1" applyFill="1" applyBorder="1" applyAlignment="1">
      <alignment horizontal="right" vertical="center" shrinkToFit="1"/>
    </xf>
    <xf numFmtId="185" fontId="16" fillId="0" borderId="19" xfId="8" applyNumberFormat="1" applyFont="1" applyFill="1" applyBorder="1" applyAlignment="1">
      <alignment horizontal="right" vertical="center" shrinkToFit="1"/>
    </xf>
    <xf numFmtId="0" fontId="16" fillId="0" borderId="36" xfId="8" applyFont="1" applyFill="1" applyBorder="1" applyAlignment="1">
      <alignment horizontal="center" vertical="center" wrapText="1"/>
    </xf>
    <xf numFmtId="0" fontId="16" fillId="0" borderId="8" xfId="8" applyFont="1" applyFill="1" applyBorder="1" applyAlignment="1">
      <alignment horizontal="center" vertical="center" wrapText="1"/>
    </xf>
    <xf numFmtId="0" fontId="16" fillId="0" borderId="23" xfId="8" applyFont="1" applyFill="1" applyBorder="1" applyAlignment="1">
      <alignment horizontal="center" vertical="center" wrapText="1"/>
    </xf>
    <xf numFmtId="0" fontId="16" fillId="0" borderId="7" xfId="8" applyFont="1" applyFill="1" applyBorder="1" applyAlignment="1">
      <alignment horizontal="center" vertical="center" wrapText="1"/>
    </xf>
    <xf numFmtId="0" fontId="16" fillId="0" borderId="0" xfId="8" applyFont="1" applyFill="1" applyBorder="1" applyAlignment="1">
      <alignment horizontal="center" vertical="center" wrapText="1"/>
    </xf>
    <xf numFmtId="0" fontId="16" fillId="0" borderId="38" xfId="8" applyFont="1" applyFill="1" applyBorder="1" applyAlignment="1">
      <alignment horizontal="center" vertical="center" wrapText="1"/>
    </xf>
    <xf numFmtId="0" fontId="16" fillId="0" borderId="72" xfId="8" applyFont="1" applyFill="1" applyBorder="1" applyAlignment="1">
      <alignment horizontal="center" vertical="center" wrapText="1"/>
    </xf>
    <xf numFmtId="0" fontId="16" fillId="0" borderId="73" xfId="8" applyFont="1" applyFill="1" applyBorder="1" applyAlignment="1">
      <alignment horizontal="center" vertical="center" wrapText="1"/>
    </xf>
    <xf numFmtId="0" fontId="16" fillId="0" borderId="68" xfId="8" applyFont="1" applyFill="1" applyBorder="1" applyAlignment="1">
      <alignment horizontal="center" vertical="center" wrapText="1"/>
    </xf>
    <xf numFmtId="0" fontId="20" fillId="0" borderId="60" xfId="8" applyFont="1" applyFill="1" applyBorder="1" applyAlignment="1">
      <alignment vertical="center"/>
    </xf>
    <xf numFmtId="0" fontId="20" fillId="0" borderId="25" xfId="8" applyFont="1" applyFill="1" applyBorder="1" applyAlignment="1">
      <alignment vertical="center"/>
    </xf>
    <xf numFmtId="0" fontId="20" fillId="0" borderId="77" xfId="8" applyFont="1" applyFill="1" applyBorder="1" applyAlignment="1">
      <alignment vertical="center"/>
    </xf>
    <xf numFmtId="178" fontId="20" fillId="0" borderId="60"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16" fillId="0" borderId="30" xfId="8" applyFont="1" applyFill="1" applyBorder="1" applyAlignment="1">
      <alignment horizontal="center" vertical="center"/>
    </xf>
    <xf numFmtId="0" fontId="16" fillId="0" borderId="42" xfId="8" applyFont="1" applyFill="1" applyBorder="1" applyAlignment="1">
      <alignment horizontal="center" vertical="center"/>
    </xf>
    <xf numFmtId="0" fontId="16" fillId="0" borderId="32" xfId="8" applyFont="1" applyFill="1" applyBorder="1" applyAlignment="1">
      <alignment horizontal="center" vertical="center"/>
    </xf>
    <xf numFmtId="0" fontId="20" fillId="0" borderId="41"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181" fontId="16" fillId="0" borderId="39" xfId="8" applyNumberFormat="1" applyFont="1" applyFill="1" applyBorder="1" applyAlignment="1">
      <alignment horizontal="right" vertical="center" shrinkToFit="1"/>
    </xf>
    <xf numFmtId="181" fontId="16" fillId="0" borderId="31" xfId="8" applyNumberFormat="1" applyFont="1" applyFill="1" applyBorder="1" applyAlignment="1">
      <alignment horizontal="right" vertical="center" shrinkToFit="1"/>
    </xf>
    <xf numFmtId="181" fontId="16" fillId="0" borderId="42" xfId="8" applyNumberFormat="1" applyFont="1" applyFill="1" applyBorder="1" applyAlignment="1">
      <alignment horizontal="right" vertical="center" shrinkToFit="1"/>
    </xf>
    <xf numFmtId="181" fontId="16" fillId="0" borderId="32" xfId="8" applyNumberFormat="1" applyFont="1" applyFill="1" applyBorder="1" applyAlignment="1">
      <alignment horizontal="right" vertical="center" shrinkToFit="1"/>
    </xf>
    <xf numFmtId="0" fontId="20" fillId="0" borderId="41" xfId="9" applyFont="1" applyFill="1" applyBorder="1" applyAlignment="1">
      <alignment horizontal="center" vertical="center" shrinkToFit="1"/>
    </xf>
    <xf numFmtId="0" fontId="20" fillId="0" borderId="12" xfId="9" applyFont="1" applyFill="1" applyBorder="1" applyAlignment="1">
      <alignment horizontal="center" vertical="center" shrinkToFit="1"/>
    </xf>
    <xf numFmtId="0" fontId="20" fillId="0" borderId="46" xfId="9" applyFont="1" applyFill="1" applyBorder="1" applyAlignment="1">
      <alignment horizontal="center" vertical="center" shrinkToFit="1"/>
    </xf>
    <xf numFmtId="178" fontId="16" fillId="0" borderId="42" xfId="8" applyNumberFormat="1" applyFont="1" applyFill="1" applyBorder="1" applyAlignment="1">
      <alignment horizontal="right" vertical="center" shrinkToFit="1"/>
    </xf>
    <xf numFmtId="0" fontId="16" fillId="0" borderId="72" xfId="8" applyFont="1" applyFill="1" applyBorder="1" applyAlignment="1">
      <alignment horizontal="left" vertical="center"/>
    </xf>
    <xf numFmtId="0" fontId="16" fillId="0" borderId="73" xfId="8" applyFont="1" applyFill="1" applyBorder="1" applyAlignment="1">
      <alignment horizontal="left" vertical="center"/>
    </xf>
    <xf numFmtId="0" fontId="16" fillId="0" borderId="74" xfId="8" applyFont="1" applyFill="1" applyBorder="1" applyAlignment="1">
      <alignment horizontal="left" vertical="center"/>
    </xf>
    <xf numFmtId="181" fontId="16" fillId="0" borderId="72" xfId="8" applyNumberFormat="1" applyFont="1" applyFill="1" applyBorder="1" applyAlignment="1">
      <alignment horizontal="right" vertical="center" shrinkToFit="1"/>
    </xf>
    <xf numFmtId="181" fontId="16" fillId="0" borderId="73" xfId="8" applyNumberFormat="1" applyFont="1" applyFill="1" applyBorder="1" applyAlignment="1">
      <alignment horizontal="right" vertical="center" shrinkToFit="1"/>
    </xf>
    <xf numFmtId="181" fontId="16" fillId="0" borderId="74" xfId="8" applyNumberFormat="1" applyFont="1" applyFill="1" applyBorder="1" applyAlignment="1">
      <alignment horizontal="right" vertical="center" shrinkToFit="1"/>
    </xf>
    <xf numFmtId="0" fontId="16" fillId="0" borderId="36" xfId="10" applyFont="1" applyFill="1" applyBorder="1" applyAlignment="1">
      <alignment horizontal="left" vertical="center"/>
    </xf>
    <xf numFmtId="0" fontId="16" fillId="0" borderId="8" xfId="10" applyFont="1" applyFill="1" applyBorder="1" applyAlignment="1">
      <alignment horizontal="left" vertical="center"/>
    </xf>
    <xf numFmtId="0" fontId="16" fillId="0" borderId="9" xfId="10" applyFont="1" applyFill="1" applyBorder="1" applyAlignment="1">
      <alignment horizontal="left" vertical="center"/>
    </xf>
    <xf numFmtId="185" fontId="20" fillId="0" borderId="41" xfId="8" applyNumberFormat="1" applyFont="1" applyFill="1" applyBorder="1" applyAlignment="1">
      <alignment horizontal="right" vertical="center" shrinkToFit="1"/>
    </xf>
    <xf numFmtId="185" fontId="20" fillId="0" borderId="12" xfId="8" applyNumberFormat="1" applyFont="1" applyFill="1" applyBorder="1" applyAlignment="1">
      <alignment horizontal="right" vertical="center" shrinkToFit="1"/>
    </xf>
    <xf numFmtId="185" fontId="20" fillId="0" borderId="13" xfId="8" applyNumberFormat="1" applyFont="1" applyFill="1" applyBorder="1" applyAlignment="1">
      <alignment horizontal="right" vertical="center" shrinkToFit="1"/>
    </xf>
    <xf numFmtId="0" fontId="20" fillId="0" borderId="44" xfId="9" applyFont="1" applyFill="1" applyBorder="1" applyAlignment="1">
      <alignment horizontal="center" vertical="center" shrinkToFit="1"/>
    </xf>
    <xf numFmtId="0" fontId="20" fillId="0" borderId="18" xfId="9" applyFont="1" applyFill="1" applyBorder="1" applyAlignment="1">
      <alignment horizontal="center" vertical="center" shrinkToFit="1"/>
    </xf>
    <xf numFmtId="0" fontId="20" fillId="0" borderId="43" xfId="9" applyFont="1" applyFill="1" applyBorder="1" applyAlignment="1">
      <alignment horizontal="center" vertical="center" shrinkToFit="1"/>
    </xf>
    <xf numFmtId="0" fontId="22" fillId="0" borderId="0" xfId="8" applyFont="1" applyFill="1" applyBorder="1" applyAlignment="1">
      <alignment horizontal="left" vertical="center" wrapText="1"/>
    </xf>
    <xf numFmtId="0" fontId="22" fillId="0" borderId="64" xfId="8" applyFont="1" applyFill="1" applyBorder="1" applyAlignment="1">
      <alignment horizontal="left" vertical="center" wrapText="1"/>
    </xf>
    <xf numFmtId="0" fontId="20" fillId="0" borderId="12" xfId="8" applyFont="1" applyFill="1" applyBorder="1" applyAlignment="1">
      <alignment vertical="center"/>
    </xf>
    <xf numFmtId="0" fontId="20" fillId="0" borderId="46" xfId="8" applyFont="1" applyFill="1" applyBorder="1" applyAlignment="1">
      <alignment vertical="center"/>
    </xf>
    <xf numFmtId="0" fontId="16" fillId="0" borderId="78" xfId="8" applyFont="1" applyFill="1" applyBorder="1" applyAlignment="1">
      <alignment horizontal="center" vertical="center"/>
    </xf>
    <xf numFmtId="0" fontId="16" fillId="0" borderId="49" xfId="8" applyFont="1" applyFill="1" applyBorder="1" applyAlignment="1">
      <alignment horizontal="center" vertical="center"/>
    </xf>
    <xf numFmtId="183" fontId="16" fillId="0" borderId="49" xfId="8" applyNumberFormat="1" applyFont="1" applyFill="1" applyBorder="1" applyAlignment="1">
      <alignment horizontal="right" vertical="center" shrinkToFit="1"/>
    </xf>
    <xf numFmtId="183" fontId="16" fillId="0" borderId="79" xfId="8" applyNumberFormat="1" applyFont="1" applyFill="1" applyBorder="1" applyAlignment="1">
      <alignment horizontal="right" vertical="center" shrinkToFit="1"/>
    </xf>
    <xf numFmtId="183" fontId="16" fillId="0" borderId="6" xfId="8" applyNumberFormat="1" applyFont="1" applyFill="1" applyBorder="1" applyAlignment="1">
      <alignment horizontal="right" vertical="center" shrinkToFit="1"/>
    </xf>
    <xf numFmtId="181" fontId="16" fillId="0" borderId="44" xfId="8" applyNumberFormat="1" applyFont="1" applyFill="1" applyBorder="1" applyAlignment="1">
      <alignment horizontal="right" vertical="center" shrinkToFit="1"/>
    </xf>
    <xf numFmtId="181" fontId="16" fillId="0" borderId="18" xfId="8" applyNumberFormat="1" applyFont="1" applyFill="1" applyBorder="1" applyAlignment="1">
      <alignment horizontal="right" vertical="center" shrinkToFit="1"/>
    </xf>
    <xf numFmtId="181" fontId="16" fillId="0" borderId="43" xfId="8" applyNumberFormat="1" applyFont="1" applyFill="1" applyBorder="1" applyAlignment="1">
      <alignment horizontal="right" vertical="center" shrinkToFit="1"/>
    </xf>
    <xf numFmtId="181" fontId="16" fillId="0" borderId="19" xfId="8" applyNumberFormat="1" applyFont="1" applyFill="1" applyBorder="1" applyAlignment="1">
      <alignment horizontal="right" vertical="center" shrinkToFit="1"/>
    </xf>
    <xf numFmtId="178" fontId="16" fillId="0" borderId="49" xfId="8" applyNumberFormat="1" applyFont="1" applyFill="1" applyBorder="1" applyAlignment="1">
      <alignment horizontal="right" vertical="center" shrinkToFit="1"/>
    </xf>
    <xf numFmtId="178" fontId="16" fillId="0" borderId="79" xfId="8" applyNumberFormat="1" applyFont="1" applyFill="1" applyBorder="1" applyAlignment="1">
      <alignment horizontal="right" vertical="center" shrinkToFit="1"/>
    </xf>
    <xf numFmtId="178" fontId="16" fillId="0" borderId="6" xfId="8" applyNumberFormat="1" applyFont="1" applyFill="1" applyBorder="1" applyAlignment="1">
      <alignment horizontal="right" vertical="center" shrinkToFit="1"/>
    </xf>
    <xf numFmtId="181" fontId="16" fillId="0" borderId="73" xfId="8" applyNumberFormat="1" applyFont="1" applyFill="1" applyBorder="1" applyAlignment="1">
      <alignment horizontal="right" vertical="center"/>
    </xf>
    <xf numFmtId="181" fontId="16" fillId="0" borderId="74" xfId="8" applyNumberFormat="1" applyFont="1" applyFill="1" applyBorder="1" applyAlignment="1">
      <alignment horizontal="right" vertical="center"/>
    </xf>
    <xf numFmtId="0" fontId="16" fillId="0" borderId="17" xfId="8" applyFont="1" applyFill="1" applyBorder="1" applyAlignment="1">
      <alignment vertical="center"/>
    </xf>
    <xf numFmtId="0" fontId="16" fillId="0" borderId="22" xfId="8" applyFont="1" applyFill="1" applyBorder="1" applyAlignment="1">
      <alignment horizontal="center" vertical="center"/>
    </xf>
    <xf numFmtId="0" fontId="16" fillId="0" borderId="19" xfId="8" applyFont="1" applyFill="1" applyBorder="1" applyAlignment="1">
      <alignment horizontal="center" vertical="center"/>
    </xf>
    <xf numFmtId="0" fontId="16" fillId="0" borderId="80" xfId="8" applyFont="1" applyFill="1" applyBorder="1" applyAlignment="1">
      <alignment horizontal="center" vertical="center"/>
    </xf>
    <xf numFmtId="178" fontId="16" fillId="0" borderId="8" xfId="8" applyNumberFormat="1" applyFont="1" applyFill="1" applyBorder="1" applyAlignment="1">
      <alignment horizontal="right" vertical="center"/>
    </xf>
    <xf numFmtId="178" fontId="16" fillId="0" borderId="9" xfId="8" applyNumberFormat="1" applyFont="1" applyFill="1" applyBorder="1" applyAlignment="1">
      <alignment horizontal="right" vertical="center"/>
    </xf>
    <xf numFmtId="0" fontId="16" fillId="0" borderId="81" xfId="8" applyFont="1" applyFill="1" applyBorder="1" applyAlignment="1">
      <alignment horizontal="center" vertical="center"/>
    </xf>
    <xf numFmtId="0" fontId="16" fillId="0" borderId="25" xfId="8" applyFont="1" applyFill="1" applyBorder="1" applyAlignment="1">
      <alignment horizontal="center" vertical="center"/>
    </xf>
    <xf numFmtId="0" fontId="16" fillId="0" borderId="26" xfId="8" applyFont="1" applyFill="1" applyBorder="1" applyAlignment="1">
      <alignment horizontal="center" vertical="center"/>
    </xf>
    <xf numFmtId="0" fontId="16" fillId="0" borderId="11" xfId="8" applyFont="1" applyFill="1" applyBorder="1" applyAlignment="1">
      <alignment horizontal="center" vertical="center" textRotation="255"/>
    </xf>
    <xf numFmtId="0" fontId="16" fillId="0" borderId="12" xfId="8" applyFont="1" applyFill="1" applyBorder="1" applyAlignment="1">
      <alignment horizontal="center" vertical="center" textRotation="255"/>
    </xf>
    <xf numFmtId="0" fontId="16" fillId="0" borderId="46" xfId="8" applyFont="1" applyFill="1" applyBorder="1" applyAlignment="1">
      <alignment horizontal="center" vertical="center" textRotation="255"/>
    </xf>
    <xf numFmtId="0" fontId="16" fillId="0" borderId="7" xfId="8" applyFont="1" applyFill="1" applyBorder="1" applyAlignment="1">
      <alignment horizontal="center" vertical="center" textRotation="255"/>
    </xf>
    <xf numFmtId="0" fontId="16" fillId="0" borderId="0" xfId="8" applyFont="1" applyFill="1" applyBorder="1" applyAlignment="1">
      <alignment horizontal="center" vertical="center" textRotation="255"/>
    </xf>
    <xf numFmtId="0" fontId="16" fillId="0" borderId="38" xfId="8" applyFont="1" applyFill="1" applyBorder="1" applyAlignment="1">
      <alignment horizontal="center" vertical="center" textRotation="255"/>
    </xf>
    <xf numFmtId="0" fontId="16" fillId="0" borderId="72" xfId="8" applyFont="1" applyFill="1" applyBorder="1" applyAlignment="1">
      <alignment horizontal="center" vertical="center" textRotation="255"/>
    </xf>
    <xf numFmtId="0" fontId="16" fillId="0" borderId="73" xfId="8" applyFont="1" applyFill="1" applyBorder="1" applyAlignment="1">
      <alignment horizontal="center" vertical="center" textRotation="255"/>
    </xf>
    <xf numFmtId="0" fontId="16" fillId="0" borderId="68" xfId="8" applyFont="1" applyFill="1" applyBorder="1" applyAlignment="1">
      <alignment horizontal="center" vertical="center" textRotation="255"/>
    </xf>
    <xf numFmtId="0" fontId="22" fillId="0" borderId="41" xfId="8" applyFont="1" applyFill="1" applyBorder="1" applyAlignment="1">
      <alignment horizontal="center" vertical="center" wrapText="1"/>
    </xf>
    <xf numFmtId="0" fontId="22" fillId="0" borderId="12" xfId="8" applyFont="1" applyFill="1" applyBorder="1" applyAlignment="1">
      <alignment horizontal="center" vertical="center" wrapText="1"/>
    </xf>
    <xf numFmtId="0" fontId="22" fillId="0" borderId="46" xfId="8" applyFont="1" applyFill="1" applyBorder="1" applyAlignment="1">
      <alignment horizontal="center" vertical="center" wrapText="1"/>
    </xf>
    <xf numFmtId="0" fontId="22" fillId="0" borderId="37" xfId="8" applyFont="1" applyFill="1" applyBorder="1" applyAlignment="1">
      <alignment horizontal="center" vertical="center" wrapText="1"/>
    </xf>
    <xf numFmtId="0" fontId="22" fillId="0" borderId="52" xfId="8" applyFont="1" applyFill="1" applyBorder="1" applyAlignment="1">
      <alignment horizontal="center" vertical="center" wrapText="1"/>
    </xf>
    <xf numFmtId="0" fontId="22" fillId="0" borderId="40" xfId="8" applyFont="1" applyFill="1" applyBorder="1" applyAlignment="1">
      <alignment horizontal="center" vertical="center" wrapText="1"/>
    </xf>
    <xf numFmtId="0" fontId="16" fillId="0" borderId="41" xfId="8" applyFont="1" applyFill="1" applyBorder="1" applyAlignment="1">
      <alignment horizontal="center" vertical="center" textRotation="255"/>
    </xf>
    <xf numFmtId="0" fontId="16" fillId="0" borderId="62" xfId="8" applyFont="1" applyFill="1" applyBorder="1" applyAlignment="1">
      <alignment horizontal="center" vertical="center" textRotation="255"/>
    </xf>
    <xf numFmtId="0" fontId="16" fillId="0" borderId="37" xfId="8" applyFont="1" applyFill="1" applyBorder="1" applyAlignment="1">
      <alignment horizontal="center" vertical="center" textRotation="255"/>
    </xf>
    <xf numFmtId="0" fontId="16" fillId="0" borderId="52" xfId="8" applyFont="1" applyFill="1" applyBorder="1" applyAlignment="1">
      <alignment horizontal="center" vertical="center" textRotation="255"/>
    </xf>
    <xf numFmtId="0" fontId="16" fillId="0" borderId="40" xfId="8" applyFont="1" applyFill="1" applyBorder="1" applyAlignment="1">
      <alignment horizontal="center" vertical="center" textRotation="255"/>
    </xf>
    <xf numFmtId="178" fontId="16" fillId="0" borderId="44" xfId="8" applyNumberFormat="1" applyFont="1" applyFill="1" applyBorder="1" applyAlignment="1">
      <alignment horizontal="right" vertical="center"/>
    </xf>
    <xf numFmtId="178" fontId="16" fillId="0" borderId="18" xfId="8" applyNumberFormat="1" applyFont="1" applyFill="1" applyBorder="1" applyAlignment="1">
      <alignment horizontal="right" vertical="center"/>
    </xf>
    <xf numFmtId="178" fontId="16" fillId="0" borderId="43" xfId="8" applyNumberFormat="1" applyFont="1" applyFill="1" applyBorder="1" applyAlignment="1">
      <alignment horizontal="right" vertical="center"/>
    </xf>
    <xf numFmtId="0" fontId="16" fillId="0" borderId="70" xfId="8" applyFont="1" applyFill="1" applyBorder="1" applyAlignment="1">
      <alignment horizontal="center" vertical="center" shrinkToFit="1"/>
    </xf>
    <xf numFmtId="0" fontId="16" fillId="0" borderId="73" xfId="8" applyFont="1" applyFill="1" applyBorder="1" applyAlignment="1">
      <alignment horizontal="center" vertical="center" shrinkToFit="1"/>
    </xf>
    <xf numFmtId="0" fontId="16" fillId="0" borderId="68" xfId="8" applyFont="1" applyFill="1" applyBorder="1" applyAlignment="1">
      <alignment horizontal="center" vertical="center" shrinkToFit="1"/>
    </xf>
    <xf numFmtId="0" fontId="23" fillId="0" borderId="31" xfId="8" applyFont="1" applyFill="1" applyBorder="1">
      <alignment vertical="center"/>
    </xf>
    <xf numFmtId="0" fontId="23" fillId="0" borderId="42" xfId="8" applyFont="1" applyFill="1" applyBorder="1">
      <alignment vertical="center"/>
    </xf>
    <xf numFmtId="0" fontId="16" fillId="0" borderId="41" xfId="8" applyFont="1" applyFill="1" applyBorder="1" applyAlignment="1">
      <alignment horizontal="center" vertical="center" wrapText="1"/>
    </xf>
    <xf numFmtId="0" fontId="16" fillId="0" borderId="12" xfId="8" applyFont="1" applyFill="1" applyBorder="1" applyAlignment="1">
      <alignment horizontal="center" vertical="center" wrapText="1"/>
    </xf>
    <xf numFmtId="0" fontId="16" fillId="0" borderId="46" xfId="8" applyFont="1" applyFill="1" applyBorder="1" applyAlignment="1">
      <alignment horizontal="center" vertical="center" wrapText="1"/>
    </xf>
    <xf numFmtId="0" fontId="16" fillId="0" borderId="37" xfId="8" applyFont="1" applyFill="1" applyBorder="1" applyAlignment="1">
      <alignment horizontal="center" vertical="center" wrapText="1"/>
    </xf>
    <xf numFmtId="0" fontId="16" fillId="0" borderId="52" xfId="8" applyFont="1" applyFill="1" applyBorder="1" applyAlignment="1">
      <alignment horizontal="center" vertical="center" wrapText="1"/>
    </xf>
    <xf numFmtId="0" fontId="16" fillId="0" borderId="40" xfId="8" applyFont="1" applyFill="1" applyBorder="1" applyAlignment="1">
      <alignment horizontal="center" vertical="center" wrapText="1"/>
    </xf>
    <xf numFmtId="0" fontId="22" fillId="0" borderId="13" xfId="8" applyFont="1" applyFill="1" applyBorder="1" applyAlignment="1">
      <alignment horizontal="center" vertical="center" wrapText="1"/>
    </xf>
    <xf numFmtId="0" fontId="22" fillId="0" borderId="65" xfId="8" applyFont="1" applyFill="1" applyBorder="1" applyAlignment="1">
      <alignment horizontal="center" vertical="center" wrapText="1"/>
    </xf>
    <xf numFmtId="0" fontId="20" fillId="0" borderId="72" xfId="7" applyFont="1" applyFill="1" applyBorder="1" applyAlignment="1">
      <alignment horizontal="left" vertical="center"/>
    </xf>
    <xf numFmtId="0" fontId="20" fillId="0" borderId="73" xfId="7" applyFont="1" applyFill="1" applyBorder="1" applyAlignment="1">
      <alignment horizontal="left" vertical="center"/>
    </xf>
    <xf numFmtId="0" fontId="20" fillId="0" borderId="74" xfId="7" applyFont="1" applyFill="1" applyBorder="1" applyAlignment="1">
      <alignment horizontal="left" vertical="center"/>
    </xf>
    <xf numFmtId="178" fontId="16" fillId="0" borderId="72" xfId="8" applyNumberFormat="1" applyFont="1" applyFill="1" applyBorder="1" applyAlignment="1">
      <alignment horizontal="right" vertical="center" shrinkToFit="1"/>
    </xf>
    <xf numFmtId="178" fontId="16" fillId="0" borderId="73" xfId="8" applyNumberFormat="1" applyFont="1" applyFill="1" applyBorder="1" applyAlignment="1">
      <alignment horizontal="right" vertical="center" shrinkToFit="1"/>
    </xf>
    <xf numFmtId="178" fontId="16" fillId="0" borderId="74" xfId="8" applyNumberFormat="1" applyFont="1" applyFill="1" applyBorder="1" applyAlignment="1">
      <alignment horizontal="right" vertical="center" shrinkToFit="1"/>
    </xf>
    <xf numFmtId="0" fontId="20" fillId="0" borderId="36" xfId="7" applyFont="1" applyFill="1" applyBorder="1" applyAlignment="1">
      <alignment horizontal="center" vertical="center" wrapText="1"/>
    </xf>
    <xf numFmtId="0" fontId="20" fillId="0" borderId="8" xfId="7" applyFont="1" applyFill="1" applyBorder="1" applyAlignment="1">
      <alignment horizontal="center" vertical="center" wrapText="1"/>
    </xf>
    <xf numFmtId="0" fontId="20" fillId="0" borderId="9" xfId="7" applyFont="1" applyFill="1" applyBorder="1" applyAlignment="1">
      <alignment horizontal="center" vertical="center" wrapText="1"/>
    </xf>
    <xf numFmtId="0" fontId="20" fillId="0" borderId="7" xfId="7" applyFont="1" applyFill="1" applyBorder="1" applyAlignment="1">
      <alignment horizontal="center" vertical="center" wrapText="1"/>
    </xf>
    <xf numFmtId="0" fontId="20" fillId="0" borderId="0" xfId="7" applyFont="1" applyFill="1" applyBorder="1" applyAlignment="1">
      <alignment horizontal="center" vertical="center" wrapText="1"/>
    </xf>
    <xf numFmtId="0" fontId="20" fillId="0" borderId="64" xfId="7" applyFont="1" applyFill="1" applyBorder="1" applyAlignment="1">
      <alignment horizontal="center" vertical="center" wrapText="1"/>
    </xf>
    <xf numFmtId="0" fontId="20" fillId="0" borderId="72" xfId="7" applyFont="1" applyFill="1" applyBorder="1" applyAlignment="1">
      <alignment horizontal="center" vertical="center" wrapText="1"/>
    </xf>
    <xf numFmtId="0" fontId="20" fillId="0" borderId="73" xfId="7" applyFont="1" applyFill="1" applyBorder="1" applyAlignment="1">
      <alignment horizontal="center" vertical="center" wrapText="1"/>
    </xf>
    <xf numFmtId="0" fontId="20" fillId="0" borderId="74" xfId="7" applyFont="1" applyFill="1" applyBorder="1" applyAlignment="1">
      <alignment horizontal="center" vertical="center" wrapText="1"/>
    </xf>
    <xf numFmtId="0" fontId="16" fillId="0" borderId="0" xfId="8" applyFont="1" applyFill="1" applyBorder="1" applyAlignment="1">
      <alignment horizontal="center" vertical="center" shrinkToFit="1"/>
    </xf>
    <xf numFmtId="186" fontId="16" fillId="0" borderId="0" xfId="8" applyNumberFormat="1" applyFont="1" applyFill="1" applyBorder="1" applyAlignment="1" applyProtection="1">
      <alignment horizontal="center" vertical="center" shrinkToFit="1"/>
      <protection hidden="1"/>
    </xf>
    <xf numFmtId="0" fontId="22" fillId="0" borderId="0" xfId="8" applyNumberFormat="1" applyFont="1" applyFill="1" applyBorder="1" applyAlignment="1" applyProtection="1">
      <alignment horizontal="left" vertical="center" wrapText="1"/>
      <protection hidden="1"/>
    </xf>
    <xf numFmtId="0" fontId="16" fillId="0" borderId="0" xfId="8" applyFont="1" applyFill="1" applyBorder="1" applyAlignment="1" applyProtection="1">
      <alignment horizontal="center" vertical="center" shrinkToFit="1"/>
      <protection hidden="1"/>
    </xf>
    <xf numFmtId="49" fontId="19" fillId="0" borderId="1" xfId="11" applyNumberFormat="1" applyFont="1" applyFill="1" applyBorder="1" applyAlignment="1">
      <alignment horizontal="center" vertical="center"/>
    </xf>
    <xf numFmtId="49" fontId="19" fillId="0" borderId="2" xfId="11" applyNumberFormat="1" applyFont="1" applyFill="1" applyBorder="1" applyAlignment="1">
      <alignment horizontal="center" vertical="center"/>
    </xf>
    <xf numFmtId="49" fontId="19" fillId="0" borderId="3" xfId="11" applyNumberFormat="1" applyFont="1" applyFill="1" applyBorder="1" applyAlignment="1">
      <alignment horizontal="center" vertical="center"/>
    </xf>
    <xf numFmtId="0" fontId="16" fillId="0" borderId="39" xfId="11" applyFont="1" applyBorder="1" applyAlignment="1">
      <alignment horizontal="center" vertical="center"/>
    </xf>
    <xf numFmtId="0" fontId="16" fillId="0" borderId="31" xfId="11" applyFont="1" applyBorder="1" applyAlignment="1">
      <alignment horizontal="center" vertical="center"/>
    </xf>
    <xf numFmtId="0" fontId="16" fillId="0" borderId="42" xfId="11" applyFont="1" applyBorder="1" applyAlignment="1">
      <alignment horizontal="center" vertical="center"/>
    </xf>
    <xf numFmtId="0" fontId="16" fillId="0" borderId="39" xfId="11" applyFont="1" applyFill="1" applyBorder="1" applyAlignment="1">
      <alignment horizontal="center" vertical="center"/>
    </xf>
    <xf numFmtId="0" fontId="16" fillId="0" borderId="31" xfId="11" applyFont="1" applyFill="1" applyBorder="1" applyAlignment="1">
      <alignment horizontal="center" vertical="center"/>
    </xf>
    <xf numFmtId="0" fontId="16" fillId="0" borderId="42" xfId="11" applyFont="1" applyFill="1" applyBorder="1" applyAlignment="1">
      <alignment horizontal="center" vertical="center"/>
    </xf>
    <xf numFmtId="0" fontId="16" fillId="0" borderId="34" xfId="11" applyFont="1" applyBorder="1" applyAlignment="1">
      <alignment horizontal="center" vertical="center"/>
    </xf>
    <xf numFmtId="0" fontId="16" fillId="0" borderId="41" xfId="11" applyFont="1" applyBorder="1">
      <alignment vertical="center"/>
    </xf>
    <xf numFmtId="0" fontId="16" fillId="0" borderId="12" xfId="11" applyFont="1" applyBorder="1">
      <alignment vertical="center"/>
    </xf>
    <xf numFmtId="0" fontId="16" fillId="0" borderId="46" xfId="11" applyFont="1" applyBorder="1">
      <alignment vertical="center"/>
    </xf>
    <xf numFmtId="178" fontId="16" fillId="0" borderId="41" xfId="11" applyNumberFormat="1" applyFont="1" applyFill="1" applyBorder="1" applyAlignment="1">
      <alignment horizontal="right" vertical="center" shrinkToFit="1"/>
    </xf>
    <xf numFmtId="178" fontId="16" fillId="0" borderId="12" xfId="11" applyNumberFormat="1" applyFont="1" applyFill="1" applyBorder="1" applyAlignment="1">
      <alignment horizontal="right" vertical="center" shrinkToFit="1"/>
    </xf>
    <xf numFmtId="178" fontId="16" fillId="0" borderId="82" xfId="11" applyNumberFormat="1" applyFont="1" applyFill="1" applyBorder="1" applyAlignment="1">
      <alignment horizontal="right" vertical="center" shrinkToFit="1"/>
    </xf>
    <xf numFmtId="181" fontId="16" fillId="0" borderId="83" xfId="11" applyNumberFormat="1" applyFont="1" applyFill="1" applyBorder="1" applyAlignment="1">
      <alignment horizontal="right" vertical="center" shrinkToFit="1"/>
    </xf>
    <xf numFmtId="178" fontId="16" fillId="0" borderId="83" xfId="11" applyNumberFormat="1" applyFont="1" applyFill="1" applyBorder="1" applyAlignment="1">
      <alignment horizontal="right" vertical="center" shrinkToFit="1"/>
    </xf>
    <xf numFmtId="181" fontId="16" fillId="0" borderId="84" xfId="11" applyNumberFormat="1" applyFont="1" applyFill="1" applyBorder="1" applyAlignment="1">
      <alignment horizontal="right" vertical="center" shrinkToFit="1"/>
    </xf>
    <xf numFmtId="181" fontId="16" fillId="0" borderId="12" xfId="11" applyNumberFormat="1" applyFont="1" applyFill="1" applyBorder="1" applyAlignment="1">
      <alignment horizontal="right" vertical="center" shrinkToFit="1"/>
    </xf>
    <xf numFmtId="181" fontId="16" fillId="0" borderId="46" xfId="11" applyNumberFormat="1" applyFont="1" applyFill="1" applyBorder="1" applyAlignment="1">
      <alignment horizontal="right" vertical="center" shrinkToFit="1"/>
    </xf>
    <xf numFmtId="0" fontId="16" fillId="0" borderId="62" xfId="11" applyFont="1" applyBorder="1">
      <alignment vertical="center"/>
    </xf>
    <xf numFmtId="0" fontId="16" fillId="0" borderId="0" xfId="11" applyFont="1" applyBorder="1">
      <alignment vertical="center"/>
    </xf>
    <xf numFmtId="0" fontId="16" fillId="0" borderId="38" xfId="11" applyFont="1" applyBorder="1">
      <alignment vertical="center"/>
    </xf>
    <xf numFmtId="178" fontId="16" fillId="0" borderId="62" xfId="11" applyNumberFormat="1" applyFont="1" applyFill="1" applyBorder="1" applyAlignment="1">
      <alignment horizontal="right" vertical="center" shrinkToFit="1"/>
    </xf>
    <xf numFmtId="178" fontId="16" fillId="0" borderId="0" xfId="11" applyNumberFormat="1" applyFont="1" applyFill="1" applyBorder="1" applyAlignment="1">
      <alignment horizontal="right" vertical="center" shrinkToFit="1"/>
    </xf>
    <xf numFmtId="178" fontId="16" fillId="0" borderId="85" xfId="11" applyNumberFormat="1" applyFont="1" applyFill="1" applyBorder="1" applyAlignment="1">
      <alignment horizontal="right" vertical="center" shrinkToFit="1"/>
    </xf>
    <xf numFmtId="181" fontId="16" fillId="0" borderId="86" xfId="11" applyNumberFormat="1" applyFont="1" applyFill="1" applyBorder="1" applyAlignment="1">
      <alignment horizontal="right" vertical="center" shrinkToFit="1"/>
    </xf>
    <xf numFmtId="178" fontId="16" fillId="0" borderId="86" xfId="11" applyNumberFormat="1" applyFont="1" applyFill="1" applyBorder="1" applyAlignment="1">
      <alignment horizontal="right" vertical="center" shrinkToFit="1"/>
    </xf>
    <xf numFmtId="181" fontId="16" fillId="0" borderId="88" xfId="11" applyNumberFormat="1" applyFont="1" applyFill="1" applyBorder="1" applyAlignment="1">
      <alignment horizontal="right" vertical="center" shrinkToFit="1"/>
    </xf>
    <xf numFmtId="181" fontId="16" fillId="0" borderId="0" xfId="11" applyNumberFormat="1" applyFont="1" applyFill="1" applyBorder="1" applyAlignment="1">
      <alignment horizontal="right" vertical="center" shrinkToFit="1"/>
    </xf>
    <xf numFmtId="181" fontId="16" fillId="0" borderId="38" xfId="11" applyNumberFormat="1" applyFont="1" applyFill="1" applyBorder="1" applyAlignment="1">
      <alignment horizontal="right" vertical="center" shrinkToFit="1"/>
    </xf>
    <xf numFmtId="178" fontId="16" fillId="0" borderId="87" xfId="11" applyNumberFormat="1" applyFont="1" applyFill="1" applyBorder="1" applyAlignment="1">
      <alignment horizontal="right" vertical="center" shrinkToFit="1"/>
    </xf>
    <xf numFmtId="178" fontId="16" fillId="0" borderId="88" xfId="11" applyNumberFormat="1" applyFont="1" applyFill="1" applyBorder="1" applyAlignment="1">
      <alignment horizontal="right" vertical="center" shrinkToFit="1"/>
    </xf>
    <xf numFmtId="178" fontId="16" fillId="0" borderId="38" xfId="11" applyNumberFormat="1" applyFont="1" applyFill="1" applyBorder="1" applyAlignment="1">
      <alignment horizontal="right" vertical="center" shrinkToFit="1"/>
    </xf>
    <xf numFmtId="0" fontId="16" fillId="0" borderId="41" xfId="11" applyFont="1" applyFill="1" applyBorder="1">
      <alignment vertical="center"/>
    </xf>
    <xf numFmtId="0" fontId="16" fillId="0" borderId="12" xfId="11" applyFont="1" applyFill="1" applyBorder="1">
      <alignment vertical="center"/>
    </xf>
    <xf numFmtId="0" fontId="16" fillId="0" borderId="46" xfId="11" applyFont="1" applyFill="1" applyBorder="1">
      <alignment vertical="center"/>
    </xf>
    <xf numFmtId="181" fontId="16" fillId="0" borderId="82" xfId="11" applyNumberFormat="1" applyFont="1" applyFill="1" applyBorder="1" applyAlignment="1">
      <alignment horizontal="right" vertical="center" shrinkToFit="1"/>
    </xf>
    <xf numFmtId="0" fontId="16" fillId="0" borderId="62" xfId="11" applyFont="1" applyFill="1" applyBorder="1">
      <alignment vertical="center"/>
    </xf>
    <xf numFmtId="0" fontId="16" fillId="0" borderId="0" xfId="11" applyFont="1" applyFill="1" applyBorder="1">
      <alignment vertical="center"/>
    </xf>
    <xf numFmtId="0" fontId="16" fillId="0" borderId="38" xfId="11" applyFont="1" applyFill="1" applyBorder="1">
      <alignment vertical="center"/>
    </xf>
    <xf numFmtId="0" fontId="16" fillId="0" borderId="62" xfId="11" applyFont="1" applyBorder="1" applyAlignment="1">
      <alignment vertical="center"/>
    </xf>
    <xf numFmtId="0" fontId="13" fillId="0" borderId="0" xfId="6" applyAlignment="1">
      <alignment vertical="center"/>
    </xf>
    <xf numFmtId="0" fontId="13" fillId="0" borderId="38" xfId="6" applyBorder="1" applyAlignment="1">
      <alignment vertical="center"/>
    </xf>
    <xf numFmtId="178" fontId="16" fillId="0" borderId="88" xfId="11" applyNumberFormat="1" applyFont="1" applyFill="1" applyBorder="1" applyAlignment="1">
      <alignment horizontal="right" vertical="center"/>
    </xf>
    <xf numFmtId="178" fontId="16" fillId="0" borderId="0" xfId="11" applyNumberFormat="1" applyFont="1" applyFill="1" applyBorder="1" applyAlignment="1">
      <alignment horizontal="right" vertical="center"/>
    </xf>
    <xf numFmtId="178" fontId="16" fillId="0" borderId="38" xfId="11" applyNumberFormat="1" applyFont="1" applyFill="1" applyBorder="1" applyAlignment="1">
      <alignment horizontal="right" vertical="center"/>
    </xf>
    <xf numFmtId="0" fontId="16" fillId="0" borderId="37" xfId="11" applyFont="1" applyFill="1" applyBorder="1">
      <alignment vertical="center"/>
    </xf>
    <xf numFmtId="0" fontId="16" fillId="0" borderId="52" xfId="11" applyFont="1" applyFill="1" applyBorder="1">
      <alignment vertical="center"/>
    </xf>
    <xf numFmtId="0" fontId="16" fillId="0" borderId="40" xfId="11" applyFont="1" applyFill="1" applyBorder="1">
      <alignment vertical="center"/>
    </xf>
    <xf numFmtId="178" fontId="16" fillId="0" borderId="62" xfId="11" applyNumberFormat="1" applyFont="1" applyFill="1" applyBorder="1" applyAlignment="1">
      <alignment horizontal="right" vertical="center"/>
    </xf>
    <xf numFmtId="178" fontId="16" fillId="0" borderId="85" xfId="11" applyNumberFormat="1" applyFont="1" applyFill="1" applyBorder="1" applyAlignment="1">
      <alignment horizontal="right" vertical="center"/>
    </xf>
    <xf numFmtId="181" fontId="16" fillId="0" borderId="86" xfId="11" applyNumberFormat="1" applyFont="1" applyFill="1" applyBorder="1" applyAlignment="1">
      <alignment horizontal="right" vertical="center"/>
    </xf>
    <xf numFmtId="0" fontId="22" fillId="0" borderId="39" xfId="11" applyFont="1" applyFill="1" applyBorder="1" applyAlignment="1">
      <alignment horizontal="center" vertical="center"/>
    </xf>
    <xf numFmtId="0" fontId="22" fillId="0" borderId="31" xfId="11" applyFont="1" applyFill="1" applyBorder="1" applyAlignment="1">
      <alignment horizontal="center" vertical="center"/>
    </xf>
    <xf numFmtId="0" fontId="22" fillId="0" borderId="42" xfId="11" applyFont="1" applyFill="1" applyBorder="1" applyAlignment="1">
      <alignment horizontal="center" vertical="center"/>
    </xf>
    <xf numFmtId="178" fontId="16" fillId="0" borderId="84" xfId="11" applyNumberFormat="1" applyFont="1" applyFill="1" applyBorder="1" applyAlignment="1">
      <alignment horizontal="right" vertical="center" shrinkToFit="1"/>
    </xf>
    <xf numFmtId="181" fontId="2" fillId="0" borderId="0" xfId="11" applyNumberFormat="1" applyFill="1" applyAlignment="1">
      <alignment horizontal="right" vertical="center" shrinkToFit="1"/>
    </xf>
    <xf numFmtId="181" fontId="2" fillId="0" borderId="38" xfId="11" applyNumberFormat="1" applyFill="1" applyBorder="1" applyAlignment="1">
      <alignment horizontal="right" vertical="center" shrinkToFit="1"/>
    </xf>
    <xf numFmtId="0" fontId="2" fillId="0" borderId="0" xfId="11" applyFill="1" applyAlignment="1">
      <alignment horizontal="right" vertical="center" shrinkToFit="1"/>
    </xf>
    <xf numFmtId="0" fontId="2" fillId="0" borderId="85" xfId="11" applyFill="1" applyBorder="1" applyAlignment="1">
      <alignment horizontal="right" vertical="center" shrinkToFit="1"/>
    </xf>
    <xf numFmtId="181" fontId="2" fillId="0" borderId="85" xfId="11" applyNumberFormat="1" applyFill="1" applyBorder="1" applyAlignment="1">
      <alignment horizontal="right" vertical="center" shrinkToFit="1"/>
    </xf>
    <xf numFmtId="0" fontId="13" fillId="0" borderId="0" xfId="6" applyBorder="1" applyAlignment="1">
      <alignment vertical="center"/>
    </xf>
    <xf numFmtId="0" fontId="2" fillId="0" borderId="31" xfId="11" applyBorder="1" applyAlignment="1">
      <alignment horizontal="center" vertical="center"/>
    </xf>
    <xf numFmtId="0" fontId="2" fillId="0" borderId="42" xfId="11" applyBorder="1" applyAlignment="1">
      <alignment horizontal="center" vertical="center"/>
    </xf>
    <xf numFmtId="0" fontId="22" fillId="0" borderId="62" xfId="11" applyFont="1" applyBorder="1">
      <alignment vertical="center"/>
    </xf>
    <xf numFmtId="0" fontId="22" fillId="0" borderId="0" xfId="11" applyFont="1" applyBorder="1">
      <alignment vertical="center"/>
    </xf>
    <xf numFmtId="0" fontId="22" fillId="0" borderId="38" xfId="11" applyFont="1" applyBorder="1">
      <alignment vertical="center"/>
    </xf>
    <xf numFmtId="0" fontId="16" fillId="0" borderId="37" xfId="11" applyFont="1" applyBorder="1">
      <alignment vertical="center"/>
    </xf>
    <xf numFmtId="0" fontId="16" fillId="0" borderId="52" xfId="11" applyFont="1" applyBorder="1">
      <alignment vertical="center"/>
    </xf>
    <xf numFmtId="0" fontId="16" fillId="0" borderId="40" xfId="11" applyFont="1" applyBorder="1">
      <alignment vertical="center"/>
    </xf>
    <xf numFmtId="0" fontId="16" fillId="0" borderId="41" xfId="11" applyFont="1" applyBorder="1" applyAlignment="1">
      <alignment horizontal="center" vertical="center" wrapText="1"/>
    </xf>
    <xf numFmtId="0" fontId="16" fillId="0" borderId="12" xfId="11" applyFont="1" applyBorder="1" applyAlignment="1">
      <alignment horizontal="center" vertical="center" wrapText="1"/>
    </xf>
    <xf numFmtId="0" fontId="16" fillId="0" borderId="62" xfId="11" applyFont="1" applyBorder="1" applyAlignment="1">
      <alignment horizontal="center" vertical="center" wrapText="1"/>
    </xf>
    <xf numFmtId="0" fontId="16" fillId="0" borderId="0" xfId="11" applyFont="1" applyBorder="1" applyAlignment="1">
      <alignment horizontal="center" vertical="center" wrapText="1"/>
    </xf>
    <xf numFmtId="0" fontId="16" fillId="0" borderId="37" xfId="11" applyFont="1" applyBorder="1" applyAlignment="1">
      <alignment horizontal="center" vertical="center" wrapText="1"/>
    </xf>
    <xf numFmtId="0" fontId="16" fillId="0" borderId="52" xfId="11" applyFont="1" applyBorder="1" applyAlignment="1">
      <alignment horizontal="center" vertical="center" wrapText="1"/>
    </xf>
    <xf numFmtId="0" fontId="16" fillId="0" borderId="12" xfId="11" applyFont="1" applyBorder="1" applyAlignment="1">
      <alignment vertical="center" textRotation="255"/>
    </xf>
    <xf numFmtId="0" fontId="16" fillId="0" borderId="0" xfId="11" applyFont="1" applyBorder="1" applyAlignment="1">
      <alignment vertical="center" textRotation="255"/>
    </xf>
    <xf numFmtId="0" fontId="16" fillId="0" borderId="52" xfId="11" applyFont="1" applyBorder="1" applyAlignment="1">
      <alignment vertical="center" textRotation="255"/>
    </xf>
    <xf numFmtId="181" fontId="16" fillId="0" borderId="62" xfId="11" applyNumberFormat="1" applyFont="1" applyFill="1" applyBorder="1" applyAlignment="1">
      <alignment horizontal="right" vertical="center" shrinkToFit="1"/>
    </xf>
    <xf numFmtId="0" fontId="2" fillId="0" borderId="0" xfId="11" applyFill="1" applyBorder="1" applyAlignment="1">
      <alignment horizontal="right" vertical="center" shrinkToFit="1"/>
    </xf>
    <xf numFmtId="0" fontId="2" fillId="0" borderId="38" xfId="11" applyFill="1" applyBorder="1" applyAlignment="1">
      <alignment horizontal="right" vertical="center" shrinkToFit="1"/>
    </xf>
    <xf numFmtId="181" fontId="16" fillId="0" borderId="41" xfId="11" applyNumberFormat="1" applyFont="1" applyFill="1" applyBorder="1" applyAlignment="1">
      <alignment horizontal="right" vertical="center" shrinkToFit="1"/>
    </xf>
    <xf numFmtId="0" fontId="2" fillId="0" borderId="12" xfId="11" applyFill="1" applyBorder="1" applyAlignment="1">
      <alignment horizontal="right" vertical="center" shrinkToFit="1"/>
    </xf>
    <xf numFmtId="0" fontId="2" fillId="0" borderId="46" xfId="11" applyFill="1" applyBorder="1" applyAlignment="1">
      <alignment horizontal="right" vertical="center" shrinkToFit="1"/>
    </xf>
    <xf numFmtId="0" fontId="16" fillId="0" borderId="41" xfId="11" applyFont="1" applyFill="1" applyBorder="1" applyAlignment="1">
      <alignment horizontal="center" vertical="center" textRotation="255"/>
    </xf>
    <xf numFmtId="0" fontId="16" fillId="0" borderId="46" xfId="11" applyFont="1" applyFill="1" applyBorder="1" applyAlignment="1">
      <alignment horizontal="center" vertical="center" textRotation="255"/>
    </xf>
    <xf numFmtId="0" fontId="16" fillId="0" borderId="62" xfId="11" applyFont="1" applyFill="1" applyBorder="1" applyAlignment="1">
      <alignment horizontal="center" vertical="center" textRotation="255"/>
    </xf>
    <xf numFmtId="0" fontId="16" fillId="0" borderId="38" xfId="11" applyFont="1" applyFill="1" applyBorder="1" applyAlignment="1">
      <alignment horizontal="center" vertical="center" textRotation="255"/>
    </xf>
    <xf numFmtId="0" fontId="16" fillId="0" borderId="37" xfId="11" applyFont="1" applyFill="1" applyBorder="1" applyAlignment="1">
      <alignment horizontal="center" vertical="center" textRotation="255"/>
    </xf>
    <xf numFmtId="0" fontId="16" fillId="0" borderId="40" xfId="11" applyFont="1" applyFill="1" applyBorder="1" applyAlignment="1">
      <alignment horizontal="center" vertical="center" textRotation="255"/>
    </xf>
    <xf numFmtId="181" fontId="16" fillId="0" borderId="37" xfId="11" applyNumberFormat="1" applyFont="1" applyFill="1" applyBorder="1" applyAlignment="1">
      <alignment horizontal="right" vertical="center" shrinkToFit="1"/>
    </xf>
    <xf numFmtId="0" fontId="2" fillId="0" borderId="52" xfId="11" applyFill="1" applyBorder="1" applyAlignment="1">
      <alignment horizontal="right" vertical="center" shrinkToFit="1"/>
    </xf>
    <xf numFmtId="181" fontId="16" fillId="0" borderId="52" xfId="11" applyNumberFormat="1" applyFont="1" applyFill="1" applyBorder="1" applyAlignment="1">
      <alignment horizontal="right" vertical="center" shrinkToFit="1"/>
    </xf>
    <xf numFmtId="0" fontId="2" fillId="0" borderId="40" xfId="11" applyFill="1" applyBorder="1" applyAlignment="1">
      <alignment horizontal="right" vertical="center" shrinkToFit="1"/>
    </xf>
    <xf numFmtId="0" fontId="16" fillId="0" borderId="41" xfId="11" applyFont="1" applyFill="1" applyBorder="1" applyAlignment="1">
      <alignment horizontal="left" vertical="center"/>
    </xf>
    <xf numFmtId="0" fontId="16" fillId="0" borderId="12" xfId="11" applyFont="1" applyFill="1" applyBorder="1" applyAlignment="1">
      <alignment horizontal="left" vertical="center"/>
    </xf>
    <xf numFmtId="0" fontId="16" fillId="0" borderId="46" xfId="11" applyFont="1" applyFill="1" applyBorder="1" applyAlignment="1">
      <alignment horizontal="left" vertical="center"/>
    </xf>
    <xf numFmtId="178" fontId="16" fillId="0" borderId="46" xfId="11" applyNumberFormat="1" applyFont="1" applyFill="1" applyBorder="1" applyAlignment="1">
      <alignment horizontal="right" vertical="center" shrinkToFit="1"/>
    </xf>
    <xf numFmtId="0" fontId="16" fillId="0" borderId="62" xfId="11" applyFont="1" applyFill="1" applyBorder="1" applyAlignment="1">
      <alignment horizontal="left" vertical="center"/>
    </xf>
    <xf numFmtId="0" fontId="16" fillId="0" borderId="0" xfId="11" applyFont="1" applyFill="1" applyBorder="1" applyAlignment="1">
      <alignment horizontal="left" vertical="center"/>
    </xf>
    <xf numFmtId="0" fontId="16" fillId="0" borderId="38" xfId="11" applyFont="1" applyFill="1" applyBorder="1" applyAlignment="1">
      <alignment horizontal="left" vertical="center"/>
    </xf>
    <xf numFmtId="178" fontId="16" fillId="0" borderId="37" xfId="11" applyNumberFormat="1" applyFont="1" applyFill="1" applyBorder="1" applyAlignment="1">
      <alignment horizontal="right" vertical="center" shrinkToFit="1"/>
    </xf>
    <xf numFmtId="178" fontId="16" fillId="0" borderId="52" xfId="11" applyNumberFormat="1" applyFont="1" applyFill="1" applyBorder="1" applyAlignment="1">
      <alignment horizontal="right" vertical="center" shrinkToFit="1"/>
    </xf>
    <xf numFmtId="178" fontId="16" fillId="0" borderId="89" xfId="11" applyNumberFormat="1" applyFont="1" applyFill="1" applyBorder="1" applyAlignment="1">
      <alignment horizontal="right" vertical="center" shrinkToFit="1"/>
    </xf>
    <xf numFmtId="181" fontId="16" fillId="0" borderId="90" xfId="11" applyNumberFormat="1" applyFont="1" applyFill="1" applyBorder="1" applyAlignment="1">
      <alignment horizontal="right" vertical="center" shrinkToFit="1"/>
    </xf>
    <xf numFmtId="178" fontId="16" fillId="0" borderId="90" xfId="11" applyNumberFormat="1" applyFont="1" applyFill="1" applyBorder="1" applyAlignment="1">
      <alignment horizontal="right" vertical="center" shrinkToFit="1"/>
    </xf>
    <xf numFmtId="181" fontId="16" fillId="0" borderId="91" xfId="11" applyNumberFormat="1" applyFont="1" applyFill="1" applyBorder="1" applyAlignment="1">
      <alignment horizontal="right" vertical="center" shrinkToFit="1"/>
    </xf>
    <xf numFmtId="181" fontId="16" fillId="0" borderId="40" xfId="11" applyNumberFormat="1" applyFont="1" applyFill="1" applyBorder="1" applyAlignment="1">
      <alignment horizontal="right" vertical="center" shrinkToFit="1"/>
    </xf>
    <xf numFmtId="0" fontId="16" fillId="0" borderId="37" xfId="11" applyFont="1" applyFill="1" applyBorder="1" applyAlignment="1">
      <alignment horizontal="left" vertical="center"/>
    </xf>
    <xf numFmtId="0" fontId="16" fillId="0" borderId="52" xfId="11" applyFont="1" applyFill="1" applyBorder="1" applyAlignment="1">
      <alignment horizontal="left" vertical="center"/>
    </xf>
    <xf numFmtId="0" fontId="16" fillId="0" borderId="40" xfId="11" applyFont="1" applyFill="1" applyBorder="1" applyAlignment="1">
      <alignment horizontal="left" vertical="center"/>
    </xf>
    <xf numFmtId="178" fontId="16" fillId="0" borderId="40" xfId="11" applyNumberFormat="1" applyFont="1" applyFill="1" applyBorder="1" applyAlignment="1">
      <alignment horizontal="right" vertical="center" shrinkToFit="1"/>
    </xf>
    <xf numFmtId="0" fontId="16" fillId="0" borderId="62" xfId="11" applyFont="1" applyFill="1" applyBorder="1" applyAlignment="1">
      <alignment horizontal="center" vertical="center" wrapText="1"/>
    </xf>
    <xf numFmtId="0" fontId="16" fillId="0" borderId="0" xfId="11" applyFont="1" applyFill="1" applyBorder="1" applyAlignment="1">
      <alignment horizontal="center" vertical="center" wrapText="1"/>
    </xf>
    <xf numFmtId="0" fontId="16" fillId="0" borderId="37" xfId="11" applyFont="1" applyFill="1" applyBorder="1" applyAlignment="1">
      <alignment horizontal="center" vertical="center" wrapText="1"/>
    </xf>
    <xf numFmtId="0" fontId="16" fillId="0" borderId="52" xfId="11" applyFont="1" applyFill="1" applyBorder="1" applyAlignment="1">
      <alignment horizontal="center" vertical="center" wrapText="1"/>
    </xf>
    <xf numFmtId="178" fontId="16" fillId="5" borderId="88" xfId="11" applyNumberFormat="1" applyFont="1" applyFill="1" applyBorder="1" applyAlignment="1">
      <alignment horizontal="right" vertical="center" shrinkToFit="1"/>
    </xf>
    <xf numFmtId="178" fontId="16" fillId="5" borderId="0" xfId="11" applyNumberFormat="1" applyFont="1" applyFill="1" applyBorder="1" applyAlignment="1">
      <alignment horizontal="right" vertical="center" shrinkToFit="1"/>
    </xf>
    <xf numFmtId="178" fontId="16" fillId="5" borderId="85" xfId="11" applyNumberFormat="1" applyFont="1" applyFill="1" applyBorder="1" applyAlignment="1">
      <alignment horizontal="right" vertical="center" shrinkToFit="1"/>
    </xf>
    <xf numFmtId="0" fontId="16" fillId="5" borderId="88" xfId="11" applyFont="1" applyFill="1" applyBorder="1" applyAlignment="1">
      <alignment horizontal="right" vertical="center" shrinkToFit="1"/>
    </xf>
    <xf numFmtId="0" fontId="16" fillId="5" borderId="0" xfId="11" applyFont="1" applyFill="1" applyBorder="1" applyAlignment="1">
      <alignment horizontal="right" vertical="center" shrinkToFit="1"/>
    </xf>
    <xf numFmtId="0" fontId="16" fillId="5" borderId="38" xfId="11" applyFont="1" applyFill="1" applyBorder="1" applyAlignment="1">
      <alignment horizontal="right" vertical="center" shrinkToFit="1"/>
    </xf>
    <xf numFmtId="181" fontId="16" fillId="0" borderId="85" xfId="11" applyNumberFormat="1" applyFont="1" applyFill="1" applyBorder="1" applyAlignment="1">
      <alignment horizontal="right" vertical="center" shrinkToFit="1"/>
    </xf>
    <xf numFmtId="0" fontId="2" fillId="0" borderId="89" xfId="11" applyFill="1" applyBorder="1" applyAlignment="1">
      <alignment horizontal="right" vertical="center" shrinkToFit="1"/>
    </xf>
    <xf numFmtId="181" fontId="2" fillId="0" borderId="52" xfId="11" applyNumberFormat="1" applyFill="1" applyBorder="1" applyAlignment="1">
      <alignment horizontal="right" vertical="center" shrinkToFit="1"/>
    </xf>
    <xf numFmtId="181" fontId="2" fillId="0" borderId="89" xfId="11" applyNumberFormat="1" applyFill="1" applyBorder="1" applyAlignment="1">
      <alignment horizontal="right" vertical="center" shrinkToFit="1"/>
    </xf>
    <xf numFmtId="178" fontId="16" fillId="0" borderId="91" xfId="11" applyNumberFormat="1" applyFont="1" applyFill="1" applyBorder="1" applyAlignment="1">
      <alignment horizontal="right" vertical="center" shrinkToFit="1"/>
    </xf>
    <xf numFmtId="178" fontId="16" fillId="5" borderId="91" xfId="11" applyNumberFormat="1" applyFont="1" applyFill="1" applyBorder="1" applyAlignment="1">
      <alignment horizontal="right" vertical="center" shrinkToFit="1"/>
    </xf>
    <xf numFmtId="178" fontId="16" fillId="5" borderId="52" xfId="11" applyNumberFormat="1" applyFont="1" applyFill="1" applyBorder="1" applyAlignment="1">
      <alignment horizontal="right" vertical="center" shrinkToFit="1"/>
    </xf>
    <xf numFmtId="178" fontId="16" fillId="5" borderId="89" xfId="11" applyNumberFormat="1" applyFont="1" applyFill="1" applyBorder="1" applyAlignment="1">
      <alignment horizontal="right" vertical="center" shrinkToFit="1"/>
    </xf>
    <xf numFmtId="0" fontId="16" fillId="5" borderId="91" xfId="11" applyFont="1" applyFill="1" applyBorder="1" applyAlignment="1">
      <alignment horizontal="right" vertical="center" shrinkToFit="1"/>
    </xf>
    <xf numFmtId="0" fontId="16" fillId="5" borderId="52" xfId="11" applyFont="1" applyFill="1" applyBorder="1" applyAlignment="1">
      <alignment horizontal="right" vertical="center" shrinkToFit="1"/>
    </xf>
    <xf numFmtId="0" fontId="16" fillId="5" borderId="40" xfId="11" applyFont="1" applyFill="1" applyBorder="1" applyAlignment="1">
      <alignment horizontal="right" vertical="center" shrinkToFit="1"/>
    </xf>
    <xf numFmtId="0" fontId="16" fillId="0" borderId="41" xfId="11" applyFont="1" applyBorder="1" applyAlignment="1">
      <alignment horizontal="center" vertical="center" textRotation="255"/>
    </xf>
    <xf numFmtId="0" fontId="16" fillId="0" borderId="46" xfId="11" applyFont="1" applyBorder="1" applyAlignment="1">
      <alignment horizontal="center" vertical="center" textRotation="255"/>
    </xf>
    <xf numFmtId="0" fontId="16" fillId="0" borderId="62" xfId="11" applyFont="1" applyBorder="1" applyAlignment="1">
      <alignment horizontal="center" vertical="center" textRotation="255"/>
    </xf>
    <xf numFmtId="0" fontId="16" fillId="0" borderId="38" xfId="11" applyFont="1" applyBorder="1" applyAlignment="1">
      <alignment horizontal="center" vertical="center" textRotation="255"/>
    </xf>
    <xf numFmtId="0" fontId="16" fillId="0" borderId="37" xfId="11" applyFont="1" applyBorder="1" applyAlignment="1">
      <alignment horizontal="center" vertical="center" textRotation="255"/>
    </xf>
    <xf numFmtId="0" fontId="16" fillId="0" borderId="40" xfId="11" applyFont="1" applyBorder="1" applyAlignment="1">
      <alignment horizontal="center" vertical="center" textRotation="255"/>
    </xf>
    <xf numFmtId="0" fontId="30" fillId="7" borderId="60"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5" xfId="12" applyFont="1" applyFill="1" applyBorder="1" applyAlignment="1" applyProtection="1">
      <alignment horizontal="center" vertical="center" wrapText="1"/>
      <protection locked="0"/>
    </xf>
    <xf numFmtId="0" fontId="30" fillId="7" borderId="93" xfId="12" applyFont="1" applyFill="1" applyBorder="1" applyAlignment="1" applyProtection="1">
      <alignment horizontal="center" vertical="center" wrapText="1"/>
      <protection locked="0"/>
    </xf>
    <xf numFmtId="0" fontId="30" fillId="7" borderId="94" xfId="12" applyFont="1" applyFill="1" applyBorder="1" applyAlignment="1" applyProtection="1">
      <alignment horizontal="center" vertical="center" wrapText="1"/>
      <protection locked="0"/>
    </xf>
    <xf numFmtId="0" fontId="2" fillId="7" borderId="60" xfId="12" applyFont="1" applyFill="1" applyBorder="1" applyAlignment="1" applyProtection="1">
      <alignment horizontal="center" vertical="center" wrapText="1"/>
      <protection locked="0"/>
    </xf>
    <xf numFmtId="0" fontId="2" fillId="7" borderId="8" xfId="12" applyFont="1" applyFill="1" applyBorder="1" applyAlignment="1" applyProtection="1">
      <alignment horizontal="center" vertical="center" wrapText="1"/>
      <protection locked="0"/>
    </xf>
    <xf numFmtId="0" fontId="2" fillId="7" borderId="23" xfId="12" applyFont="1" applyFill="1" applyBorder="1" applyAlignment="1" applyProtection="1">
      <alignment horizontal="center" vertical="center" wrapText="1"/>
      <protection locked="0"/>
    </xf>
    <xf numFmtId="0" fontId="2" fillId="7" borderId="95" xfId="12" applyFont="1" applyFill="1" applyBorder="1" applyAlignment="1" applyProtection="1">
      <alignment horizontal="center" vertical="center" wrapText="1"/>
      <protection locked="0"/>
    </xf>
    <xf numFmtId="0" fontId="2" fillId="7" borderId="93" xfId="12" applyFont="1" applyFill="1" applyBorder="1" applyAlignment="1" applyProtection="1">
      <alignment horizontal="center" vertical="center" wrapText="1"/>
      <protection locked="0"/>
    </xf>
    <xf numFmtId="0" fontId="2" fillId="7" borderId="94" xfId="12" applyFont="1" applyFill="1" applyBorder="1" applyAlignment="1" applyProtection="1">
      <alignment horizontal="center" vertical="center" wrapText="1"/>
      <protection locked="0"/>
    </xf>
    <xf numFmtId="0" fontId="30" fillId="7" borderId="9" xfId="12" applyFont="1" applyFill="1" applyBorder="1" applyAlignment="1" applyProtection="1">
      <alignment horizontal="center" vertical="center" wrapText="1"/>
      <protection locked="0"/>
    </xf>
    <xf numFmtId="0" fontId="30" fillId="7" borderId="96" xfId="12" applyFont="1" applyFill="1" applyBorder="1" applyAlignment="1" applyProtection="1">
      <alignment horizontal="center" vertical="center" wrapText="1"/>
      <protection locked="0"/>
    </xf>
    <xf numFmtId="0" fontId="30" fillId="0" borderId="98" xfId="14" applyFont="1" applyBorder="1" applyAlignment="1" applyProtection="1">
      <alignment horizontal="left" vertical="center" shrinkToFit="1"/>
      <protection locked="0"/>
    </xf>
    <xf numFmtId="0" fontId="30" fillId="0" borderId="99" xfId="14" applyFont="1" applyBorder="1" applyAlignment="1" applyProtection="1">
      <alignment horizontal="left" vertical="center" shrinkToFit="1"/>
      <protection locked="0"/>
    </xf>
    <xf numFmtId="0" fontId="30" fillId="0" borderId="100" xfId="14" applyFont="1" applyBorder="1" applyAlignment="1" applyProtection="1">
      <alignment horizontal="lef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4" applyNumberFormat="1" applyFont="1" applyBorder="1" applyAlignment="1" applyProtection="1">
      <alignment horizontal="right" vertical="center" shrinkToFit="1"/>
      <protection locked="0"/>
    </xf>
    <xf numFmtId="177" fontId="30" fillId="0" borderId="103" xfId="14" applyNumberFormat="1" applyFont="1" applyBorder="1" applyAlignment="1" applyProtection="1">
      <alignment horizontal="right" vertical="center" shrinkToFit="1"/>
      <protection locked="0"/>
    </xf>
    <xf numFmtId="177" fontId="30" fillId="0" borderId="104" xfId="14" applyNumberFormat="1" applyFont="1" applyBorder="1" applyAlignment="1" applyProtection="1">
      <alignment horizontal="right" vertical="center" shrinkToFit="1"/>
      <protection locked="0"/>
    </xf>
    <xf numFmtId="177" fontId="30" fillId="0" borderId="105" xfId="14" applyNumberFormat="1" applyFont="1" applyBorder="1" applyAlignment="1" applyProtection="1">
      <alignment horizontal="right" vertical="center" shrinkToFit="1"/>
      <protection locked="0"/>
    </xf>
    <xf numFmtId="177" fontId="30" fillId="0" borderId="106" xfId="14"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92" xfId="12" applyFont="1" applyFill="1" applyBorder="1" applyAlignment="1" applyProtection="1">
      <alignment horizontal="center" vertical="center"/>
      <protection locked="0"/>
    </xf>
    <xf numFmtId="0" fontId="30" fillId="7" borderId="93" xfId="12" applyFont="1" applyFill="1" applyBorder="1" applyAlignment="1" applyProtection="1">
      <alignment horizontal="center" vertical="center"/>
      <protection locked="0"/>
    </xf>
    <xf numFmtId="0" fontId="30" fillId="7" borderId="94" xfId="12" applyFont="1" applyFill="1" applyBorder="1" applyAlignment="1" applyProtection="1">
      <alignment horizontal="center" vertical="center"/>
      <protection locked="0"/>
    </xf>
    <xf numFmtId="0" fontId="29" fillId="6" borderId="1" xfId="12" applyFont="1" applyFill="1" applyBorder="1" applyAlignment="1" applyProtection="1">
      <alignment horizontal="center" vertical="center"/>
    </xf>
    <xf numFmtId="0" fontId="29" fillId="6" borderId="2" xfId="12" applyFont="1" applyFill="1" applyBorder="1" applyAlignment="1" applyProtection="1">
      <alignment horizontal="center" vertical="center"/>
    </xf>
    <xf numFmtId="0" fontId="29" fillId="6" borderId="3" xfId="12" applyFont="1" applyFill="1" applyBorder="1" applyAlignment="1" applyProtection="1">
      <alignment horizontal="center" vertical="center"/>
    </xf>
    <xf numFmtId="0" fontId="30" fillId="6" borderId="73" xfId="12" applyFont="1" applyFill="1" applyBorder="1" applyAlignment="1" applyProtection="1">
      <alignment horizontal="left" vertical="center"/>
    </xf>
    <xf numFmtId="0" fontId="30" fillId="7" borderId="36" xfId="12" applyFont="1" applyFill="1" applyBorder="1" applyAlignment="1" applyProtection="1">
      <alignment horizontal="center" vertical="center" wrapText="1"/>
      <protection locked="0"/>
    </xf>
    <xf numFmtId="0" fontId="30" fillId="7" borderId="92" xfId="12" applyFont="1" applyFill="1" applyBorder="1" applyAlignment="1" applyProtection="1">
      <alignment horizontal="center" vertical="center" wrapText="1"/>
      <protection locked="0"/>
    </xf>
    <xf numFmtId="0" fontId="30" fillId="0" borderId="98" xfId="15" applyNumberFormat="1" applyFont="1" applyBorder="1" applyAlignment="1" applyProtection="1">
      <alignment horizontal="left" vertical="center" shrinkToFit="1"/>
      <protection locked="0"/>
    </xf>
    <xf numFmtId="0" fontId="30" fillId="0" borderId="99" xfId="15" applyNumberFormat="1" applyFont="1" applyBorder="1" applyAlignment="1" applyProtection="1">
      <alignment horizontal="left" vertical="center" shrinkToFit="1"/>
      <protection locked="0"/>
    </xf>
    <xf numFmtId="0" fontId="30" fillId="0" borderId="110" xfId="15" applyNumberFormat="1" applyFont="1" applyBorder="1" applyAlignment="1" applyProtection="1">
      <alignment horizontal="left" vertical="center" shrinkToFit="1"/>
      <protection locked="0"/>
    </xf>
    <xf numFmtId="0" fontId="30" fillId="0" borderId="112" xfId="14" applyFont="1" applyBorder="1" applyAlignment="1" applyProtection="1">
      <alignment horizontal="left" vertical="center" shrinkToFit="1"/>
      <protection locked="0"/>
    </xf>
    <xf numFmtId="0" fontId="30" fillId="0" borderId="113" xfId="14" applyFont="1" applyBorder="1" applyAlignment="1" applyProtection="1">
      <alignment horizontal="left" vertical="center" shrinkToFit="1"/>
      <protection locked="0"/>
    </xf>
    <xf numFmtId="0" fontId="30" fillId="0" borderId="114" xfId="14" applyFont="1" applyBorder="1" applyAlignment="1" applyProtection="1">
      <alignment horizontal="left" vertical="center" shrinkToFit="1"/>
      <protection locked="0"/>
    </xf>
    <xf numFmtId="177" fontId="30" fillId="0" borderId="115"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177" fontId="30" fillId="0" borderId="117" xfId="14" applyNumberFormat="1" applyFont="1" applyBorder="1" applyAlignment="1" applyProtection="1">
      <alignment horizontal="right" vertical="center" shrinkToFit="1"/>
      <protection locked="0"/>
    </xf>
    <xf numFmtId="177" fontId="30" fillId="0" borderId="118"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0" xfId="15" applyNumberFormat="1" applyFont="1" applyBorder="1" applyAlignment="1" applyProtection="1">
      <alignment horizontal="right" vertical="center" shrinkToFit="1"/>
      <protection locked="0"/>
    </xf>
    <xf numFmtId="177" fontId="30" fillId="0" borderId="116" xfId="15" applyNumberFormat="1" applyFont="1" applyBorder="1" applyAlignment="1" applyProtection="1">
      <alignment horizontal="right" vertical="center" shrinkToFit="1"/>
      <protection locked="0"/>
    </xf>
    <xf numFmtId="0" fontId="30" fillId="0" borderId="116" xfId="15" applyNumberFormat="1" applyFont="1" applyBorder="1" applyAlignment="1" applyProtection="1">
      <alignment horizontal="left" vertical="center" shrinkToFit="1"/>
      <protection locked="0"/>
    </xf>
    <xf numFmtId="0" fontId="30" fillId="0" borderId="121" xfId="15" applyNumberFormat="1" applyFont="1" applyBorder="1" applyAlignment="1" applyProtection="1">
      <alignment horizontal="left" vertical="center" shrinkToFit="1"/>
      <protection locked="0"/>
    </xf>
    <xf numFmtId="0" fontId="30" fillId="0" borderId="112" xfId="15" applyFont="1" applyBorder="1" applyAlignment="1" applyProtection="1">
      <alignment horizontal="left" vertical="center" shrinkToFit="1"/>
      <protection locked="0"/>
    </xf>
    <xf numFmtId="0" fontId="30" fillId="0" borderId="113" xfId="15" applyFont="1" applyBorder="1" applyAlignment="1" applyProtection="1">
      <alignment horizontal="left" vertical="center" shrinkToFit="1"/>
      <protection locked="0"/>
    </xf>
    <xf numFmtId="0" fontId="30" fillId="0" borderId="114" xfId="15" applyFont="1" applyBorder="1" applyAlignment="1" applyProtection="1">
      <alignment horizontal="left" vertical="center" shrinkToFit="1"/>
      <protection locked="0"/>
    </xf>
    <xf numFmtId="177" fontId="30" fillId="0" borderId="98" xfId="15" applyNumberFormat="1" applyFont="1" applyBorder="1" applyAlignment="1" applyProtection="1">
      <alignment horizontal="right" vertical="center" shrinkToFit="1"/>
      <protection locked="0"/>
    </xf>
    <xf numFmtId="177" fontId="30" fillId="0" borderId="99" xfId="15" applyNumberFormat="1" applyFont="1" applyBorder="1" applyAlignment="1" applyProtection="1">
      <alignment horizontal="right" vertical="center" shrinkToFit="1"/>
      <protection locked="0"/>
    </xf>
    <xf numFmtId="177" fontId="30" fillId="0" borderId="100" xfId="15" applyNumberFormat="1" applyFont="1" applyBorder="1" applyAlignment="1" applyProtection="1">
      <alignment horizontal="righ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0" fontId="30" fillId="0" borderId="102" xfId="15" applyNumberFormat="1" applyFont="1" applyBorder="1" applyAlignment="1" applyProtection="1">
      <alignment horizontal="left" vertical="center" shrinkToFit="1"/>
      <protection locked="0"/>
    </xf>
    <xf numFmtId="0" fontId="30" fillId="0" borderId="108" xfId="15" applyNumberFormat="1" applyFont="1" applyBorder="1" applyAlignment="1" applyProtection="1">
      <alignment horizontal="left" vertical="center" shrinkToFit="1"/>
      <protection locked="0"/>
    </xf>
    <xf numFmtId="0" fontId="30" fillId="0" borderId="98" xfId="15" applyFont="1" applyBorder="1" applyAlignment="1" applyProtection="1">
      <alignment horizontal="left" vertical="center" shrinkToFit="1"/>
      <protection locked="0"/>
    </xf>
    <xf numFmtId="0" fontId="30" fillId="0" borderId="99" xfId="15" applyFont="1" applyBorder="1" applyAlignment="1" applyProtection="1">
      <alignment horizontal="left" vertical="center" shrinkToFit="1"/>
      <protection locked="0"/>
    </xf>
    <xf numFmtId="0" fontId="30" fillId="0" borderId="100" xfId="15" applyFont="1" applyBorder="1" applyAlignment="1" applyProtection="1">
      <alignment horizontal="left" vertical="center" shrinkToFit="1"/>
      <protection locked="0"/>
    </xf>
    <xf numFmtId="177" fontId="30" fillId="0" borderId="112" xfId="15" applyNumberFormat="1" applyFont="1" applyBorder="1" applyAlignment="1" applyProtection="1">
      <alignment horizontal="right" vertical="center" shrinkToFit="1"/>
      <protection locked="0"/>
    </xf>
    <xf numFmtId="177" fontId="30" fillId="0" borderId="113" xfId="15" applyNumberFormat="1" applyFont="1" applyBorder="1" applyAlignment="1" applyProtection="1">
      <alignment horizontal="right" vertical="center" shrinkToFit="1"/>
      <protection locked="0"/>
    </xf>
    <xf numFmtId="177" fontId="30" fillId="0" borderId="114" xfId="15" applyNumberFormat="1" applyFont="1" applyBorder="1" applyAlignment="1" applyProtection="1">
      <alignment horizontal="right" vertical="center" shrinkToFit="1"/>
      <protection locked="0"/>
    </xf>
    <xf numFmtId="0" fontId="30" fillId="0" borderId="112" xfId="15" applyNumberFormat="1" applyFont="1" applyBorder="1" applyAlignment="1" applyProtection="1">
      <alignment horizontal="left" vertical="center" shrinkToFit="1"/>
      <protection locked="0"/>
    </xf>
    <xf numFmtId="0" fontId="30" fillId="0" borderId="113" xfId="15" applyNumberFormat="1" applyFont="1" applyBorder="1" applyAlignment="1" applyProtection="1">
      <alignment horizontal="left" vertical="center" shrinkToFit="1"/>
      <protection locked="0"/>
    </xf>
    <xf numFmtId="0" fontId="30" fillId="0" borderId="119" xfId="15" applyNumberFormat="1" applyFont="1" applyBorder="1" applyAlignment="1" applyProtection="1">
      <alignment horizontal="lef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8" borderId="129" xfId="15" applyNumberFormat="1" applyFont="1" applyFill="1" applyBorder="1" applyAlignment="1" applyProtection="1">
      <alignment horizontal="left" vertical="center" shrinkToFit="1"/>
      <protection locked="0"/>
    </xf>
    <xf numFmtId="0" fontId="30" fillId="8" borderId="132" xfId="15" applyNumberFormat="1" applyFont="1" applyFill="1" applyBorder="1" applyAlignment="1" applyProtection="1">
      <alignment horizontal="lef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4" xfId="15" applyNumberFormat="1" applyFont="1" applyBorder="1" applyAlignment="1" applyProtection="1">
      <alignment horizontal="right" vertical="center" shrinkToFit="1"/>
      <protection locked="0"/>
    </xf>
    <xf numFmtId="0" fontId="30" fillId="0" borderId="124" xfId="15" applyNumberFormat="1" applyFont="1" applyBorder="1" applyAlignment="1" applyProtection="1">
      <alignment horizontal="left" vertical="center" shrinkToFit="1"/>
      <protection locked="0"/>
    </xf>
    <xf numFmtId="0" fontId="30" fillId="0" borderId="127" xfId="15" applyNumberFormat="1" applyFont="1" applyBorder="1" applyAlignment="1" applyProtection="1">
      <alignment horizontal="left"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8" xfId="12" applyFont="1" applyFill="1" applyBorder="1" applyAlignment="1" applyProtection="1">
      <alignment horizontal="left" vertical="center"/>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9" xfId="12" applyFont="1" applyFill="1" applyBorder="1" applyAlignment="1" applyProtection="1">
      <alignment horizontal="center" vertical="center" shrinkToFit="1"/>
      <protection locked="0"/>
    </xf>
    <xf numFmtId="0" fontId="30" fillId="7" borderId="92" xfId="12" applyFont="1" applyFill="1" applyBorder="1" applyAlignment="1" applyProtection="1">
      <alignment horizontal="center" vertical="center" shrinkToFit="1"/>
      <protection locked="0"/>
    </xf>
    <xf numFmtId="0" fontId="30" fillId="7" borderId="93" xfId="12" applyFont="1" applyFill="1" applyBorder="1" applyAlignment="1" applyProtection="1">
      <alignment horizontal="center" vertical="center" shrinkToFit="1"/>
      <protection locked="0"/>
    </xf>
    <xf numFmtId="0" fontId="30" fillId="7" borderId="96" xfId="12" applyFont="1" applyFill="1" applyBorder="1" applyAlignment="1" applyProtection="1">
      <alignment horizontal="center" vertical="center" shrinkToFit="1"/>
      <protection locked="0"/>
    </xf>
    <xf numFmtId="177" fontId="30" fillId="0" borderId="137" xfId="12" applyNumberFormat="1" applyFont="1" applyBorder="1" applyAlignment="1" applyProtection="1">
      <alignment horizontal="right" vertical="center" shrinkToFit="1"/>
      <protection locked="0"/>
    </xf>
    <xf numFmtId="187" fontId="30" fillId="0" borderId="137" xfId="12"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0" fontId="30" fillId="0" borderId="116" xfId="12" applyFont="1" applyBorder="1" applyAlignment="1" applyProtection="1">
      <alignment horizontal="left" vertical="center" shrinkToFit="1"/>
      <protection locked="0"/>
    </xf>
    <xf numFmtId="0" fontId="30" fillId="0" borderId="121" xfId="12" applyFont="1" applyBorder="1" applyAlignment="1" applyProtection="1">
      <alignment horizontal="left" vertical="center" shrinkToFit="1"/>
      <protection locked="0"/>
    </xf>
    <xf numFmtId="177" fontId="30" fillId="0" borderId="120" xfId="12" applyNumberFormat="1" applyFont="1" applyBorder="1" applyAlignment="1" applyProtection="1">
      <alignment horizontal="right" vertical="center" shrinkToFit="1"/>
      <protection locked="0"/>
    </xf>
    <xf numFmtId="177" fontId="30" fillId="0" borderId="116" xfId="12" applyNumberFormat="1" applyFont="1" applyBorder="1" applyAlignment="1" applyProtection="1">
      <alignment horizontal="right" vertical="center" shrinkToFit="1"/>
      <protection locked="0"/>
    </xf>
    <xf numFmtId="187" fontId="30" fillId="0" borderId="116" xfId="12" applyNumberFormat="1" applyFont="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77" fontId="30" fillId="6" borderId="117" xfId="13" applyNumberFormat="1" applyFont="1" applyFill="1" applyBorder="1" applyAlignment="1" applyProtection="1">
      <alignment horizontal="right" vertical="center" shrinkToFit="1"/>
      <protection locked="0"/>
    </xf>
    <xf numFmtId="177" fontId="30" fillId="6" borderId="120" xfId="13" applyNumberFormat="1" applyFont="1" applyFill="1" applyBorder="1" applyAlignment="1" applyProtection="1">
      <alignment horizontal="right" vertical="center" shrinkToFit="1"/>
      <protection locked="0"/>
    </xf>
    <xf numFmtId="187" fontId="30" fillId="6" borderId="116" xfId="13" applyNumberFormat="1" applyFont="1" applyFill="1" applyBorder="1" applyAlignment="1" applyProtection="1">
      <alignment horizontal="right" vertical="center" shrinkToFit="1"/>
      <protection locked="0"/>
    </xf>
    <xf numFmtId="177" fontId="30" fillId="8" borderId="142"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0" fillId="0" borderId="81" xfId="12" applyFont="1" applyBorder="1" applyAlignment="1" applyProtection="1">
      <alignment horizontal="center" vertical="center" shrinkToFit="1"/>
      <protection locked="0"/>
    </xf>
    <xf numFmtId="187" fontId="30" fillId="8" borderId="134" xfId="12" applyNumberFormat="1" applyFont="1" applyFill="1" applyBorder="1" applyAlignment="1" applyProtection="1">
      <alignment horizontal="right" vertical="center" shrinkToFit="1"/>
      <protection locked="0"/>
    </xf>
    <xf numFmtId="0" fontId="30" fillId="8" borderId="129" xfId="12" applyNumberFormat="1" applyFont="1" applyFill="1" applyBorder="1" applyAlignment="1" applyProtection="1">
      <alignment horizontal="left" vertical="center" shrinkToFit="1"/>
      <protection locked="0"/>
    </xf>
    <xf numFmtId="0" fontId="30" fillId="8" borderId="132" xfId="12" applyNumberFormat="1" applyFont="1" applyFill="1" applyBorder="1" applyAlignment="1" applyProtection="1">
      <alignment horizontal="lef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0" fontId="30" fillId="7" borderId="60" xfId="12" applyFont="1" applyFill="1" applyBorder="1" applyAlignment="1" applyProtection="1">
      <alignment horizontal="center" vertical="center" wrapText="1" shrinkToFit="1"/>
      <protection locked="0"/>
    </xf>
    <xf numFmtId="0" fontId="30" fillId="7" borderId="23" xfId="12" applyFont="1" applyFill="1" applyBorder="1" applyAlignment="1" applyProtection="1">
      <alignment horizontal="center" vertical="center" shrinkToFit="1"/>
      <protection locked="0"/>
    </xf>
    <xf numFmtId="0" fontId="30" fillId="7" borderId="95" xfId="12" applyFont="1" applyFill="1" applyBorder="1" applyAlignment="1" applyProtection="1">
      <alignment horizontal="center" vertical="center" shrinkToFit="1"/>
      <protection locked="0"/>
    </xf>
    <xf numFmtId="0" fontId="30" fillId="7" borderId="94" xfId="12" applyFont="1" applyFill="1" applyBorder="1" applyAlignment="1" applyProtection="1">
      <alignment horizontal="center" vertical="center" shrinkToFit="1"/>
      <protection locked="0"/>
    </xf>
    <xf numFmtId="0" fontId="30" fillId="7" borderId="95" xfId="12" applyFont="1" applyFill="1" applyBorder="1" applyAlignment="1" applyProtection="1">
      <alignment horizontal="center" vertical="center"/>
      <protection locked="0"/>
    </xf>
    <xf numFmtId="0" fontId="30" fillId="6" borderId="112" xfId="12" applyNumberFormat="1" applyFont="1" applyFill="1" applyBorder="1" applyAlignment="1" applyProtection="1">
      <alignment horizontal="left" vertical="center" shrinkToFit="1"/>
      <protection locked="0"/>
    </xf>
    <xf numFmtId="0" fontId="30" fillId="6" borderId="113" xfId="12" applyNumberFormat="1" applyFont="1" applyFill="1" applyBorder="1" applyAlignment="1" applyProtection="1">
      <alignment horizontal="left" vertical="center" shrinkToFit="1"/>
      <protection locked="0"/>
    </xf>
    <xf numFmtId="0" fontId="30" fillId="6" borderId="119" xfId="12" applyNumberFormat="1" applyFont="1" applyFill="1" applyBorder="1" applyAlignment="1" applyProtection="1">
      <alignment horizontal="left" vertical="center" shrinkToFit="1"/>
      <protection locked="0"/>
    </xf>
    <xf numFmtId="177" fontId="30" fillId="6" borderId="112" xfId="12" applyNumberFormat="1" applyFont="1" applyFill="1" applyBorder="1" applyAlignment="1" applyProtection="1">
      <alignment horizontal="right" vertical="center" shrinkToFit="1"/>
      <protection locked="0"/>
    </xf>
    <xf numFmtId="177" fontId="30" fillId="6" borderId="113" xfId="12" applyNumberFormat="1" applyFont="1" applyFill="1" applyBorder="1" applyAlignment="1" applyProtection="1">
      <alignment horizontal="right" vertical="center" shrinkToFit="1"/>
      <protection locked="0"/>
    </xf>
    <xf numFmtId="177" fontId="30" fillId="6" borderId="114" xfId="12" applyNumberFormat="1" applyFont="1" applyFill="1" applyBorder="1" applyAlignment="1" applyProtection="1">
      <alignment horizontal="right" vertical="center" shrinkToFit="1"/>
      <protection locked="0"/>
    </xf>
    <xf numFmtId="0" fontId="30" fillId="6" borderId="112" xfId="12" applyFont="1" applyFill="1" applyBorder="1" applyAlignment="1" applyProtection="1">
      <alignment horizontal="left" vertical="center" shrinkToFit="1"/>
      <protection locked="0"/>
    </xf>
    <xf numFmtId="0" fontId="30" fillId="6" borderId="113"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177" fontId="30" fillId="0" borderId="102" xfId="12" applyNumberFormat="1" applyFont="1" applyBorder="1" applyAlignment="1" applyProtection="1">
      <alignment horizontal="right" vertical="center" shrinkToFit="1"/>
      <protection locked="0"/>
    </xf>
    <xf numFmtId="0" fontId="30" fillId="0" borderId="102" xfId="12" applyNumberFormat="1" applyFont="1" applyBorder="1" applyAlignment="1" applyProtection="1">
      <alignment horizontal="left" vertical="center" shrinkToFit="1"/>
      <protection locked="0"/>
    </xf>
    <xf numFmtId="0" fontId="30" fillId="0" borderId="108" xfId="12" applyNumberFormat="1" applyFont="1" applyBorder="1" applyAlignment="1" applyProtection="1">
      <alignment horizontal="left" vertical="center" shrinkToFit="1"/>
      <protection locked="0"/>
    </xf>
    <xf numFmtId="0" fontId="30" fillId="0" borderId="98" xfId="12" applyFont="1" applyBorder="1" applyAlignment="1" applyProtection="1">
      <alignment horizontal="left" vertical="center" shrinkToFit="1"/>
      <protection locked="0"/>
    </xf>
    <xf numFmtId="0" fontId="30" fillId="0" borderId="99" xfId="12" applyFont="1" applyBorder="1" applyAlignment="1" applyProtection="1">
      <alignment horizontal="left" vertical="center" shrinkToFit="1"/>
      <protection locked="0"/>
    </xf>
    <xf numFmtId="0" fontId="30" fillId="0" borderId="100" xfId="12" applyFont="1" applyBorder="1" applyAlignment="1" applyProtection="1">
      <alignment horizontal="left" vertical="center" shrinkToFit="1"/>
      <protection locked="0"/>
    </xf>
    <xf numFmtId="177" fontId="30" fillId="0" borderId="101" xfId="12" applyNumberFormat="1" applyFont="1" applyBorder="1" applyAlignment="1" applyProtection="1">
      <alignment horizontal="right" vertical="center" shrinkToFit="1"/>
      <protection locked="0"/>
    </xf>
    <xf numFmtId="0" fontId="30" fillId="0" borderId="112" xfId="12" applyFont="1" applyBorder="1" applyAlignment="1" applyProtection="1">
      <alignment horizontal="left" vertical="center" shrinkToFit="1"/>
      <protection locked="0"/>
    </xf>
    <xf numFmtId="0" fontId="30" fillId="0" borderId="113" xfId="12" applyFont="1" applyBorder="1" applyAlignment="1" applyProtection="1">
      <alignment horizontal="left" vertical="center" shrinkToFit="1"/>
      <protection locked="0"/>
    </xf>
    <xf numFmtId="0" fontId="30" fillId="0" borderId="114" xfId="12" applyFont="1" applyBorder="1" applyAlignment="1" applyProtection="1">
      <alignment horizontal="left" vertical="center" shrinkToFit="1"/>
      <protection locked="0"/>
    </xf>
    <xf numFmtId="177" fontId="30" fillId="0" borderId="115" xfId="12" applyNumberFormat="1" applyFont="1" applyBorder="1" applyAlignment="1" applyProtection="1">
      <alignment horizontal="right" vertical="center" shrinkToFit="1"/>
      <protection locked="0"/>
    </xf>
    <xf numFmtId="0" fontId="30" fillId="0" borderId="116" xfId="12" applyNumberFormat="1" applyFont="1" applyBorder="1" applyAlignment="1" applyProtection="1">
      <alignment horizontal="left" vertical="center" shrinkToFit="1"/>
      <protection locked="0"/>
    </xf>
    <xf numFmtId="0" fontId="30" fillId="0" borderId="121" xfId="12" applyNumberFormat="1" applyFont="1" applyBorder="1" applyAlignment="1" applyProtection="1">
      <alignment horizontal="left" vertical="center" shrinkToFit="1"/>
      <protection locked="0"/>
    </xf>
    <xf numFmtId="177" fontId="30" fillId="0" borderId="112" xfId="12" applyNumberFormat="1" applyFont="1" applyBorder="1" applyAlignment="1" applyProtection="1">
      <alignment horizontal="right" vertical="center" shrinkToFit="1"/>
      <protection locked="0"/>
    </xf>
    <xf numFmtId="177" fontId="30" fillId="0" borderId="113" xfId="12" applyNumberFormat="1" applyFont="1" applyBorder="1" applyAlignment="1" applyProtection="1">
      <alignment horizontal="right" vertical="center" shrinkToFit="1"/>
      <protection locked="0"/>
    </xf>
    <xf numFmtId="177" fontId="30" fillId="0" borderId="117" xfId="12" applyNumberFormat="1" applyFont="1" applyBorder="1" applyAlignment="1" applyProtection="1">
      <alignment horizontal="right" vertical="center" shrinkToFit="1"/>
      <protection locked="0"/>
    </xf>
    <xf numFmtId="0" fontId="30" fillId="6" borderId="145" xfId="12" applyFont="1" applyFill="1" applyBorder="1" applyAlignment="1" applyProtection="1">
      <alignment horizontal="left" vertical="center" shrinkToFit="1"/>
      <protection locked="0"/>
    </xf>
    <xf numFmtId="0" fontId="30" fillId="6" borderId="146" xfId="12" applyFont="1" applyFill="1" applyBorder="1" applyAlignment="1" applyProtection="1">
      <alignment horizontal="left" vertical="center" shrinkToFit="1"/>
      <protection locked="0"/>
    </xf>
    <xf numFmtId="0" fontId="30" fillId="6" borderId="147" xfId="12" applyFont="1" applyFill="1" applyBorder="1" applyAlignment="1" applyProtection="1">
      <alignment horizontal="left" vertical="center" shrinkToFit="1"/>
      <protection locked="0"/>
    </xf>
    <xf numFmtId="177" fontId="30" fillId="6" borderId="123" xfId="12" applyNumberFormat="1" applyFont="1" applyFill="1" applyBorder="1" applyAlignment="1" applyProtection="1">
      <alignment horizontal="right" vertical="center" shrinkToFit="1"/>
      <protection locked="0"/>
    </xf>
    <xf numFmtId="177" fontId="30" fillId="6" borderId="124" xfId="12" applyNumberFormat="1" applyFont="1" applyFill="1" applyBorder="1" applyAlignment="1" applyProtection="1">
      <alignment horizontal="right" vertical="center" shrinkToFit="1"/>
      <protection locked="0"/>
    </xf>
    <xf numFmtId="0" fontId="30" fillId="6" borderId="124" xfId="12" applyNumberFormat="1" applyFont="1" applyFill="1" applyBorder="1" applyAlignment="1" applyProtection="1">
      <alignment horizontal="left" vertical="center" shrinkToFit="1"/>
      <protection locked="0"/>
    </xf>
    <xf numFmtId="0" fontId="30" fillId="6" borderId="127" xfId="12" applyNumberFormat="1" applyFont="1" applyFill="1" applyBorder="1" applyAlignment="1" applyProtection="1">
      <alignment horizontal="left" vertical="center" shrinkToFit="1"/>
      <protection locked="0"/>
    </xf>
    <xf numFmtId="0" fontId="30" fillId="8" borderId="44" xfId="12" applyNumberFormat="1" applyFont="1" applyFill="1" applyBorder="1" applyAlignment="1" applyProtection="1">
      <alignment horizontal="left" vertical="center" shrinkToFit="1"/>
      <protection locked="0"/>
    </xf>
    <xf numFmtId="0" fontId="30" fillId="8" borderId="18" xfId="12" applyNumberFormat="1" applyFont="1" applyFill="1" applyBorder="1" applyAlignment="1" applyProtection="1">
      <alignment horizontal="left" vertical="center" shrinkToFit="1"/>
      <protection locked="0"/>
    </xf>
    <xf numFmtId="0" fontId="30" fillId="8" borderId="19" xfId="12" applyNumberFormat="1" applyFont="1" applyFill="1" applyBorder="1" applyAlignment="1" applyProtection="1">
      <alignment horizontal="left" vertical="center" shrinkToFit="1"/>
      <protection locked="0"/>
    </xf>
    <xf numFmtId="0" fontId="30" fillId="6" borderId="8" xfId="12" applyFont="1" applyFill="1" applyBorder="1" applyAlignment="1" applyProtection="1">
      <alignment horizontal="left" vertical="center" wrapText="1"/>
    </xf>
    <xf numFmtId="0" fontId="30" fillId="6" borderId="0" xfId="13" applyFont="1" applyFill="1" applyAlignment="1" applyProtection="1">
      <alignment horizontal="left" vertical="center"/>
    </xf>
    <xf numFmtId="0" fontId="30" fillId="6" borderId="24" xfId="12" applyFont="1" applyFill="1" applyBorder="1" applyAlignment="1" applyProtection="1">
      <alignment horizontal="center" vertical="center"/>
    </xf>
    <xf numFmtId="0" fontId="30" fillId="6" borderId="52" xfId="12" applyFont="1" applyFill="1" applyBorder="1" applyAlignment="1" applyProtection="1">
      <alignment horizontal="center" vertical="center"/>
    </xf>
    <xf numFmtId="0" fontId="30" fillId="6" borderId="65" xfId="12" applyFont="1" applyFill="1" applyBorder="1" applyAlignment="1" applyProtection="1">
      <alignment horizontal="center" vertical="center"/>
    </xf>
    <xf numFmtId="0" fontId="30" fillId="6" borderId="30" xfId="12" applyFont="1" applyFill="1" applyBorder="1" applyAlignment="1" applyProtection="1">
      <alignment horizontal="center" vertical="center"/>
    </xf>
    <xf numFmtId="0" fontId="30" fillId="6" borderId="31" xfId="12" applyFont="1" applyFill="1" applyBorder="1" applyAlignment="1" applyProtection="1">
      <alignment horizontal="center" vertical="center"/>
    </xf>
    <xf numFmtId="0" fontId="30" fillId="6" borderId="42" xfId="12" applyFont="1" applyFill="1" applyBorder="1" applyAlignment="1" applyProtection="1">
      <alignment horizontal="center" vertical="center"/>
    </xf>
    <xf numFmtId="0" fontId="30" fillId="6" borderId="39" xfId="12" applyFont="1" applyFill="1" applyBorder="1" applyAlignment="1" applyProtection="1">
      <alignment horizontal="center" vertical="center"/>
    </xf>
    <xf numFmtId="0" fontId="30" fillId="6" borderId="32" xfId="12" applyFont="1" applyFill="1" applyBorder="1" applyAlignment="1" applyProtection="1">
      <alignment horizontal="center" vertical="center"/>
    </xf>
    <xf numFmtId="187" fontId="30" fillId="6" borderId="87" xfId="14" applyNumberFormat="1" applyFont="1" applyFill="1" applyBorder="1" applyAlignment="1" applyProtection="1">
      <alignment horizontal="right" vertical="center" shrinkToFit="1"/>
    </xf>
    <xf numFmtId="187" fontId="30" fillId="6" borderId="61" xfId="14" applyNumberFormat="1" applyFont="1" applyFill="1" applyBorder="1" applyAlignment="1" applyProtection="1">
      <alignment horizontal="right" vertical="center" shrinkToFit="1"/>
    </xf>
    <xf numFmtId="0" fontId="30" fillId="6" borderId="62" xfId="12" applyFont="1" applyFill="1" applyBorder="1" applyAlignment="1" applyProtection="1">
      <alignment vertical="center"/>
    </xf>
    <xf numFmtId="0" fontId="30" fillId="6" borderId="0" xfId="12" applyFont="1" applyFill="1" applyBorder="1" applyAlignment="1" applyProtection="1">
      <alignment vertical="center"/>
    </xf>
    <xf numFmtId="0" fontId="30" fillId="6" borderId="38" xfId="12" applyFont="1" applyFill="1" applyBorder="1" applyAlignment="1" applyProtection="1">
      <alignment vertical="center"/>
    </xf>
    <xf numFmtId="177" fontId="30" fillId="6" borderId="154" xfId="14" applyNumberFormat="1" applyFont="1" applyFill="1" applyBorder="1" applyAlignment="1" applyProtection="1">
      <alignment horizontal="right" vertical="center" shrinkToFit="1"/>
    </xf>
    <xf numFmtId="177" fontId="30" fillId="6" borderId="86" xfId="14" applyNumberFormat="1" applyFont="1" applyFill="1" applyBorder="1" applyAlignment="1" applyProtection="1">
      <alignment horizontal="right" vertical="center" shrinkToFit="1"/>
    </xf>
    <xf numFmtId="187" fontId="30" fillId="6" borderId="86" xfId="14" applyNumberFormat="1" applyFont="1" applyFill="1" applyBorder="1" applyAlignment="1" applyProtection="1">
      <alignment horizontal="right" vertical="center" shrinkToFit="1"/>
    </xf>
    <xf numFmtId="187" fontId="30" fillId="6" borderId="155" xfId="14" applyNumberFormat="1" applyFont="1" applyFill="1" applyBorder="1" applyAlignment="1" applyProtection="1">
      <alignment horizontal="right" vertical="center" shrinkToFit="1"/>
    </xf>
    <xf numFmtId="177" fontId="30" fillId="8" borderId="148" xfId="12" applyNumberFormat="1" applyFont="1" applyFill="1" applyBorder="1" applyAlignment="1" applyProtection="1">
      <alignment horizontal="right" vertical="center" shrinkToFit="1"/>
      <protection locked="0"/>
    </xf>
    <xf numFmtId="177" fontId="30" fillId="8" borderId="149" xfId="12" applyNumberFormat="1" applyFont="1" applyFill="1" applyBorder="1" applyAlignment="1" applyProtection="1">
      <alignment horizontal="right" vertical="center" shrinkToFit="1"/>
      <protection locked="0"/>
    </xf>
    <xf numFmtId="177" fontId="30" fillId="8" borderId="150"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177" fontId="30" fillId="6" borderId="83" xfId="14" applyNumberFormat="1" applyFont="1" applyFill="1" applyBorder="1" applyAlignment="1" applyProtection="1">
      <alignment horizontal="right" vertical="center" shrinkToFit="1"/>
    </xf>
    <xf numFmtId="187" fontId="30" fillId="6" borderId="152" xfId="14" applyNumberFormat="1" applyFont="1" applyFill="1" applyBorder="1" applyAlignment="1" applyProtection="1">
      <alignment horizontal="right" vertical="center" shrinkToFit="1"/>
    </xf>
    <xf numFmtId="187" fontId="30" fillId="6" borderId="15" xfId="14" applyNumberFormat="1" applyFont="1" applyFill="1" applyBorder="1" applyAlignment="1" applyProtection="1">
      <alignment horizontal="right" vertical="center" shrinkToFit="1"/>
    </xf>
    <xf numFmtId="0" fontId="30" fillId="6" borderId="41" xfId="12" applyFont="1" applyFill="1" applyBorder="1" applyAlignment="1" applyProtection="1">
      <alignment horizontal="center" vertical="center" textRotation="255" wrapText="1"/>
    </xf>
    <xf numFmtId="0" fontId="30" fillId="6" borderId="46" xfId="12" applyFont="1" applyFill="1" applyBorder="1" applyAlignment="1" applyProtection="1">
      <alignment horizontal="center" vertical="center" textRotation="255" wrapText="1"/>
    </xf>
    <xf numFmtId="0" fontId="30" fillId="6" borderId="62" xfId="12" applyFont="1" applyFill="1" applyBorder="1" applyAlignment="1" applyProtection="1">
      <alignment horizontal="center" vertical="center" textRotation="255" wrapText="1"/>
    </xf>
    <xf numFmtId="0" fontId="30" fillId="6" borderId="38" xfId="12" applyFont="1" applyFill="1" applyBorder="1" applyAlignment="1" applyProtection="1">
      <alignment horizontal="center" vertical="center" textRotation="255" wrapText="1"/>
    </xf>
    <xf numFmtId="0" fontId="30" fillId="6" borderId="37" xfId="12" applyFont="1" applyFill="1" applyBorder="1" applyAlignment="1" applyProtection="1">
      <alignment horizontal="center" vertical="center" textRotation="255" wrapText="1"/>
    </xf>
    <xf numFmtId="0" fontId="30" fillId="6" borderId="40" xfId="12" applyFont="1" applyFill="1" applyBorder="1" applyAlignment="1" applyProtection="1">
      <alignment horizontal="center" vertical="center" textRotation="255" wrapText="1"/>
    </xf>
    <xf numFmtId="0" fontId="30" fillId="6" borderId="62" xfId="12" applyFont="1" applyFill="1" applyBorder="1" applyProtection="1">
      <alignment vertical="center"/>
    </xf>
    <xf numFmtId="0" fontId="30" fillId="6" borderId="0" xfId="12" applyFont="1" applyFill="1" applyBorder="1" applyProtection="1">
      <alignment vertical="center"/>
    </xf>
    <xf numFmtId="0" fontId="30" fillId="6" borderId="38" xfId="12" applyFont="1" applyFill="1" applyBorder="1" applyProtection="1">
      <alignment vertical="center"/>
    </xf>
    <xf numFmtId="0" fontId="30" fillId="6" borderId="11" xfId="12" applyFont="1" applyFill="1" applyBorder="1" applyProtection="1">
      <alignment vertical="center"/>
    </xf>
    <xf numFmtId="0" fontId="30" fillId="6" borderId="12" xfId="12" applyFont="1" applyFill="1" applyBorder="1" applyProtection="1">
      <alignment vertical="center"/>
    </xf>
    <xf numFmtId="0" fontId="30" fillId="6" borderId="46" xfId="12" applyFont="1" applyFill="1" applyBorder="1" applyProtection="1">
      <alignment vertical="center"/>
    </xf>
    <xf numFmtId="177" fontId="30" fillId="6" borderId="41" xfId="14" applyNumberFormat="1" applyFont="1" applyFill="1" applyBorder="1" applyAlignment="1" applyProtection="1">
      <alignment horizontal="right" vertical="center" shrinkToFit="1"/>
    </xf>
    <xf numFmtId="177" fontId="30" fillId="6" borderId="12" xfId="14" applyNumberFormat="1" applyFont="1" applyFill="1" applyBorder="1" applyAlignment="1" applyProtection="1">
      <alignment horizontal="right" vertical="center" shrinkToFit="1"/>
    </xf>
    <xf numFmtId="177" fontId="30" fillId="6" borderId="82" xfId="14" applyNumberFormat="1" applyFont="1" applyFill="1" applyBorder="1" applyAlignment="1" applyProtection="1">
      <alignment horizontal="right" vertical="center" shrinkToFit="1"/>
    </xf>
    <xf numFmtId="177" fontId="30" fillId="6" borderId="84" xfId="14" applyNumberFormat="1" applyFont="1" applyFill="1" applyBorder="1" applyAlignment="1" applyProtection="1">
      <alignment horizontal="right" vertical="center" shrinkToFit="1"/>
    </xf>
    <xf numFmtId="187" fontId="30" fillId="6" borderId="84" xfId="14" applyNumberFormat="1" applyFont="1" applyFill="1" applyBorder="1" applyAlignment="1" applyProtection="1">
      <alignment horizontal="right" vertical="center" shrinkToFit="1"/>
    </xf>
    <xf numFmtId="187" fontId="30" fillId="6" borderId="12" xfId="14" applyNumberFormat="1" applyFont="1" applyFill="1" applyBorder="1" applyAlignment="1" applyProtection="1">
      <alignment horizontal="right" vertical="center" shrinkToFit="1"/>
    </xf>
    <xf numFmtId="187" fontId="30" fillId="6" borderId="13"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top"/>
    </xf>
    <xf numFmtId="0" fontId="30" fillId="6" borderId="12" xfId="12" applyFont="1" applyFill="1" applyBorder="1" applyAlignment="1" applyProtection="1">
      <alignment horizontal="center" vertical="top"/>
    </xf>
    <xf numFmtId="0" fontId="30" fillId="6" borderId="7" xfId="12" applyFont="1" applyFill="1" applyBorder="1" applyAlignment="1" applyProtection="1">
      <alignment horizontal="center" vertical="top"/>
    </xf>
    <xf numFmtId="0" fontId="30" fillId="6" borderId="0" xfId="12" applyFont="1" applyFill="1" applyBorder="1" applyAlignment="1" applyProtection="1">
      <alignment horizontal="center" vertical="top"/>
    </xf>
    <xf numFmtId="0" fontId="30" fillId="6" borderId="24" xfId="12" applyFont="1" applyFill="1" applyBorder="1" applyAlignment="1" applyProtection="1">
      <alignment horizontal="center" vertical="top"/>
    </xf>
    <xf numFmtId="0" fontId="30" fillId="6" borderId="52" xfId="12" applyFont="1" applyFill="1" applyBorder="1" applyAlignment="1" applyProtection="1">
      <alignment horizontal="center" vertical="top"/>
    </xf>
    <xf numFmtId="0" fontId="30" fillId="6" borderId="34" xfId="12" applyFont="1" applyFill="1" applyBorder="1" applyAlignment="1" applyProtection="1">
      <alignment horizontal="center" vertical="center"/>
    </xf>
    <xf numFmtId="177" fontId="30" fillId="6" borderId="62" xfId="14" applyNumberFormat="1" applyFont="1" applyFill="1" applyBorder="1" applyAlignment="1" applyProtection="1">
      <alignment horizontal="right" vertical="center" shrinkToFit="1"/>
    </xf>
    <xf numFmtId="177" fontId="30" fillId="6" borderId="0" xfId="14" applyNumberFormat="1" applyFont="1" applyFill="1" applyBorder="1" applyAlignment="1" applyProtection="1">
      <alignment horizontal="right" vertical="center" shrinkToFit="1"/>
    </xf>
    <xf numFmtId="177" fontId="30" fillId="6" borderId="85" xfId="14" applyNumberFormat="1" applyFont="1" applyFill="1" applyBorder="1" applyAlignment="1" applyProtection="1">
      <alignment horizontal="right" vertical="center" shrinkToFit="1"/>
    </xf>
    <xf numFmtId="177" fontId="30" fillId="6" borderId="88" xfId="14" applyNumberFormat="1" applyFont="1" applyFill="1" applyBorder="1" applyAlignment="1" applyProtection="1">
      <alignment horizontal="right" vertical="center" shrinkToFit="1"/>
    </xf>
    <xf numFmtId="0" fontId="30" fillId="6" borderId="41" xfId="12" applyFont="1" applyFill="1" applyBorder="1" applyAlignment="1" applyProtection="1">
      <alignment vertical="center"/>
    </xf>
    <xf numFmtId="0" fontId="30" fillId="6" borderId="12" xfId="12" applyFont="1" applyFill="1" applyBorder="1" applyAlignment="1" applyProtection="1">
      <alignment vertical="center"/>
    </xf>
    <xf numFmtId="0" fontId="30" fillId="6" borderId="46" xfId="12" applyFont="1" applyFill="1" applyBorder="1" applyAlignment="1" applyProtection="1">
      <alignment vertical="center"/>
    </xf>
    <xf numFmtId="177" fontId="30" fillId="6" borderId="151" xfId="14" applyNumberFormat="1" applyFont="1" applyFill="1" applyBorder="1" applyAlignment="1" applyProtection="1">
      <alignment horizontal="right" vertical="center" shrinkToFit="1"/>
    </xf>
    <xf numFmtId="187" fontId="30" fillId="6" borderId="83" xfId="14" applyNumberFormat="1" applyFont="1" applyFill="1" applyBorder="1" applyAlignment="1" applyProtection="1">
      <alignment horizontal="right" vertical="center" shrinkToFit="1"/>
    </xf>
    <xf numFmtId="187" fontId="30" fillId="6" borderId="153" xfId="14" applyNumberFormat="1" applyFont="1" applyFill="1" applyBorder="1" applyAlignment="1" applyProtection="1">
      <alignment horizontal="right" vertical="center" shrinkToFit="1"/>
    </xf>
    <xf numFmtId="0" fontId="30" fillId="6" borderId="7" xfId="12" applyFont="1" applyFill="1" applyBorder="1" applyAlignment="1" applyProtection="1">
      <alignment horizontal="left" vertical="center"/>
    </xf>
    <xf numFmtId="0" fontId="30" fillId="6" borderId="0" xfId="12" applyFont="1" applyFill="1" applyBorder="1" applyAlignment="1" applyProtection="1">
      <alignment horizontal="left" vertical="center"/>
    </xf>
    <xf numFmtId="0" fontId="30" fillId="6" borderId="38" xfId="12" applyFont="1" applyFill="1" applyBorder="1" applyAlignment="1" applyProtection="1">
      <alignment horizontal="left" vertical="center"/>
    </xf>
    <xf numFmtId="177" fontId="30" fillId="6" borderId="62" xfId="13" applyNumberFormat="1" applyFont="1" applyFill="1" applyBorder="1" applyAlignment="1" applyProtection="1">
      <alignment horizontal="right" vertical="center" shrinkToFit="1"/>
    </xf>
    <xf numFmtId="177" fontId="30" fillId="6" borderId="0" xfId="13" applyNumberFormat="1" applyFont="1" applyFill="1" applyBorder="1" applyAlignment="1" applyProtection="1">
      <alignment horizontal="right" vertical="center" shrinkToFit="1"/>
    </xf>
    <xf numFmtId="177" fontId="30" fillId="6" borderId="85" xfId="13" applyNumberFormat="1" applyFont="1" applyFill="1" applyBorder="1" applyAlignment="1" applyProtection="1">
      <alignment horizontal="right" vertical="center" shrinkToFit="1"/>
    </xf>
    <xf numFmtId="177" fontId="30" fillId="6" borderId="88" xfId="13" applyNumberFormat="1" applyFont="1" applyFill="1" applyBorder="1" applyAlignment="1" applyProtection="1">
      <alignment horizontal="right" vertical="center" shrinkToFit="1"/>
    </xf>
    <xf numFmtId="187" fontId="30" fillId="6" borderId="88" xfId="13" applyNumberFormat="1" applyFont="1" applyFill="1" applyBorder="1" applyAlignment="1" applyProtection="1">
      <alignment horizontal="right" vertical="center" shrinkToFit="1"/>
    </xf>
    <xf numFmtId="187" fontId="30" fillId="6" borderId="0" xfId="13" applyNumberFormat="1" applyFont="1" applyFill="1" applyBorder="1" applyAlignment="1" applyProtection="1">
      <alignment horizontal="right" vertical="center" shrinkToFit="1"/>
    </xf>
    <xf numFmtId="187" fontId="30" fillId="6" borderId="64" xfId="13" applyNumberFormat="1" applyFont="1" applyFill="1" applyBorder="1" applyAlignment="1" applyProtection="1">
      <alignment horizontal="right" vertical="center" shrinkToFit="1"/>
    </xf>
    <xf numFmtId="0" fontId="30" fillId="6" borderId="41" xfId="12" applyFont="1" applyFill="1" applyBorder="1" applyProtection="1">
      <alignment vertical="center"/>
    </xf>
    <xf numFmtId="187" fontId="30" fillId="6" borderId="88" xfId="14" applyNumberFormat="1" applyFont="1" applyFill="1" applyBorder="1" applyAlignment="1" applyProtection="1">
      <alignment horizontal="right" vertical="center" shrinkToFit="1"/>
    </xf>
    <xf numFmtId="187" fontId="30" fillId="6" borderId="0" xfId="14" applyNumberFormat="1" applyFont="1" applyFill="1" applyBorder="1" applyAlignment="1" applyProtection="1">
      <alignment horizontal="right" vertical="center" shrinkToFit="1"/>
    </xf>
    <xf numFmtId="187" fontId="30" fillId="6" borderId="64" xfId="14" applyNumberFormat="1" applyFont="1" applyFill="1" applyBorder="1" applyAlignment="1" applyProtection="1">
      <alignment horizontal="right" vertical="center" shrinkToFit="1"/>
    </xf>
    <xf numFmtId="0" fontId="30" fillId="6" borderId="62" xfId="12" applyFont="1" applyFill="1" applyBorder="1" applyAlignment="1" applyProtection="1">
      <alignment vertical="center" shrinkToFit="1"/>
    </xf>
    <xf numFmtId="0" fontId="30" fillId="6" borderId="0" xfId="12" applyFont="1" applyFill="1" applyBorder="1" applyAlignment="1" applyProtection="1">
      <alignment vertical="center" shrinkToFit="1"/>
    </xf>
    <xf numFmtId="0" fontId="30" fillId="6" borderId="38" xfId="12" applyFont="1" applyFill="1" applyBorder="1" applyAlignment="1" applyProtection="1">
      <alignment vertical="center" shrinkToFit="1"/>
    </xf>
    <xf numFmtId="0" fontId="30" fillId="6" borderId="0" xfId="12" applyFont="1" applyFill="1" applyProtection="1">
      <alignment vertical="center"/>
    </xf>
    <xf numFmtId="0" fontId="30" fillId="6" borderId="39" xfId="14" applyFont="1" applyFill="1" applyBorder="1" applyAlignment="1" applyProtection="1">
      <alignment horizontal="center" vertical="center"/>
    </xf>
    <xf numFmtId="0" fontId="30" fillId="6" borderId="31" xfId="14" applyFont="1" applyFill="1" applyBorder="1" applyAlignment="1" applyProtection="1">
      <alignment horizontal="center" vertical="center"/>
    </xf>
    <xf numFmtId="0" fontId="30" fillId="6" borderId="32" xfId="14" applyFont="1" applyFill="1" applyBorder="1" applyAlignment="1" applyProtection="1">
      <alignment horizontal="center" vertical="center"/>
    </xf>
    <xf numFmtId="0" fontId="30" fillId="6" borderId="37" xfId="12" applyFont="1" applyFill="1" applyBorder="1" applyProtection="1">
      <alignment vertical="center"/>
    </xf>
    <xf numFmtId="0" fontId="30" fillId="6" borderId="52" xfId="12" applyFont="1" applyFill="1" applyBorder="1" applyProtection="1">
      <alignment vertical="center"/>
    </xf>
    <xf numFmtId="0" fontId="30" fillId="6" borderId="40" xfId="12" applyFont="1" applyFill="1" applyBorder="1" applyProtection="1">
      <alignment vertical="center"/>
    </xf>
    <xf numFmtId="0" fontId="30" fillId="6" borderId="31" xfId="12" applyFont="1" applyFill="1" applyBorder="1" applyAlignment="1" applyProtection="1">
      <alignment horizontal="center" vertical="center" wrapText="1"/>
    </xf>
    <xf numFmtId="177" fontId="30" fillId="6" borderId="39" xfId="14" applyNumberFormat="1" applyFont="1" applyFill="1" applyBorder="1" applyAlignment="1" applyProtection="1">
      <alignment horizontal="right" vertical="center" shrinkToFit="1"/>
    </xf>
    <xf numFmtId="177" fontId="30" fillId="6" borderId="31" xfId="14" applyNumberFormat="1" applyFont="1" applyFill="1" applyBorder="1" applyAlignment="1" applyProtection="1">
      <alignment horizontal="right" vertical="center" shrinkToFit="1"/>
    </xf>
    <xf numFmtId="177" fontId="30" fillId="6" borderId="156" xfId="14" applyNumberFormat="1" applyFont="1" applyFill="1" applyBorder="1" applyAlignment="1" applyProtection="1">
      <alignment horizontal="right" vertical="center" shrinkToFit="1"/>
    </xf>
    <xf numFmtId="177" fontId="30" fillId="6" borderId="157" xfId="14" applyNumberFormat="1" applyFont="1" applyFill="1" applyBorder="1" applyAlignment="1" applyProtection="1">
      <alignment horizontal="right" vertical="center" shrinkToFit="1"/>
    </xf>
    <xf numFmtId="177" fontId="30" fillId="6" borderId="158" xfId="14" applyNumberFormat="1" applyFont="1" applyFill="1" applyBorder="1" applyAlignment="1" applyProtection="1">
      <alignment horizontal="right" vertical="center" shrinkToFit="1"/>
    </xf>
    <xf numFmtId="177" fontId="30" fillId="6" borderId="159" xfId="14" applyNumberFormat="1" applyFont="1" applyFill="1" applyBorder="1" applyAlignment="1" applyProtection="1">
      <alignment horizontal="right" vertical="center" shrinkToFit="1"/>
    </xf>
    <xf numFmtId="177" fontId="30" fillId="6" borderId="160" xfId="14" applyNumberFormat="1" applyFont="1" applyFill="1" applyBorder="1" applyAlignment="1" applyProtection="1">
      <alignment horizontal="right" vertical="center" shrinkToFit="1"/>
    </xf>
    <xf numFmtId="177" fontId="30" fillId="6" borderId="91" xfId="14" applyNumberFormat="1" applyFont="1" applyFill="1" applyBorder="1" applyAlignment="1" applyProtection="1">
      <alignment horizontal="right" vertical="center" shrinkToFit="1"/>
    </xf>
    <xf numFmtId="177" fontId="30" fillId="6" borderId="52" xfId="14" applyNumberFormat="1" applyFont="1" applyFill="1" applyBorder="1" applyAlignment="1" applyProtection="1">
      <alignment horizontal="right" vertical="center" shrinkToFit="1"/>
    </xf>
    <xf numFmtId="177" fontId="30" fillId="6" borderId="89" xfId="14" applyNumberFormat="1" applyFont="1" applyFill="1" applyBorder="1" applyAlignment="1" applyProtection="1">
      <alignment horizontal="right" vertical="center" shrinkToFit="1"/>
    </xf>
    <xf numFmtId="187" fontId="30" fillId="6" borderId="91" xfId="14" applyNumberFormat="1" applyFont="1" applyFill="1" applyBorder="1" applyAlignment="1" applyProtection="1">
      <alignment horizontal="right" vertical="center" shrinkToFit="1"/>
    </xf>
    <xf numFmtId="187" fontId="30" fillId="6" borderId="52" xfId="14" applyNumberFormat="1" applyFont="1" applyFill="1" applyBorder="1" applyAlignment="1" applyProtection="1">
      <alignment horizontal="right" vertical="center" shrinkToFit="1"/>
    </xf>
    <xf numFmtId="187" fontId="30" fillId="6" borderId="65"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top" wrapText="1"/>
    </xf>
    <xf numFmtId="0" fontId="30" fillId="6" borderId="12" xfId="12" applyFont="1" applyFill="1" applyBorder="1" applyAlignment="1" applyProtection="1">
      <alignment horizontal="center" vertical="top" wrapText="1"/>
    </xf>
    <xf numFmtId="0" fontId="30" fillId="6" borderId="46" xfId="12" applyFont="1" applyFill="1" applyBorder="1" applyAlignment="1" applyProtection="1">
      <alignment horizontal="center" vertical="top" wrapText="1"/>
    </xf>
    <xf numFmtId="0" fontId="30" fillId="6" borderId="7" xfId="12" applyFont="1" applyFill="1" applyBorder="1" applyAlignment="1" applyProtection="1">
      <alignment horizontal="center" vertical="top" wrapText="1"/>
    </xf>
    <xf numFmtId="0" fontId="30" fillId="6" borderId="0" xfId="12" applyFont="1" applyFill="1" applyBorder="1" applyAlignment="1" applyProtection="1">
      <alignment horizontal="center" vertical="top" wrapText="1"/>
    </xf>
    <xf numFmtId="0" fontId="30" fillId="6" borderId="38" xfId="12" applyFont="1" applyFill="1" applyBorder="1" applyAlignment="1" applyProtection="1">
      <alignment horizontal="center" vertical="top" wrapText="1"/>
    </xf>
    <xf numFmtId="0" fontId="30" fillId="6" borderId="24" xfId="12" applyFont="1" applyFill="1" applyBorder="1" applyAlignment="1" applyProtection="1">
      <alignment horizontal="center" vertical="top" wrapText="1"/>
    </xf>
    <xf numFmtId="0" fontId="30" fillId="6" borderId="52" xfId="12" applyFont="1" applyFill="1" applyBorder="1" applyAlignment="1" applyProtection="1">
      <alignment horizontal="center" vertical="top" wrapText="1"/>
    </xf>
    <xf numFmtId="177" fontId="30" fillId="6" borderId="161" xfId="14" applyNumberFormat="1" applyFont="1" applyFill="1" applyBorder="1" applyAlignment="1" applyProtection="1">
      <alignment horizontal="right" vertical="center" shrinkToFit="1"/>
    </xf>
    <xf numFmtId="177" fontId="30" fillId="6" borderId="90" xfId="14" applyNumberFormat="1" applyFont="1" applyFill="1" applyBorder="1" applyAlignment="1" applyProtection="1">
      <alignment horizontal="right" vertical="center" shrinkToFit="1"/>
    </xf>
    <xf numFmtId="187" fontId="30" fillId="6" borderId="158" xfId="14" applyNumberFormat="1" applyFont="1" applyFill="1" applyBorder="1" applyAlignment="1" applyProtection="1">
      <alignment horizontal="right" vertical="center" shrinkToFit="1"/>
    </xf>
    <xf numFmtId="187" fontId="30" fillId="6" borderId="159" xfId="14" applyNumberFormat="1" applyFont="1" applyFill="1" applyBorder="1" applyAlignment="1" applyProtection="1">
      <alignment horizontal="right" vertical="center" shrinkToFit="1"/>
    </xf>
    <xf numFmtId="187" fontId="30" fillId="6" borderId="162" xfId="14" applyNumberFormat="1" applyFont="1" applyFill="1" applyBorder="1" applyAlignment="1" applyProtection="1">
      <alignment horizontal="right" vertical="center" shrinkToFit="1"/>
    </xf>
    <xf numFmtId="0" fontId="30" fillId="6" borderId="37" xfId="12" applyFont="1" applyFill="1" applyBorder="1" applyAlignment="1" applyProtection="1">
      <alignment vertical="center"/>
    </xf>
    <xf numFmtId="0" fontId="30" fillId="6" borderId="52" xfId="12" applyFont="1" applyFill="1" applyBorder="1" applyAlignment="1" applyProtection="1">
      <alignment vertical="center"/>
    </xf>
    <xf numFmtId="0" fontId="30" fillId="6" borderId="40" xfId="12" applyFont="1" applyFill="1" applyBorder="1" applyAlignment="1" applyProtection="1">
      <alignment vertical="center"/>
    </xf>
    <xf numFmtId="177" fontId="30" fillId="6" borderId="37" xfId="14" applyNumberFormat="1" applyFont="1" applyFill="1" applyBorder="1" applyAlignment="1" applyProtection="1">
      <alignment horizontal="right" vertical="center" shrinkToFit="1"/>
    </xf>
    <xf numFmtId="0" fontId="32" fillId="6" borderId="42" xfId="12" applyFont="1" applyFill="1" applyBorder="1" applyAlignment="1" applyProtection="1">
      <alignment horizontal="center" vertical="center"/>
    </xf>
    <xf numFmtId="0" fontId="30" fillId="6" borderId="41" xfId="12" applyFont="1" applyFill="1" applyBorder="1" applyAlignment="1" applyProtection="1">
      <alignment horizontal="center" vertical="center" wrapText="1"/>
    </xf>
    <xf numFmtId="0" fontId="30" fillId="6" borderId="12" xfId="12" applyFont="1" applyFill="1" applyBorder="1" applyAlignment="1" applyProtection="1">
      <alignment horizontal="center" vertical="center" wrapText="1"/>
    </xf>
    <xf numFmtId="0" fontId="30" fillId="6" borderId="46" xfId="12" applyFont="1" applyFill="1" applyBorder="1" applyAlignment="1" applyProtection="1">
      <alignment horizontal="center" vertical="center" wrapText="1"/>
    </xf>
    <xf numFmtId="0" fontId="30" fillId="6" borderId="62" xfId="12" applyFont="1" applyFill="1" applyBorder="1" applyAlignment="1" applyProtection="1">
      <alignment horizontal="center" vertical="center" wrapText="1"/>
    </xf>
    <xf numFmtId="0" fontId="30" fillId="6" borderId="0" xfId="12" applyFont="1" applyFill="1" applyBorder="1" applyAlignment="1" applyProtection="1">
      <alignment horizontal="center" vertical="center" wrapText="1"/>
    </xf>
    <xf numFmtId="0" fontId="30" fillId="6" borderId="38" xfId="12" applyFont="1" applyFill="1" applyBorder="1" applyAlignment="1" applyProtection="1">
      <alignment horizontal="center" vertical="center" wrapText="1"/>
    </xf>
    <xf numFmtId="0" fontId="30" fillId="6" borderId="52" xfId="12" applyFont="1" applyFill="1" applyBorder="1" applyAlignment="1" applyProtection="1">
      <alignment horizontal="center" vertical="center" wrapText="1"/>
    </xf>
    <xf numFmtId="0" fontId="30" fillId="6" borderId="40" xfId="12" applyFont="1" applyFill="1" applyBorder="1" applyAlignment="1" applyProtection="1">
      <alignment horizontal="center" vertical="center" wrapText="1"/>
    </xf>
    <xf numFmtId="0" fontId="30" fillId="6" borderId="41" xfId="14" applyFont="1" applyFill="1" applyBorder="1" applyAlignment="1" applyProtection="1">
      <alignment horizontal="left" vertical="center" shrinkToFit="1"/>
    </xf>
    <xf numFmtId="0" fontId="30" fillId="6" borderId="12" xfId="14" applyFont="1" applyFill="1" applyBorder="1" applyAlignment="1" applyProtection="1">
      <alignment horizontal="left" vertical="center" shrinkToFit="1"/>
    </xf>
    <xf numFmtId="0" fontId="30" fillId="6" borderId="46" xfId="14" applyFont="1" applyFill="1" applyBorder="1" applyAlignment="1" applyProtection="1">
      <alignment horizontal="left" vertical="center" shrinkToFit="1"/>
    </xf>
    <xf numFmtId="187" fontId="30" fillId="6" borderId="163" xfId="14" applyNumberFormat="1" applyFont="1" applyFill="1" applyBorder="1" applyAlignment="1" applyProtection="1">
      <alignment horizontal="right" vertical="center" shrinkToFit="1"/>
    </xf>
    <xf numFmtId="187" fontId="30" fillId="6" borderId="45" xfId="14" applyNumberFormat="1" applyFont="1" applyFill="1" applyBorder="1" applyAlignment="1" applyProtection="1">
      <alignment horizontal="right" vertical="center" shrinkToFit="1"/>
    </xf>
    <xf numFmtId="0" fontId="30" fillId="6" borderId="62" xfId="14" applyFont="1" applyFill="1" applyBorder="1" applyAlignment="1" applyProtection="1">
      <alignment horizontal="left" vertical="center" shrinkToFit="1"/>
    </xf>
    <xf numFmtId="0" fontId="30" fillId="6" borderId="0" xfId="14" applyFont="1" applyFill="1" applyBorder="1" applyAlignment="1" applyProtection="1">
      <alignment horizontal="left" vertical="center" shrinkToFit="1"/>
    </xf>
    <xf numFmtId="0" fontId="30" fillId="6" borderId="38" xfId="14" applyFont="1" applyFill="1" applyBorder="1" applyAlignment="1" applyProtection="1">
      <alignment horizontal="left" vertical="center" shrinkToFit="1"/>
    </xf>
    <xf numFmtId="0" fontId="30" fillId="6" borderId="11" xfId="12" applyFont="1" applyFill="1" applyBorder="1" applyAlignment="1" applyProtection="1">
      <alignment horizontal="center" vertical="center" wrapText="1"/>
    </xf>
    <xf numFmtId="0" fontId="30" fillId="6" borderId="7" xfId="12" applyFont="1" applyFill="1" applyBorder="1" applyAlignment="1" applyProtection="1">
      <alignment horizontal="center" vertical="center" wrapText="1"/>
    </xf>
    <xf numFmtId="0" fontId="30" fillId="6" borderId="72" xfId="12" applyFont="1" applyFill="1" applyBorder="1" applyAlignment="1" applyProtection="1">
      <alignment horizontal="center" vertical="center" wrapText="1"/>
    </xf>
    <xf numFmtId="0" fontId="30" fillId="6" borderId="73" xfId="12" applyFont="1" applyFill="1" applyBorder="1" applyAlignment="1" applyProtection="1">
      <alignment horizontal="center" vertical="center" wrapText="1"/>
    </xf>
    <xf numFmtId="0" fontId="30" fillId="6" borderId="68" xfId="12" applyFont="1" applyFill="1" applyBorder="1" applyAlignment="1" applyProtection="1">
      <alignment horizontal="center" vertical="center" wrapText="1"/>
    </xf>
    <xf numFmtId="187" fontId="30" fillId="6" borderId="129" xfId="14" applyNumberFormat="1" applyFont="1" applyFill="1" applyBorder="1" applyAlignment="1" applyProtection="1">
      <alignment horizontal="right" vertical="center" shrinkToFit="1"/>
    </xf>
    <xf numFmtId="187" fontId="30" fillId="6" borderId="166" xfId="14" applyNumberFormat="1" applyFont="1" applyFill="1" applyBorder="1" applyAlignment="1" applyProtection="1">
      <alignment horizontal="right" vertical="center" shrinkToFit="1"/>
    </xf>
    <xf numFmtId="187" fontId="30" fillId="6" borderId="167" xfId="14" applyNumberFormat="1" applyFont="1" applyFill="1" applyBorder="1" applyAlignment="1" applyProtection="1">
      <alignment horizontal="right" vertical="center" shrinkToFit="1"/>
    </xf>
    <xf numFmtId="187" fontId="30" fillId="6" borderId="168" xfId="14" applyNumberFormat="1" applyFont="1" applyFill="1" applyBorder="1" applyAlignment="1" applyProtection="1">
      <alignment horizontal="right" vertical="center" shrinkToFit="1"/>
    </xf>
    <xf numFmtId="0" fontId="30" fillId="6" borderId="81" xfId="12" applyFont="1" applyFill="1" applyBorder="1" applyAlignment="1" applyProtection="1">
      <alignment horizontal="center" vertical="center"/>
    </xf>
    <xf numFmtId="0" fontId="30" fillId="6" borderId="25" xfId="12" applyFont="1" applyFill="1" applyBorder="1" applyAlignment="1" applyProtection="1">
      <alignment horizontal="center" vertical="center"/>
    </xf>
    <xf numFmtId="0" fontId="30" fillId="6" borderId="77" xfId="12" applyFont="1" applyFill="1" applyBorder="1" applyAlignment="1" applyProtection="1">
      <alignment horizontal="center" vertical="center"/>
    </xf>
    <xf numFmtId="0" fontId="30" fillId="6" borderId="76" xfId="12" applyFont="1" applyFill="1" applyBorder="1" applyAlignment="1" applyProtection="1">
      <alignment horizontal="center" vertical="center"/>
    </xf>
    <xf numFmtId="0" fontId="30" fillId="6" borderId="70" xfId="12" applyFont="1" applyFill="1" applyBorder="1" applyProtection="1">
      <alignment vertical="center"/>
    </xf>
    <xf numFmtId="0" fontId="30" fillId="6" borderId="73" xfId="12" applyFont="1" applyFill="1" applyBorder="1" applyProtection="1">
      <alignment vertical="center"/>
    </xf>
    <xf numFmtId="0" fontId="30" fillId="6" borderId="68" xfId="12" applyFont="1" applyFill="1" applyBorder="1" applyProtection="1">
      <alignment vertical="center"/>
    </xf>
    <xf numFmtId="177" fontId="30" fillId="6" borderId="172" xfId="14" applyNumberFormat="1" applyFont="1" applyFill="1" applyBorder="1" applyAlignment="1" applyProtection="1">
      <alignment horizontal="right" vertical="center" shrinkToFit="1"/>
    </xf>
    <xf numFmtId="177" fontId="30" fillId="6" borderId="173" xfId="14" applyNumberFormat="1" applyFont="1" applyFill="1" applyBorder="1" applyAlignment="1" applyProtection="1">
      <alignment horizontal="right" vertical="center" shrinkToFit="1"/>
    </xf>
    <xf numFmtId="187" fontId="30" fillId="6" borderId="173" xfId="14" applyNumberFormat="1" applyFont="1" applyFill="1" applyBorder="1" applyAlignment="1" applyProtection="1">
      <alignment horizontal="right" vertical="center" shrinkToFit="1"/>
    </xf>
    <xf numFmtId="187" fontId="30" fillId="6" borderId="174"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left" vertical="center"/>
    </xf>
    <xf numFmtId="0" fontId="30" fillId="6" borderId="12" xfId="12" applyFont="1" applyFill="1" applyBorder="1" applyAlignment="1" applyProtection="1">
      <alignment horizontal="left" vertical="center"/>
    </xf>
    <xf numFmtId="0" fontId="30" fillId="6" borderId="12" xfId="12" applyFont="1" applyFill="1" applyBorder="1" applyAlignment="1" applyProtection="1">
      <alignment horizontal="right" vertical="center"/>
    </xf>
    <xf numFmtId="0" fontId="30" fillId="6" borderId="46" xfId="12" applyFont="1" applyFill="1" applyBorder="1" applyAlignment="1" applyProtection="1">
      <alignment horizontal="right" vertical="center"/>
    </xf>
    <xf numFmtId="177" fontId="30" fillId="6" borderId="41" xfId="13" applyNumberFormat="1" applyFont="1" applyFill="1" applyBorder="1" applyAlignment="1" applyProtection="1">
      <alignment horizontal="right" vertical="center" shrinkToFit="1"/>
    </xf>
    <xf numFmtId="177" fontId="30" fillId="6" borderId="12" xfId="13" applyNumberFormat="1" applyFont="1" applyFill="1" applyBorder="1" applyAlignment="1" applyProtection="1">
      <alignment horizontal="right" vertical="center" shrinkToFit="1"/>
    </xf>
    <xf numFmtId="177" fontId="30" fillId="6" borderId="82" xfId="13" applyNumberFormat="1" applyFont="1" applyFill="1" applyBorder="1" applyAlignment="1" applyProtection="1">
      <alignment horizontal="right" vertical="center" shrinkToFit="1"/>
    </xf>
    <xf numFmtId="177" fontId="30" fillId="6" borderId="84" xfId="13" applyNumberFormat="1" applyFont="1" applyFill="1" applyBorder="1" applyAlignment="1" applyProtection="1">
      <alignment horizontal="right" vertical="center" shrinkToFit="1"/>
    </xf>
    <xf numFmtId="187" fontId="30" fillId="6" borderId="169" xfId="14" applyNumberFormat="1" applyFont="1" applyFill="1" applyBorder="1" applyAlignment="1" applyProtection="1">
      <alignment horizontal="right" vertical="center" shrinkToFit="1"/>
    </xf>
    <xf numFmtId="187" fontId="30" fillId="6" borderId="170" xfId="14" applyNumberFormat="1" applyFont="1" applyFill="1" applyBorder="1" applyAlignment="1" applyProtection="1">
      <alignment horizontal="right" vertical="center" shrinkToFit="1"/>
    </xf>
    <xf numFmtId="187" fontId="30" fillId="6" borderId="171" xfId="14" applyNumberFormat="1" applyFont="1" applyFill="1" applyBorder="1" applyAlignment="1" applyProtection="1">
      <alignment horizontal="right" vertical="center" shrinkToFit="1"/>
    </xf>
    <xf numFmtId="176" fontId="30" fillId="6" borderId="41" xfId="14" applyNumberFormat="1" applyFont="1" applyFill="1" applyBorder="1" applyAlignment="1" applyProtection="1">
      <alignment horizontal="right" vertical="center" shrinkToFit="1"/>
    </xf>
    <xf numFmtId="176" fontId="30" fillId="6" borderId="12" xfId="14" applyNumberFormat="1" applyFont="1" applyFill="1" applyBorder="1" applyAlignment="1" applyProtection="1">
      <alignment horizontal="right" vertical="center" shrinkToFit="1"/>
    </xf>
    <xf numFmtId="176" fontId="30" fillId="6" borderId="46" xfId="14" applyNumberFormat="1" applyFont="1" applyFill="1" applyBorder="1" applyAlignment="1" applyProtection="1">
      <alignment horizontal="right" vertical="center" shrinkToFit="1"/>
    </xf>
    <xf numFmtId="0" fontId="30" fillId="6" borderId="26" xfId="12" applyFont="1" applyFill="1" applyBorder="1" applyAlignment="1" applyProtection="1">
      <alignment horizontal="center" vertical="center"/>
    </xf>
    <xf numFmtId="0" fontId="30" fillId="6" borderId="11" xfId="12" applyFont="1" applyFill="1" applyBorder="1" applyAlignment="1" applyProtection="1">
      <alignment horizontal="center" vertical="center" textRotation="255" wrapText="1"/>
    </xf>
    <xf numFmtId="0" fontId="30" fillId="6" borderId="7" xfId="12" applyFont="1" applyFill="1" applyBorder="1" applyAlignment="1" applyProtection="1">
      <alignment horizontal="center" vertical="center" textRotation="255" wrapText="1"/>
    </xf>
    <xf numFmtId="0" fontId="30" fillId="6" borderId="24" xfId="12" applyFont="1" applyFill="1" applyBorder="1" applyAlignment="1" applyProtection="1">
      <alignment horizontal="center" vertical="center" textRotation="255" wrapText="1"/>
    </xf>
    <xf numFmtId="0" fontId="30" fillId="6" borderId="17" xfId="12" applyFont="1" applyFill="1" applyBorder="1" applyAlignment="1" applyProtection="1">
      <alignment horizontal="left" vertical="center" wrapText="1"/>
    </xf>
    <xf numFmtId="0" fontId="30" fillId="6" borderId="18" xfId="12" applyFont="1" applyFill="1" applyBorder="1" applyAlignment="1" applyProtection="1">
      <alignment horizontal="left" vertical="center"/>
    </xf>
    <xf numFmtId="0" fontId="30" fillId="6" borderId="43" xfId="12" applyFont="1" applyFill="1" applyBorder="1" applyAlignment="1" applyProtection="1">
      <alignment horizontal="left" vertical="center"/>
    </xf>
    <xf numFmtId="187" fontId="30" fillId="6" borderId="128" xfId="14" applyNumberFormat="1" applyFont="1" applyFill="1" applyBorder="1" applyAlignment="1" applyProtection="1">
      <alignment horizontal="right" vertical="center" shrinkToFit="1"/>
    </xf>
    <xf numFmtId="177" fontId="30" fillId="6" borderId="164" xfId="14" applyNumberFormat="1" applyFont="1" applyFill="1" applyBorder="1" applyAlignment="1" applyProtection="1">
      <alignment horizontal="right" vertical="center" shrinkToFit="1"/>
    </xf>
    <xf numFmtId="177" fontId="30" fillId="6" borderId="165" xfId="14" applyNumberFormat="1" applyFont="1" applyFill="1" applyBorder="1" applyAlignment="1" applyProtection="1">
      <alignment horizontal="right" vertical="center" shrinkToFit="1"/>
    </xf>
    <xf numFmtId="0" fontId="30" fillId="6" borderId="7" xfId="12" applyFont="1" applyFill="1" applyBorder="1" applyProtection="1">
      <alignment vertical="center"/>
    </xf>
    <xf numFmtId="176" fontId="30" fillId="6" borderId="62" xfId="14" applyNumberFormat="1" applyFont="1" applyFill="1" applyBorder="1" applyAlignment="1" applyProtection="1">
      <alignment horizontal="right" vertical="center" shrinkToFit="1"/>
    </xf>
    <xf numFmtId="176" fontId="30" fillId="6" borderId="0" xfId="14" applyNumberFormat="1" applyFont="1" applyFill="1" applyBorder="1" applyAlignment="1" applyProtection="1">
      <alignment horizontal="right" vertical="center" shrinkToFit="1"/>
    </xf>
    <xf numFmtId="176" fontId="30" fillId="6" borderId="38" xfId="14" applyNumberFormat="1" applyFont="1" applyFill="1" applyBorder="1" applyAlignment="1" applyProtection="1">
      <alignment horizontal="right" vertical="center" shrinkToFit="1"/>
    </xf>
    <xf numFmtId="176" fontId="30" fillId="6" borderId="0" xfId="14" applyNumberFormat="1" applyFont="1" applyFill="1" applyAlignment="1" applyProtection="1">
      <alignment horizontal="right" vertical="center" shrinkToFit="1"/>
    </xf>
    <xf numFmtId="176" fontId="30" fillId="6" borderId="64" xfId="14" applyNumberFormat="1" applyFont="1" applyFill="1" applyBorder="1" applyAlignment="1" applyProtection="1">
      <alignment horizontal="right" vertical="center" shrinkToFit="1"/>
    </xf>
    <xf numFmtId="0" fontId="30" fillId="6" borderId="0" xfId="12" applyFont="1" applyFill="1" applyBorder="1" applyAlignment="1" applyProtection="1">
      <alignment horizontal="right" vertical="center" wrapText="1"/>
    </xf>
    <xf numFmtId="0" fontId="30" fillId="6" borderId="0" xfId="12" applyFont="1" applyFill="1" applyBorder="1" applyAlignment="1" applyProtection="1">
      <alignment horizontal="right" vertical="center"/>
    </xf>
    <xf numFmtId="0" fontId="30" fillId="6" borderId="38" xfId="12" applyFont="1" applyFill="1" applyBorder="1" applyAlignment="1" applyProtection="1">
      <alignment horizontal="right" vertical="center"/>
    </xf>
    <xf numFmtId="187" fontId="30" fillId="6" borderId="175" xfId="14" applyNumberFormat="1" applyFont="1" applyFill="1" applyBorder="1" applyAlignment="1" applyProtection="1">
      <alignment horizontal="right" vertical="center" shrinkToFit="1"/>
    </xf>
    <xf numFmtId="187" fontId="30" fillId="6" borderId="176" xfId="14" applyNumberFormat="1" applyFont="1" applyFill="1" applyBorder="1" applyAlignment="1" applyProtection="1">
      <alignment horizontal="right" vertical="center" shrinkToFit="1"/>
    </xf>
    <xf numFmtId="187" fontId="30" fillId="6" borderId="177" xfId="14" applyNumberFormat="1" applyFont="1" applyFill="1" applyBorder="1" applyAlignment="1" applyProtection="1">
      <alignment horizontal="right" vertical="center" shrinkToFit="1"/>
    </xf>
    <xf numFmtId="176" fontId="30" fillId="6" borderId="13" xfId="14" applyNumberFormat="1" applyFont="1" applyFill="1" applyBorder="1" applyAlignment="1" applyProtection="1">
      <alignment horizontal="right" vertical="center" shrinkToFit="1"/>
    </xf>
    <xf numFmtId="0" fontId="30" fillId="6" borderId="72" xfId="12" applyFont="1" applyFill="1" applyBorder="1" applyProtection="1">
      <alignment vertical="center"/>
    </xf>
    <xf numFmtId="188" fontId="30" fillId="6" borderId="70" xfId="14" applyNumberFormat="1" applyFont="1" applyFill="1" applyBorder="1" applyAlignment="1" applyProtection="1">
      <alignment horizontal="right" vertical="center" shrinkToFit="1"/>
    </xf>
    <xf numFmtId="188" fontId="30" fillId="6" borderId="73" xfId="14" applyNumberFormat="1" applyFont="1" applyFill="1" applyBorder="1" applyAlignment="1" applyProtection="1">
      <alignment horizontal="right" vertical="center" shrinkToFit="1"/>
    </xf>
    <xf numFmtId="188" fontId="30" fillId="6" borderId="68" xfId="14" applyNumberFormat="1" applyFont="1" applyFill="1" applyBorder="1" applyAlignment="1" applyProtection="1">
      <alignment horizontal="right" vertical="center" shrinkToFit="1"/>
    </xf>
    <xf numFmtId="188" fontId="30" fillId="6" borderId="181" xfId="14" applyNumberFormat="1" applyFont="1" applyFill="1" applyBorder="1" applyAlignment="1" applyProtection="1">
      <alignment horizontal="right" vertical="center" shrinkToFit="1"/>
    </xf>
    <xf numFmtId="188" fontId="30" fillId="6" borderId="182" xfId="14" applyNumberFormat="1" applyFont="1" applyFill="1" applyBorder="1" applyAlignment="1" applyProtection="1">
      <alignment horizontal="right" vertical="center" shrinkToFit="1"/>
    </xf>
    <xf numFmtId="188" fontId="30" fillId="6" borderId="183"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left" vertical="center" wrapText="1"/>
    </xf>
    <xf numFmtId="0" fontId="30" fillId="6" borderId="12" xfId="12" applyFont="1" applyFill="1" applyBorder="1" applyAlignment="1" applyProtection="1">
      <alignment horizontal="left" vertical="center" wrapText="1"/>
    </xf>
    <xf numFmtId="0" fontId="30" fillId="6" borderId="72" xfId="12" applyFont="1" applyFill="1" applyBorder="1" applyAlignment="1" applyProtection="1">
      <alignment horizontal="left" vertical="center" wrapText="1"/>
    </xf>
    <xf numFmtId="0" fontId="30" fillId="6" borderId="73" xfId="12" applyFont="1" applyFill="1" applyBorder="1" applyAlignment="1" applyProtection="1">
      <alignment horizontal="left" vertical="center" wrapText="1"/>
    </xf>
    <xf numFmtId="0" fontId="30" fillId="6" borderId="12" xfId="12" applyFont="1" applyFill="1" applyBorder="1" applyAlignment="1" applyProtection="1">
      <alignment horizontal="center" vertical="center"/>
    </xf>
    <xf numFmtId="0" fontId="30" fillId="6" borderId="46" xfId="12" applyFont="1" applyFill="1" applyBorder="1" applyAlignment="1" applyProtection="1">
      <alignment horizontal="center" vertical="center"/>
    </xf>
    <xf numFmtId="187" fontId="30" fillId="6" borderId="39" xfId="14" applyNumberFormat="1" applyFont="1" applyFill="1" applyBorder="1" applyAlignment="1" applyProtection="1">
      <alignment horizontal="right" vertical="center" shrinkToFit="1"/>
    </xf>
    <xf numFmtId="187" fontId="30" fillId="6" borderId="31" xfId="14" applyNumberFormat="1" applyFont="1" applyFill="1" applyBorder="1" applyAlignment="1" applyProtection="1">
      <alignment horizontal="right" vertical="center" shrinkToFit="1"/>
    </xf>
    <xf numFmtId="187" fontId="30" fillId="6" borderId="156" xfId="14" applyNumberFormat="1" applyFont="1" applyFill="1" applyBorder="1" applyAlignment="1" applyProtection="1">
      <alignment horizontal="right" vertical="center" shrinkToFit="1"/>
    </xf>
    <xf numFmtId="187" fontId="30" fillId="6" borderId="157" xfId="14" applyNumberFormat="1" applyFont="1" applyFill="1" applyBorder="1" applyAlignment="1" applyProtection="1">
      <alignment horizontal="right" vertical="center" shrinkToFit="1"/>
    </xf>
    <xf numFmtId="187" fontId="30" fillId="6" borderId="160" xfId="14" applyNumberFormat="1" applyFont="1" applyFill="1" applyBorder="1" applyAlignment="1" applyProtection="1">
      <alignment horizontal="right" vertical="center" shrinkToFit="1"/>
    </xf>
    <xf numFmtId="188" fontId="30" fillId="6" borderId="62" xfId="14" applyNumberFormat="1" applyFont="1" applyFill="1" applyBorder="1" applyAlignment="1" applyProtection="1">
      <alignment horizontal="right" vertical="center" shrinkToFit="1"/>
    </xf>
    <xf numFmtId="188" fontId="30" fillId="6" borderId="0" xfId="14" applyNumberFormat="1" applyFont="1" applyFill="1" applyBorder="1" applyAlignment="1" applyProtection="1">
      <alignment horizontal="right" vertical="center" shrinkToFit="1"/>
    </xf>
    <xf numFmtId="188" fontId="30" fillId="6" borderId="38" xfId="14" applyNumberFormat="1" applyFont="1" applyFill="1" applyBorder="1" applyAlignment="1" applyProtection="1">
      <alignment horizontal="right" vertical="center" shrinkToFit="1"/>
    </xf>
    <xf numFmtId="188" fontId="30" fillId="6" borderId="0" xfId="14" applyNumberFormat="1" applyFont="1" applyFill="1" applyAlignment="1" applyProtection="1">
      <alignment horizontal="right" vertical="center" shrinkToFit="1"/>
    </xf>
    <xf numFmtId="188" fontId="30" fillId="6" borderId="64" xfId="14" applyNumberFormat="1" applyFont="1" applyFill="1" applyBorder="1" applyAlignment="1" applyProtection="1">
      <alignment horizontal="right" vertical="center" shrinkToFit="1"/>
    </xf>
    <xf numFmtId="0" fontId="32" fillId="6" borderId="24" xfId="12" applyFont="1" applyFill="1" applyBorder="1" applyAlignment="1" applyProtection="1">
      <alignment horizontal="left" vertical="center"/>
    </xf>
    <xf numFmtId="0" fontId="30" fillId="6" borderId="52" xfId="12" applyFont="1" applyFill="1" applyBorder="1" applyAlignment="1" applyProtection="1">
      <alignment horizontal="left" vertical="center"/>
    </xf>
    <xf numFmtId="0" fontId="30" fillId="6" borderId="52" xfId="12" applyFont="1" applyFill="1" applyBorder="1" applyAlignment="1" applyProtection="1">
      <alignment horizontal="right" vertical="center" wrapText="1"/>
    </xf>
    <xf numFmtId="0" fontId="30" fillId="6" borderId="52" xfId="12" applyFont="1" applyFill="1" applyBorder="1" applyAlignment="1" applyProtection="1">
      <alignment horizontal="right" vertical="center"/>
    </xf>
    <xf numFmtId="0" fontId="30" fillId="6" borderId="40" xfId="12" applyFont="1" applyFill="1" applyBorder="1" applyAlignment="1" applyProtection="1">
      <alignment horizontal="right" vertical="center"/>
    </xf>
    <xf numFmtId="187" fontId="30" fillId="6" borderId="178" xfId="14" applyNumberFormat="1" applyFont="1" applyFill="1" applyBorder="1" applyAlignment="1" applyProtection="1">
      <alignment horizontal="right" vertical="center" shrinkToFit="1"/>
    </xf>
    <xf numFmtId="187" fontId="30" fillId="6" borderId="179" xfId="14" applyNumberFormat="1" applyFont="1" applyFill="1" applyBorder="1" applyAlignment="1" applyProtection="1">
      <alignment horizontal="right" vertical="center" shrinkToFit="1"/>
    </xf>
    <xf numFmtId="187" fontId="30" fillId="6" borderId="180" xfId="14" applyNumberFormat="1" applyFont="1" applyFill="1" applyBorder="1" applyAlignment="1" applyProtection="1">
      <alignment horizontal="right" vertical="center" shrinkToFit="1"/>
    </xf>
    <xf numFmtId="0" fontId="30" fillId="6" borderId="73" xfId="12" applyFont="1" applyFill="1" applyBorder="1" applyAlignment="1" applyProtection="1">
      <alignment horizontal="center" vertical="center"/>
    </xf>
    <xf numFmtId="0" fontId="30" fillId="6" borderId="68" xfId="12" applyFont="1" applyFill="1" applyBorder="1" applyAlignment="1" applyProtection="1">
      <alignment horizontal="center" vertical="center"/>
    </xf>
    <xf numFmtId="187" fontId="30" fillId="6" borderId="130" xfId="14" applyNumberFormat="1" applyFont="1" applyFill="1" applyBorder="1" applyAlignment="1" applyProtection="1">
      <alignment horizontal="right" vertical="center" shrinkToFit="1"/>
    </xf>
    <xf numFmtId="187" fontId="30" fillId="6" borderId="18" xfId="14" applyNumberFormat="1" applyFont="1" applyFill="1" applyBorder="1" applyAlignment="1" applyProtection="1">
      <alignment horizontal="right" vertical="center" shrinkToFit="1"/>
    </xf>
    <xf numFmtId="187" fontId="30" fillId="6" borderId="184" xfId="14" applyNumberFormat="1" applyFont="1" applyFill="1" applyBorder="1" applyAlignment="1" applyProtection="1">
      <alignment horizontal="right" vertical="center" shrinkToFit="1"/>
    </xf>
    <xf numFmtId="187" fontId="30" fillId="6" borderId="185"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center" textRotation="255" shrinkToFit="1"/>
    </xf>
    <xf numFmtId="0" fontId="30" fillId="6" borderId="46" xfId="12" applyFont="1" applyFill="1" applyBorder="1" applyAlignment="1" applyProtection="1">
      <alignment horizontal="center" vertical="center" textRotation="255" shrinkToFit="1"/>
    </xf>
    <xf numFmtId="0" fontId="30" fillId="6" borderId="7" xfId="12" applyFont="1" applyFill="1" applyBorder="1" applyAlignment="1" applyProtection="1">
      <alignment horizontal="center" vertical="center" textRotation="255" shrinkToFit="1"/>
    </xf>
    <xf numFmtId="0" fontId="30" fillId="6" borderId="38" xfId="12" applyFont="1" applyFill="1" applyBorder="1" applyAlignment="1" applyProtection="1">
      <alignment horizontal="center" vertical="center" textRotation="255" shrinkToFit="1"/>
    </xf>
    <xf numFmtId="0" fontId="30" fillId="6" borderId="24" xfId="12" applyFont="1" applyFill="1" applyBorder="1" applyAlignment="1" applyProtection="1">
      <alignment horizontal="center" vertical="center" textRotation="255" shrinkToFit="1"/>
    </xf>
    <xf numFmtId="0" fontId="30" fillId="6" borderId="40" xfId="12" applyFont="1" applyFill="1" applyBorder="1" applyAlignment="1" applyProtection="1">
      <alignment horizontal="center" vertical="center" textRotation="255" shrinkToFit="1"/>
    </xf>
    <xf numFmtId="178" fontId="14" fillId="0" borderId="39" xfId="16" applyNumberFormat="1" applyFont="1" applyFill="1" applyBorder="1" applyAlignment="1">
      <alignment vertical="center"/>
    </xf>
    <xf numFmtId="178" fontId="14" fillId="0" borderId="31" xfId="16" applyNumberFormat="1" applyFont="1" applyFill="1" applyBorder="1" applyAlignment="1">
      <alignment vertical="center"/>
    </xf>
    <xf numFmtId="178" fontId="14" fillId="0" borderId="42" xfId="16" applyNumberFormat="1" applyFont="1" applyFill="1" applyBorder="1" applyAlignment="1">
      <alignment vertical="center"/>
    </xf>
    <xf numFmtId="0" fontId="2" fillId="6" borderId="34" xfId="16" applyFont="1" applyFill="1" applyBorder="1" applyAlignment="1">
      <alignment horizontal="center" vertical="center" wrapText="1"/>
    </xf>
    <xf numFmtId="0" fontId="2" fillId="6" borderId="34" xfId="16" applyFont="1" applyFill="1" applyBorder="1" applyAlignment="1">
      <alignment horizontal="center" vertical="center"/>
    </xf>
    <xf numFmtId="179" fontId="4" fillId="6" borderId="39" xfId="17" applyNumberFormat="1" applyFont="1" applyFill="1" applyBorder="1" applyAlignment="1">
      <alignment horizontal="left" vertical="center" wrapText="1"/>
    </xf>
    <xf numFmtId="179" fontId="4" fillId="6" borderId="31" xfId="17" applyNumberFormat="1" applyFont="1" applyFill="1" applyBorder="1" applyAlignment="1">
      <alignment horizontal="left" vertical="center" wrapText="1"/>
    </xf>
    <xf numFmtId="179" fontId="4" fillId="6" borderId="42" xfId="17" applyNumberFormat="1" applyFont="1" applyFill="1" applyBorder="1" applyAlignment="1">
      <alignment horizontal="left" vertical="center" wrapText="1"/>
    </xf>
    <xf numFmtId="0" fontId="4" fillId="6" borderId="39" xfId="17" applyFont="1" applyFill="1" applyBorder="1" applyAlignment="1">
      <alignment horizontal="left" vertical="center"/>
    </xf>
    <xf numFmtId="0" fontId="4" fillId="6" borderId="31" xfId="17" applyFont="1" applyFill="1" applyBorder="1" applyAlignment="1">
      <alignment horizontal="left" vertical="center"/>
    </xf>
    <xf numFmtId="0" fontId="4" fillId="6" borderId="42" xfId="17" applyFont="1" applyFill="1" applyBorder="1" applyAlignment="1">
      <alignment horizontal="left" vertical="center"/>
    </xf>
    <xf numFmtId="178" fontId="14" fillId="0" borderId="15" xfId="18" applyNumberFormat="1" applyFont="1" applyBorder="1" applyAlignment="1">
      <alignment horizontal="center" vertical="center" wrapText="1"/>
    </xf>
    <xf numFmtId="178" fontId="14" fillId="0" borderId="45" xfId="18" applyNumberFormat="1" applyFont="1" applyBorder="1" applyAlignment="1">
      <alignment horizontal="center" vertical="center" wrapText="1"/>
    </xf>
    <xf numFmtId="178" fontId="14" fillId="0" borderId="39" xfId="18" applyNumberFormat="1" applyFont="1" applyBorder="1" applyAlignment="1">
      <alignment horizontal="center" vertical="center"/>
    </xf>
    <xf numFmtId="178" fontId="14" fillId="0" borderId="31" xfId="18" applyNumberFormat="1" applyFont="1" applyBorder="1" applyAlignment="1">
      <alignment horizontal="center" vertical="center"/>
    </xf>
    <xf numFmtId="178" fontId="14" fillId="0" borderId="42" xfId="18" applyNumberFormat="1" applyFont="1" applyBorder="1" applyAlignment="1">
      <alignment horizontal="center" vertical="center"/>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0" fontId="7" fillId="0" borderId="8" xfId="1" applyFont="1" applyFill="1" applyBorder="1" applyAlignment="1" applyProtection="1">
      <alignment horizontal="left" vertical="center" wrapText="1"/>
    </xf>
    <xf numFmtId="0" fontId="7" fillId="0" borderId="9" xfId="1" applyFont="1" applyFill="1" applyBorder="1" applyAlignment="1" applyProtection="1">
      <alignment horizontal="left" vertical="center" wrapText="1"/>
    </xf>
    <xf numFmtId="0" fontId="7" fillId="0" borderId="12" xfId="1" applyFont="1" applyFill="1" applyBorder="1" applyAlignment="1" applyProtection="1">
      <alignment horizontal="left" vertical="center"/>
    </xf>
    <xf numFmtId="0" fontId="7" fillId="0" borderId="13" xfId="1" applyFont="1" applyFill="1" applyBorder="1" applyAlignment="1" applyProtection="1">
      <alignment horizontal="left" vertical="center"/>
    </xf>
    <xf numFmtId="0" fontId="7" fillId="0" borderId="18" xfId="1" applyFont="1" applyFill="1" applyBorder="1" applyAlignment="1" applyProtection="1">
      <alignment horizontal="left" vertical="center"/>
    </xf>
    <xf numFmtId="0" fontId="7" fillId="0" borderId="19" xfId="1" applyFont="1" applyFill="1" applyBorder="1" applyAlignment="1" applyProtection="1">
      <alignment horizontal="left" vertical="center"/>
    </xf>
    <xf numFmtId="0" fontId="8" fillId="0" borderId="31" xfId="2" applyFont="1" applyFill="1" applyBorder="1" applyAlignment="1">
      <alignment horizontal="left" vertical="center" wrapText="1"/>
    </xf>
    <xf numFmtId="0" fontId="8" fillId="0" borderId="31" xfId="2" applyFont="1" applyBorder="1" applyAlignment="1">
      <alignment horizontal="left" vertical="center" wrapText="1"/>
    </xf>
    <xf numFmtId="0" fontId="8" fillId="0" borderId="32" xfId="2" applyFont="1" applyBorder="1" applyAlignment="1">
      <alignment horizontal="left" vertical="center" wrapText="1"/>
    </xf>
    <xf numFmtId="0" fontId="8" fillId="0" borderId="18" xfId="2" applyFont="1" applyFill="1" applyBorder="1" applyAlignment="1">
      <alignment horizontal="left" vertical="center" wrapText="1"/>
    </xf>
    <xf numFmtId="0" fontId="8" fillId="0" borderId="18" xfId="2" applyFont="1" applyBorder="1" applyAlignment="1">
      <alignment horizontal="left" vertical="center" wrapText="1"/>
    </xf>
    <xf numFmtId="0" fontId="8" fillId="0" borderId="19" xfId="2" applyFont="1" applyBorder="1" applyAlignment="1">
      <alignment horizontal="left" vertical="center" wrapText="1"/>
    </xf>
    <xf numFmtId="0" fontId="8" fillId="0" borderId="25" xfId="2" applyFont="1" applyFill="1" applyBorder="1" applyAlignment="1">
      <alignment horizontal="left" vertical="center" wrapText="1"/>
    </xf>
    <xf numFmtId="0" fontId="8" fillId="0" borderId="26" xfId="2" applyFont="1" applyFill="1" applyBorder="1" applyAlignment="1">
      <alignment horizontal="left" vertical="center" wrapText="1"/>
    </xf>
    <xf numFmtId="0" fontId="8" fillId="0" borderId="30" xfId="3" applyFont="1" applyFill="1" applyBorder="1" applyAlignment="1">
      <alignment vertical="center" wrapText="1"/>
    </xf>
    <xf numFmtId="0" fontId="8" fillId="0" borderId="42" xfId="3" applyFont="1" applyFill="1" applyBorder="1" applyAlignment="1">
      <alignment vertical="center" wrapText="1"/>
    </xf>
    <xf numFmtId="0" fontId="8" fillId="0" borderId="31" xfId="3" applyFont="1" applyFill="1" applyBorder="1" applyAlignment="1">
      <alignment vertical="center"/>
    </xf>
    <xf numFmtId="0" fontId="8" fillId="0" borderId="32" xfId="3" applyFont="1" applyFill="1" applyBorder="1" applyAlignment="1">
      <alignment vertical="center"/>
    </xf>
    <xf numFmtId="0" fontId="8" fillId="0" borderId="17" xfId="3" applyFont="1" applyFill="1" applyBorder="1" applyAlignment="1">
      <alignment vertical="center"/>
    </xf>
    <xf numFmtId="0" fontId="8" fillId="0" borderId="43" xfId="3" applyFont="1" applyFill="1" applyBorder="1" applyAlignment="1">
      <alignment vertical="center"/>
    </xf>
    <xf numFmtId="0" fontId="8" fillId="0" borderId="18" xfId="3" applyFont="1" applyFill="1" applyBorder="1" applyAlignment="1">
      <alignment vertical="center"/>
    </xf>
    <xf numFmtId="0" fontId="8" fillId="0" borderId="19" xfId="3" applyFont="1" applyFill="1" applyBorder="1" applyAlignment="1">
      <alignment vertical="center"/>
    </xf>
    <xf numFmtId="0" fontId="8" fillId="0" borderId="36" xfId="3" applyFont="1" applyFill="1" applyBorder="1" applyAlignment="1">
      <alignment vertical="center" wrapText="1"/>
    </xf>
    <xf numFmtId="0" fontId="8" fillId="0" borderId="23" xfId="3" applyFont="1" applyFill="1" applyBorder="1" applyAlignment="1">
      <alignment vertical="center" wrapText="1"/>
    </xf>
    <xf numFmtId="0" fontId="8" fillId="0" borderId="7" xfId="3" applyFont="1" applyFill="1" applyBorder="1" applyAlignment="1">
      <alignment vertical="center" wrapText="1"/>
    </xf>
    <xf numFmtId="0" fontId="8" fillId="0" borderId="38" xfId="3" applyFont="1" applyFill="1" applyBorder="1" applyAlignment="1">
      <alignment vertical="center" wrapText="1"/>
    </xf>
    <xf numFmtId="0" fontId="8" fillId="0" borderId="24" xfId="3" applyFont="1" applyFill="1" applyBorder="1" applyAlignment="1">
      <alignment vertical="center" wrapText="1"/>
    </xf>
    <xf numFmtId="0" fontId="8" fillId="0" borderId="40" xfId="3" applyFont="1" applyFill="1" applyBorder="1" applyAlignment="1">
      <alignment vertical="center" wrapText="1"/>
    </xf>
    <xf numFmtId="0" fontId="8" fillId="0" borderId="25" xfId="3" applyFont="1" applyFill="1" applyBorder="1" applyAlignment="1">
      <alignment vertical="center"/>
    </xf>
    <xf numFmtId="0" fontId="8" fillId="0" borderId="26" xfId="3" applyFont="1" applyFill="1" applyBorder="1" applyAlignment="1">
      <alignment vertical="center"/>
    </xf>
    <xf numFmtId="0" fontId="8" fillId="0" borderId="36" xfId="4" applyFont="1" applyFill="1" applyBorder="1" applyAlignment="1">
      <alignment vertical="center" wrapText="1"/>
    </xf>
    <xf numFmtId="0" fontId="8" fillId="0" borderId="23" xfId="4" applyFont="1" applyFill="1" applyBorder="1" applyAlignment="1">
      <alignment vertical="center" wrapText="1"/>
    </xf>
    <xf numFmtId="0" fontId="8" fillId="0" borderId="7" xfId="4" applyFont="1" applyFill="1" applyBorder="1" applyAlignment="1">
      <alignment vertical="center" wrapText="1"/>
    </xf>
    <xf numFmtId="0" fontId="8" fillId="0" borderId="38" xfId="4" applyFont="1" applyFill="1" applyBorder="1" applyAlignment="1">
      <alignment vertical="center" wrapText="1"/>
    </xf>
    <xf numFmtId="0" fontId="8" fillId="0" borderId="24" xfId="4" applyFont="1" applyFill="1" applyBorder="1" applyAlignment="1">
      <alignment vertical="center" wrapText="1"/>
    </xf>
    <xf numFmtId="0" fontId="8" fillId="0" borderId="40" xfId="4" applyFont="1" applyFill="1" applyBorder="1" applyAlignment="1">
      <alignment vertical="center" wrapText="1"/>
    </xf>
    <xf numFmtId="0" fontId="8" fillId="0" borderId="25" xfId="4" applyFont="1" applyFill="1" applyBorder="1" applyAlignment="1">
      <alignment horizontal="left" vertical="center"/>
    </xf>
    <xf numFmtId="0" fontId="8" fillId="0" borderId="26" xfId="4" applyFont="1" applyFill="1" applyBorder="1" applyAlignment="1">
      <alignment horizontal="left" vertical="center"/>
    </xf>
    <xf numFmtId="0" fontId="8" fillId="0" borderId="31" xfId="4" applyFont="1" applyFill="1" applyBorder="1" applyAlignment="1">
      <alignment horizontal="left" vertical="center"/>
    </xf>
    <xf numFmtId="0" fontId="8" fillId="0" borderId="32" xfId="4" applyFont="1" applyFill="1" applyBorder="1" applyAlignment="1">
      <alignment horizontal="left" vertical="center"/>
    </xf>
    <xf numFmtId="0" fontId="8" fillId="0" borderId="39" xfId="4" applyFont="1" applyFill="1" applyBorder="1" applyAlignment="1">
      <alignment horizontal="center" vertical="center" shrinkToFit="1"/>
    </xf>
    <xf numFmtId="0" fontId="8" fillId="0" borderId="31" xfId="4" applyFont="1" applyFill="1" applyBorder="1" applyAlignment="1">
      <alignment horizontal="center" vertical="center" shrinkToFit="1"/>
    </xf>
    <xf numFmtId="0" fontId="8" fillId="0" borderId="32" xfId="4" applyFont="1" applyFill="1" applyBorder="1" applyAlignment="1">
      <alignment horizontal="center" vertical="center" shrinkToFit="1"/>
    </xf>
    <xf numFmtId="0" fontId="8" fillId="0" borderId="11" xfId="4" applyFont="1" applyFill="1" applyBorder="1" applyAlignment="1">
      <alignment vertical="center" wrapText="1"/>
    </xf>
    <xf numFmtId="0" fontId="8" fillId="0" borderId="46" xfId="4" applyFont="1" applyFill="1" applyBorder="1" applyAlignment="1">
      <alignment vertical="center" wrapText="1"/>
    </xf>
    <xf numFmtId="0" fontId="8" fillId="0" borderId="17" xfId="4" applyFont="1" applyFill="1" applyBorder="1" applyAlignment="1">
      <alignment vertical="center"/>
    </xf>
    <xf numFmtId="0" fontId="8" fillId="0" borderId="43" xfId="4" applyFont="1" applyFill="1" applyBorder="1" applyAlignment="1">
      <alignment vertical="center"/>
    </xf>
    <xf numFmtId="0" fontId="8" fillId="0" borderId="18" xfId="4" applyFont="1" applyFill="1" applyBorder="1" applyAlignment="1">
      <alignment horizontal="left" vertical="center"/>
    </xf>
    <xf numFmtId="0" fontId="8" fillId="0" borderId="19" xfId="4" applyFont="1" applyFill="1" applyBorder="1" applyAlignment="1">
      <alignment horizontal="left" vertical="center"/>
    </xf>
    <xf numFmtId="0" fontId="9" fillId="0" borderId="39" xfId="1" applyFont="1" applyFill="1" applyBorder="1" applyAlignment="1" applyProtection="1">
      <alignment horizontal="left" vertical="center" wrapText="1"/>
      <protection locked="0"/>
    </xf>
    <xf numFmtId="0" fontId="9" fillId="0" borderId="31" xfId="1" applyFont="1" applyFill="1" applyBorder="1" applyAlignment="1" applyProtection="1">
      <alignment horizontal="left" vertical="center" wrapText="1"/>
      <protection locked="0"/>
    </xf>
    <xf numFmtId="0" fontId="9" fillId="0" borderId="32" xfId="1" applyFont="1" applyFill="1" applyBorder="1" applyAlignment="1" applyProtection="1">
      <alignment horizontal="left" vertical="center" wrapText="1"/>
      <protection locked="0"/>
    </xf>
    <xf numFmtId="0" fontId="9" fillId="0" borderId="44" xfId="1" applyFont="1" applyFill="1" applyBorder="1" applyAlignment="1" applyProtection="1">
      <alignment horizontal="left" vertical="center" wrapText="1"/>
      <protection locked="0"/>
    </xf>
    <xf numFmtId="0" fontId="9" fillId="0" borderId="18" xfId="1" applyFont="1" applyFill="1" applyBorder="1" applyAlignment="1" applyProtection="1">
      <alignment horizontal="left" vertical="center" wrapText="1"/>
      <protection locked="0"/>
    </xf>
    <xf numFmtId="0" fontId="9" fillId="0" borderId="19" xfId="1" applyFont="1" applyFill="1" applyBorder="1" applyAlignment="1" applyProtection="1">
      <alignment horizontal="left" vertical="center" wrapText="1"/>
      <protection locked="0"/>
    </xf>
    <xf numFmtId="0" fontId="9" fillId="0" borderId="2" xfId="1" applyFont="1" applyFill="1" applyBorder="1" applyAlignment="1" applyProtection="1">
      <alignment horizontal="left" vertical="center"/>
    </xf>
    <xf numFmtId="0" fontId="9" fillId="0" borderId="3" xfId="1" applyFont="1" applyFill="1" applyBorder="1" applyAlignment="1" applyProtection="1">
      <alignment horizontal="left" vertical="center"/>
    </xf>
    <xf numFmtId="0" fontId="9" fillId="0" borderId="8" xfId="1" applyFont="1" applyFill="1" applyBorder="1" applyAlignment="1" applyProtection="1">
      <alignment horizontal="left" vertical="center" wrapText="1"/>
    </xf>
    <xf numFmtId="0" fontId="9" fillId="0" borderId="9" xfId="1" applyFont="1" applyFill="1" applyBorder="1" applyAlignment="1" applyProtection="1">
      <alignment horizontal="left" vertical="center" wrapText="1"/>
    </xf>
    <xf numFmtId="0" fontId="9" fillId="0" borderId="12" xfId="1" applyFont="1" applyFill="1" applyBorder="1" applyAlignment="1" applyProtection="1">
      <alignment horizontal="left" vertical="center"/>
    </xf>
    <xf numFmtId="0" fontId="9" fillId="0" borderId="13" xfId="1" applyFont="1" applyFill="1" applyBorder="1" applyAlignment="1" applyProtection="1">
      <alignment horizontal="left" vertical="center"/>
    </xf>
    <xf numFmtId="0" fontId="9" fillId="0" borderId="31" xfId="1" applyFont="1" applyFill="1" applyBorder="1" applyAlignment="1" applyProtection="1">
      <alignment horizontal="left" vertical="center"/>
    </xf>
    <xf numFmtId="0" fontId="9" fillId="0" borderId="32" xfId="1" applyFont="1" applyFill="1" applyBorder="1" applyAlignment="1" applyProtection="1">
      <alignment horizontal="left" vertical="center"/>
    </xf>
    <xf numFmtId="0" fontId="2" fillId="0" borderId="41" xfId="16" applyFont="1" applyBorder="1" applyAlignment="1" applyProtection="1">
      <alignment horizontal="left" vertical="top" wrapText="1"/>
      <protection locked="0"/>
    </xf>
    <xf numFmtId="0" fontId="2" fillId="0" borderId="12" xfId="16" applyFont="1" applyBorder="1" applyAlignment="1" applyProtection="1">
      <alignment horizontal="left" vertical="top" wrapText="1"/>
      <protection locked="0"/>
    </xf>
    <xf numFmtId="0" fontId="2" fillId="0" borderId="46" xfId="16" applyFont="1" applyBorder="1" applyAlignment="1" applyProtection="1">
      <alignment horizontal="left" vertical="top" wrapText="1"/>
      <protection locked="0"/>
    </xf>
    <xf numFmtId="0" fontId="2" fillId="0" borderId="62" xfId="16" applyFont="1" applyBorder="1" applyAlignment="1" applyProtection="1">
      <alignment horizontal="left" vertical="top" wrapText="1"/>
      <protection locked="0"/>
    </xf>
    <xf numFmtId="0" fontId="2" fillId="0" borderId="0" xfId="16" applyFont="1" applyAlignment="1" applyProtection="1">
      <alignment horizontal="left" vertical="top" wrapText="1"/>
      <protection locked="0"/>
    </xf>
    <xf numFmtId="0" fontId="2" fillId="0" borderId="38" xfId="16" applyFont="1" applyBorder="1" applyAlignment="1" applyProtection="1">
      <alignment horizontal="left" vertical="top" wrapText="1"/>
      <protection locked="0"/>
    </xf>
    <xf numFmtId="0" fontId="2" fillId="0" borderId="37" xfId="16" applyFont="1" applyBorder="1" applyAlignment="1" applyProtection="1">
      <alignment horizontal="left" vertical="top" wrapText="1"/>
      <protection locked="0"/>
    </xf>
    <xf numFmtId="0" fontId="2" fillId="0" borderId="52" xfId="16" applyFont="1" applyBorder="1" applyAlignment="1" applyProtection="1">
      <alignment horizontal="left" vertical="top" wrapText="1"/>
      <protection locked="0"/>
    </xf>
    <xf numFmtId="0" fontId="2" fillId="0" borderId="40" xfId="16" applyFont="1" applyBorder="1" applyAlignment="1" applyProtection="1">
      <alignment horizontal="left" vertical="top" wrapText="1"/>
      <protection locked="0"/>
    </xf>
    <xf numFmtId="0" fontId="2" fillId="0" borderId="0" xfId="16" applyFont="1" applyAlignment="1">
      <alignment horizontal="center" vertical="center"/>
    </xf>
    <xf numFmtId="0" fontId="2" fillId="0" borderId="39" xfId="16" applyFont="1" applyBorder="1" applyAlignment="1">
      <alignment horizontal="center" vertical="center"/>
    </xf>
    <xf numFmtId="0" fontId="2" fillId="0" borderId="31" xfId="16" applyFont="1" applyBorder="1" applyAlignment="1">
      <alignment horizontal="center" vertical="center"/>
    </xf>
    <xf numFmtId="0" fontId="2" fillId="0" borderId="42" xfId="16" applyFont="1" applyBorder="1" applyAlignment="1">
      <alignment horizontal="center" vertical="center"/>
    </xf>
    <xf numFmtId="0" fontId="2" fillId="0" borderId="34" xfId="16" applyFont="1" applyBorder="1" applyAlignment="1">
      <alignment horizontal="center" vertical="center"/>
    </xf>
    <xf numFmtId="179" fontId="2" fillId="6" borderId="34" xfId="17" applyNumberFormat="1" applyFont="1" applyFill="1" applyBorder="1" applyAlignment="1">
      <alignment horizontal="center" vertical="center" wrapText="1"/>
    </xf>
    <xf numFmtId="187" fontId="2" fillId="6" borderId="188" xfId="17" applyNumberFormat="1" applyFont="1" applyFill="1" applyBorder="1" applyAlignment="1">
      <alignment horizontal="center" vertical="center"/>
    </xf>
    <xf numFmtId="187" fontId="2" fillId="6" borderId="34" xfId="17" applyNumberFormat="1" applyFont="1" applyFill="1" applyBorder="1" applyAlignment="1">
      <alignment horizontal="center" vertical="center"/>
    </xf>
    <xf numFmtId="179" fontId="2" fillId="6" borderId="0" xfId="17" applyNumberFormat="1" applyFont="1" applyFill="1" applyAlignment="1">
      <alignment horizontal="center" vertical="center" wrapText="1"/>
    </xf>
    <xf numFmtId="187" fontId="2" fillId="6" borderId="0" xfId="17" applyNumberFormat="1" applyFont="1" applyFill="1" applyAlignment="1">
      <alignment horizontal="center" vertical="center"/>
    </xf>
    <xf numFmtId="179" fontId="2" fillId="0" borderId="0" xfId="17" applyNumberFormat="1" applyFont="1" applyAlignment="1">
      <alignment horizontal="center" vertical="center" wrapText="1"/>
    </xf>
    <xf numFmtId="178" fontId="13" fillId="0" borderId="0" xfId="16" applyNumberFormat="1" applyAlignment="1">
      <alignment horizontal="center" vertical="center"/>
    </xf>
    <xf numFmtId="187" fontId="2" fillId="6" borderId="0" xfId="17" applyNumberFormat="1" applyFont="1" applyFill="1" applyAlignment="1">
      <alignment horizontal="center" vertical="center" wrapText="1"/>
    </xf>
    <xf numFmtId="187" fontId="2" fillId="0" borderId="0" xfId="16" applyNumberFormat="1" applyFont="1" applyAlignment="1">
      <alignment horizontal="center" vertical="center"/>
    </xf>
  </cellXfs>
  <cellStyles count="47">
    <cellStyle name="パーセント 2" xfId="22"/>
    <cellStyle name="桁区切り 2" xfId="23"/>
    <cellStyle name="桁区切り 2 2" xfId="24"/>
    <cellStyle name="桁区切り 2 3" xfId="25"/>
    <cellStyle name="桁区切り 3" xfId="26"/>
    <cellStyle name="桁区切り 4" xfId="27"/>
    <cellStyle name="桁区切り 5" xfId="28"/>
    <cellStyle name="通貨 2" xfId="29"/>
    <cellStyle name="通貨 3" xfId="30"/>
    <cellStyle name="標準" xfId="0" builtinId="0"/>
    <cellStyle name="標準 10" xfId="43"/>
    <cellStyle name="標準 11" xfId="45"/>
    <cellStyle name="標準 2" xfId="6"/>
    <cellStyle name="標準 2 2" xfId="7"/>
    <cellStyle name="標準 2 3" xfId="10"/>
    <cellStyle name="標準 2 3 2" xfId="31"/>
    <cellStyle name="標準 2 4" xfId="41"/>
    <cellStyle name="標準 2_2007AJAHO401600" xfId="32"/>
    <cellStyle name="標準 3" xfId="11"/>
    <cellStyle name="標準 3 2" xfId="34"/>
    <cellStyle name="標準 3 3" xfId="42"/>
    <cellStyle name="標準 3 4" xfId="33"/>
    <cellStyle name="標準 3_APAHO401000" xfId="35"/>
    <cellStyle name="標準 4" xfId="5"/>
    <cellStyle name="標準 4 2" xfId="36"/>
    <cellStyle name="標準 4_APAHO401000" xfId="37"/>
    <cellStyle name="標準 4_APAHO401600" xfId="1"/>
    <cellStyle name="標準 4_APAHO4019001" xfId="4"/>
    <cellStyle name="標準 4_ZJ08_022012_青森市_2010" xfId="3"/>
    <cellStyle name="標準 5" xfId="38"/>
    <cellStyle name="標準 6" xfId="8"/>
    <cellStyle name="標準 6 2" xfId="40"/>
    <cellStyle name="標準 6 3" xfId="39"/>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 7 2" xfId="46"/>
    <cellStyle name="標準 8" xfId="21"/>
    <cellStyle name="標準 9" xfId="44"/>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63956</c:v>
                </c:pt>
                <c:pt idx="1">
                  <c:v>66255</c:v>
                </c:pt>
                <c:pt idx="2">
                  <c:v>92247</c:v>
                </c:pt>
                <c:pt idx="3">
                  <c:v>57295</c:v>
                </c:pt>
                <c:pt idx="4">
                  <c:v>54110</c:v>
                </c:pt>
              </c:numCache>
            </c:numRef>
          </c:val>
          <c:smooth val="0"/>
          <c:extLst>
            <c:ext xmlns:c16="http://schemas.microsoft.com/office/drawing/2014/chart" uri="{C3380CC4-5D6E-409C-BE32-E72D297353CC}">
              <c16:uniqueId val="{00000000-0D6A-4CEF-90D1-65D5C125A30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239386</c:v>
                </c:pt>
                <c:pt idx="1">
                  <c:v>359739</c:v>
                </c:pt>
                <c:pt idx="2">
                  <c:v>356704</c:v>
                </c:pt>
                <c:pt idx="3">
                  <c:v>198413</c:v>
                </c:pt>
                <c:pt idx="4">
                  <c:v>184956</c:v>
                </c:pt>
              </c:numCache>
            </c:numRef>
          </c:val>
          <c:smooth val="0"/>
          <c:extLst>
            <c:ext xmlns:c16="http://schemas.microsoft.com/office/drawing/2014/chart" uri="{C3380CC4-5D6E-409C-BE32-E72D297353CC}">
              <c16:uniqueId val="{00000001-0D6A-4CEF-90D1-65D5C125A30F}"/>
            </c:ext>
          </c:extLst>
        </c:ser>
        <c:dLbls>
          <c:showLegendKey val="0"/>
          <c:showVal val="0"/>
          <c:showCatName val="0"/>
          <c:showSerName val="0"/>
          <c:showPercent val="0"/>
          <c:showBubbleSize val="0"/>
        </c:dLbls>
        <c:marker val="1"/>
        <c:smooth val="0"/>
        <c:axId val="191920000"/>
        <c:axId val="191938560"/>
      </c:lineChart>
      <c:catAx>
        <c:axId val="1919200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1938560"/>
        <c:crosses val="autoZero"/>
        <c:auto val="1"/>
        <c:lblAlgn val="ctr"/>
        <c:lblOffset val="100"/>
        <c:tickLblSkip val="1"/>
        <c:tickMarkSkip val="1"/>
        <c:noMultiLvlLbl val="0"/>
      </c:catAx>
      <c:valAx>
        <c:axId val="19193856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19200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11.52</c:v>
                </c:pt>
                <c:pt idx="1">
                  <c:v>16.96</c:v>
                </c:pt>
                <c:pt idx="2">
                  <c:v>11.23</c:v>
                </c:pt>
                <c:pt idx="3">
                  <c:v>8.1300000000000008</c:v>
                </c:pt>
                <c:pt idx="4">
                  <c:v>17.41</c:v>
                </c:pt>
              </c:numCache>
            </c:numRef>
          </c:val>
          <c:extLst>
            <c:ext xmlns:c16="http://schemas.microsoft.com/office/drawing/2014/chart" uri="{C3380CC4-5D6E-409C-BE32-E72D297353CC}">
              <c16:uniqueId val="{00000000-F02B-4375-BCD3-499893809C8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16</c:v>
                </c:pt>
                <c:pt idx="1">
                  <c:v>19.28</c:v>
                </c:pt>
                <c:pt idx="2">
                  <c:v>17.89</c:v>
                </c:pt>
                <c:pt idx="3">
                  <c:v>24.87</c:v>
                </c:pt>
                <c:pt idx="4">
                  <c:v>22.78</c:v>
                </c:pt>
              </c:numCache>
            </c:numRef>
          </c:val>
          <c:extLst>
            <c:ext xmlns:c16="http://schemas.microsoft.com/office/drawing/2014/chart" uri="{C3380CC4-5D6E-409C-BE32-E72D297353CC}">
              <c16:uniqueId val="{00000001-F02B-4375-BCD3-499893809C82}"/>
            </c:ext>
          </c:extLst>
        </c:ser>
        <c:dLbls>
          <c:showLegendKey val="0"/>
          <c:showVal val="0"/>
          <c:showCatName val="0"/>
          <c:showSerName val="0"/>
          <c:showPercent val="0"/>
          <c:showBubbleSize val="0"/>
        </c:dLbls>
        <c:gapWidth val="250"/>
        <c:overlap val="100"/>
        <c:axId val="197239168"/>
        <c:axId val="1972410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4.6500000000000004</c:v>
                </c:pt>
                <c:pt idx="1">
                  <c:v>9.56</c:v>
                </c:pt>
                <c:pt idx="2">
                  <c:v>1.95</c:v>
                </c:pt>
                <c:pt idx="3">
                  <c:v>3.49</c:v>
                </c:pt>
                <c:pt idx="4">
                  <c:v>6.18</c:v>
                </c:pt>
              </c:numCache>
            </c:numRef>
          </c:val>
          <c:smooth val="0"/>
          <c:extLst>
            <c:ext xmlns:c16="http://schemas.microsoft.com/office/drawing/2014/chart" uri="{C3380CC4-5D6E-409C-BE32-E72D297353CC}">
              <c16:uniqueId val="{00000002-F02B-4375-BCD3-499893809C82}"/>
            </c:ext>
          </c:extLst>
        </c:ser>
        <c:dLbls>
          <c:showLegendKey val="0"/>
          <c:showVal val="0"/>
          <c:showCatName val="0"/>
          <c:showSerName val="0"/>
          <c:showPercent val="0"/>
          <c:showBubbleSize val="0"/>
        </c:dLbls>
        <c:marker val="1"/>
        <c:smooth val="0"/>
        <c:axId val="197239168"/>
        <c:axId val="197241088"/>
      </c:lineChart>
      <c:catAx>
        <c:axId val="197239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97241088"/>
        <c:crosses val="autoZero"/>
        <c:auto val="1"/>
        <c:lblAlgn val="ctr"/>
        <c:lblOffset val="100"/>
        <c:tickLblSkip val="1"/>
        <c:tickMarkSkip val="1"/>
        <c:noMultiLvlLbl val="0"/>
      </c:catAx>
      <c:valAx>
        <c:axId val="1972410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7239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0.3</c:v>
                </c:pt>
                <c:pt idx="2">
                  <c:v>#N/A</c:v>
                </c:pt>
                <c:pt idx="3">
                  <c:v>0.05</c:v>
                </c:pt>
                <c:pt idx="4">
                  <c:v>#N/A</c:v>
                </c:pt>
                <c:pt idx="5">
                  <c:v>0.06</c:v>
                </c:pt>
                <c:pt idx="6">
                  <c:v>#N/A</c:v>
                </c:pt>
                <c:pt idx="7">
                  <c:v>0.06</c:v>
                </c:pt>
                <c:pt idx="8">
                  <c:v>#N/A</c:v>
                </c:pt>
                <c:pt idx="9">
                  <c:v>0.06</c:v>
                </c:pt>
              </c:numCache>
            </c:numRef>
          </c:val>
          <c:extLst>
            <c:ext xmlns:c16="http://schemas.microsoft.com/office/drawing/2014/chart" uri="{C3380CC4-5D6E-409C-BE32-E72D297353CC}">
              <c16:uniqueId val="{00000000-2EF0-453B-8C43-E3DF76221F5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EF0-453B-8C43-E3DF76221F5D}"/>
            </c:ext>
          </c:extLst>
        </c:ser>
        <c:ser>
          <c:idx val="2"/>
          <c:order val="2"/>
          <c:tx>
            <c:strRef>
              <c:f>データシート!$A$29</c:f>
              <c:strCache>
                <c:ptCount val="1"/>
                <c:pt idx="0">
                  <c:v>亜炭鉱害復旧施設維持管理事業特別会計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0.03</c:v>
                </c:pt>
              </c:numCache>
            </c:numRef>
          </c:val>
          <c:extLst>
            <c:ext xmlns:c16="http://schemas.microsoft.com/office/drawing/2014/chart" uri="{C3380CC4-5D6E-409C-BE32-E72D297353CC}">
              <c16:uniqueId val="{00000002-2EF0-453B-8C43-E3DF76221F5D}"/>
            </c:ext>
          </c:extLst>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0.47</c:v>
                </c:pt>
                <c:pt idx="2">
                  <c:v>#N/A</c:v>
                </c:pt>
                <c:pt idx="3">
                  <c:v>0.35</c:v>
                </c:pt>
                <c:pt idx="4">
                  <c:v>#N/A</c:v>
                </c:pt>
                <c:pt idx="5">
                  <c:v>0.81</c:v>
                </c:pt>
                <c:pt idx="6">
                  <c:v>#N/A</c:v>
                </c:pt>
                <c:pt idx="7">
                  <c:v>1.07</c:v>
                </c:pt>
                <c:pt idx="8">
                  <c:v>#N/A</c:v>
                </c:pt>
                <c:pt idx="9">
                  <c:v>1.92</c:v>
                </c:pt>
              </c:numCache>
            </c:numRef>
          </c:val>
          <c:extLst>
            <c:ext xmlns:c16="http://schemas.microsoft.com/office/drawing/2014/chart" uri="{C3380CC4-5D6E-409C-BE32-E72D297353CC}">
              <c16:uniqueId val="{00000003-2EF0-453B-8C43-E3DF76221F5D}"/>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6.52</c:v>
                </c:pt>
                <c:pt idx="2">
                  <c:v>#N/A</c:v>
                </c:pt>
                <c:pt idx="3">
                  <c:v>6.59</c:v>
                </c:pt>
                <c:pt idx="4">
                  <c:v>#N/A</c:v>
                </c:pt>
                <c:pt idx="5">
                  <c:v>7.69</c:v>
                </c:pt>
                <c:pt idx="6">
                  <c:v>#N/A</c:v>
                </c:pt>
                <c:pt idx="7">
                  <c:v>6.22</c:v>
                </c:pt>
                <c:pt idx="8">
                  <c:v>#N/A</c:v>
                </c:pt>
                <c:pt idx="9">
                  <c:v>2.39</c:v>
                </c:pt>
              </c:numCache>
            </c:numRef>
          </c:val>
          <c:extLst>
            <c:ext xmlns:c16="http://schemas.microsoft.com/office/drawing/2014/chart" uri="{C3380CC4-5D6E-409C-BE32-E72D297353CC}">
              <c16:uniqueId val="{00000004-2EF0-453B-8C43-E3DF76221F5D}"/>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3.93</c:v>
                </c:pt>
                <c:pt idx="2">
                  <c:v>#N/A</c:v>
                </c:pt>
                <c:pt idx="3">
                  <c:v>4.8600000000000003</c:v>
                </c:pt>
                <c:pt idx="4">
                  <c:v>#N/A</c:v>
                </c:pt>
                <c:pt idx="5">
                  <c:v>4.3499999999999996</c:v>
                </c:pt>
                <c:pt idx="6">
                  <c:v>#N/A</c:v>
                </c:pt>
                <c:pt idx="7">
                  <c:v>4.8499999999999996</c:v>
                </c:pt>
                <c:pt idx="8">
                  <c:v>#N/A</c:v>
                </c:pt>
                <c:pt idx="9">
                  <c:v>5.2</c:v>
                </c:pt>
              </c:numCache>
            </c:numRef>
          </c:val>
          <c:extLst>
            <c:ext xmlns:c16="http://schemas.microsoft.com/office/drawing/2014/chart" uri="{C3380CC4-5D6E-409C-BE32-E72D297353CC}">
              <c16:uniqueId val="{00000005-2EF0-453B-8C43-E3DF76221F5D}"/>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6.95</c:v>
                </c:pt>
                <c:pt idx="2">
                  <c:v>#N/A</c:v>
                </c:pt>
                <c:pt idx="3">
                  <c:v>8.9499999999999993</c:v>
                </c:pt>
                <c:pt idx="4">
                  <c:v>#N/A</c:v>
                </c:pt>
                <c:pt idx="5">
                  <c:v>9.4600000000000009</c:v>
                </c:pt>
                <c:pt idx="6">
                  <c:v>#N/A</c:v>
                </c:pt>
                <c:pt idx="7">
                  <c:v>11.09</c:v>
                </c:pt>
                <c:pt idx="8">
                  <c:v>#N/A</c:v>
                </c:pt>
                <c:pt idx="9">
                  <c:v>12.33</c:v>
                </c:pt>
              </c:numCache>
            </c:numRef>
          </c:val>
          <c:extLst>
            <c:ext xmlns:c16="http://schemas.microsoft.com/office/drawing/2014/chart" uri="{C3380CC4-5D6E-409C-BE32-E72D297353CC}">
              <c16:uniqueId val="{00000006-2EF0-453B-8C43-E3DF76221F5D}"/>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8.51</c:v>
                </c:pt>
                <c:pt idx="2">
                  <c:v>#N/A</c:v>
                </c:pt>
                <c:pt idx="3">
                  <c:v>10.01</c:v>
                </c:pt>
                <c:pt idx="4">
                  <c:v>#N/A</c:v>
                </c:pt>
                <c:pt idx="5">
                  <c:v>7.38</c:v>
                </c:pt>
                <c:pt idx="6">
                  <c:v>#N/A</c:v>
                </c:pt>
                <c:pt idx="7">
                  <c:v>17.37</c:v>
                </c:pt>
                <c:pt idx="8">
                  <c:v>#N/A</c:v>
                </c:pt>
                <c:pt idx="9">
                  <c:v>13.76</c:v>
                </c:pt>
              </c:numCache>
            </c:numRef>
          </c:val>
          <c:extLst>
            <c:ext xmlns:c16="http://schemas.microsoft.com/office/drawing/2014/chart" uri="{C3380CC4-5D6E-409C-BE32-E72D297353CC}">
              <c16:uniqueId val="{00000007-2EF0-453B-8C43-E3DF76221F5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11.47</c:v>
                </c:pt>
                <c:pt idx="2">
                  <c:v>#N/A</c:v>
                </c:pt>
                <c:pt idx="3">
                  <c:v>16.920000000000002</c:v>
                </c:pt>
                <c:pt idx="4">
                  <c:v>#N/A</c:v>
                </c:pt>
                <c:pt idx="5">
                  <c:v>11.21</c:v>
                </c:pt>
                <c:pt idx="6">
                  <c:v>#N/A</c:v>
                </c:pt>
                <c:pt idx="7">
                  <c:v>8.08</c:v>
                </c:pt>
                <c:pt idx="8">
                  <c:v>#N/A</c:v>
                </c:pt>
                <c:pt idx="9">
                  <c:v>17.34</c:v>
                </c:pt>
              </c:numCache>
            </c:numRef>
          </c:val>
          <c:extLst>
            <c:ext xmlns:c16="http://schemas.microsoft.com/office/drawing/2014/chart" uri="{C3380CC4-5D6E-409C-BE32-E72D297353CC}">
              <c16:uniqueId val="{00000008-2EF0-453B-8C43-E3DF76221F5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14.71</c:v>
                </c:pt>
                <c:pt idx="2">
                  <c:v>#N/A</c:v>
                </c:pt>
                <c:pt idx="3">
                  <c:v>17.96</c:v>
                </c:pt>
                <c:pt idx="4">
                  <c:v>#N/A</c:v>
                </c:pt>
                <c:pt idx="5">
                  <c:v>20.46</c:v>
                </c:pt>
                <c:pt idx="6">
                  <c:v>#N/A</c:v>
                </c:pt>
                <c:pt idx="7">
                  <c:v>23.83</c:v>
                </c:pt>
                <c:pt idx="8">
                  <c:v>#N/A</c:v>
                </c:pt>
                <c:pt idx="9">
                  <c:v>25.88</c:v>
                </c:pt>
              </c:numCache>
            </c:numRef>
          </c:val>
          <c:extLst>
            <c:ext xmlns:c16="http://schemas.microsoft.com/office/drawing/2014/chart" uri="{C3380CC4-5D6E-409C-BE32-E72D297353CC}">
              <c16:uniqueId val="{00000009-2EF0-453B-8C43-E3DF76221F5D}"/>
            </c:ext>
          </c:extLst>
        </c:ser>
        <c:dLbls>
          <c:showLegendKey val="0"/>
          <c:showVal val="0"/>
          <c:showCatName val="0"/>
          <c:showSerName val="0"/>
          <c:showPercent val="0"/>
          <c:showBubbleSize val="0"/>
        </c:dLbls>
        <c:gapWidth val="150"/>
        <c:overlap val="100"/>
        <c:axId val="203372800"/>
        <c:axId val="203386880"/>
      </c:barChart>
      <c:catAx>
        <c:axId val="203372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3386880"/>
        <c:crosses val="autoZero"/>
        <c:auto val="1"/>
        <c:lblAlgn val="ctr"/>
        <c:lblOffset val="100"/>
        <c:tickLblSkip val="1"/>
        <c:tickMarkSkip val="1"/>
        <c:noMultiLvlLbl val="0"/>
      </c:catAx>
      <c:valAx>
        <c:axId val="2033868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33728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3105</c:v>
                </c:pt>
                <c:pt idx="5">
                  <c:v>3178</c:v>
                </c:pt>
                <c:pt idx="8">
                  <c:v>3101</c:v>
                </c:pt>
                <c:pt idx="11">
                  <c:v>3032</c:v>
                </c:pt>
                <c:pt idx="14">
                  <c:v>2843</c:v>
                </c:pt>
              </c:numCache>
            </c:numRef>
          </c:val>
          <c:extLst>
            <c:ext xmlns:c16="http://schemas.microsoft.com/office/drawing/2014/chart" uri="{C3380CC4-5D6E-409C-BE32-E72D297353CC}">
              <c16:uniqueId val="{00000000-C81D-40B9-957B-DB8A7EFFD82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81D-40B9-957B-DB8A7EFFD82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381</c:v>
                </c:pt>
                <c:pt idx="3">
                  <c:v>239</c:v>
                </c:pt>
                <c:pt idx="6">
                  <c:v>169</c:v>
                </c:pt>
                <c:pt idx="9">
                  <c:v>165</c:v>
                </c:pt>
                <c:pt idx="12">
                  <c:v>170</c:v>
                </c:pt>
              </c:numCache>
            </c:numRef>
          </c:val>
          <c:extLst>
            <c:ext xmlns:c16="http://schemas.microsoft.com/office/drawing/2014/chart" uri="{C3380CC4-5D6E-409C-BE32-E72D297353CC}">
              <c16:uniqueId val="{00000002-C81D-40B9-957B-DB8A7EFFD82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38</c:v>
                </c:pt>
                <c:pt idx="3">
                  <c:v>39</c:v>
                </c:pt>
                <c:pt idx="6">
                  <c:v>54</c:v>
                </c:pt>
                <c:pt idx="9">
                  <c:v>58</c:v>
                </c:pt>
                <c:pt idx="12">
                  <c:v>54</c:v>
                </c:pt>
              </c:numCache>
            </c:numRef>
          </c:val>
          <c:extLst>
            <c:ext xmlns:c16="http://schemas.microsoft.com/office/drawing/2014/chart" uri="{C3380CC4-5D6E-409C-BE32-E72D297353CC}">
              <c16:uniqueId val="{00000003-C81D-40B9-957B-DB8A7EFFD82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1033</c:v>
                </c:pt>
                <c:pt idx="3">
                  <c:v>992</c:v>
                </c:pt>
                <c:pt idx="6">
                  <c:v>1180</c:v>
                </c:pt>
                <c:pt idx="9">
                  <c:v>1017</c:v>
                </c:pt>
                <c:pt idx="12">
                  <c:v>957</c:v>
                </c:pt>
              </c:numCache>
            </c:numRef>
          </c:val>
          <c:extLst>
            <c:ext xmlns:c16="http://schemas.microsoft.com/office/drawing/2014/chart" uri="{C3380CC4-5D6E-409C-BE32-E72D297353CC}">
              <c16:uniqueId val="{00000004-C81D-40B9-957B-DB8A7EFFD82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81D-40B9-957B-DB8A7EFFD82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81D-40B9-957B-DB8A7EFFD82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3730</c:v>
                </c:pt>
                <c:pt idx="3">
                  <c:v>3709</c:v>
                </c:pt>
                <c:pt idx="6">
                  <c:v>3506</c:v>
                </c:pt>
                <c:pt idx="9">
                  <c:v>2938</c:v>
                </c:pt>
                <c:pt idx="12">
                  <c:v>3023</c:v>
                </c:pt>
              </c:numCache>
            </c:numRef>
          </c:val>
          <c:extLst>
            <c:ext xmlns:c16="http://schemas.microsoft.com/office/drawing/2014/chart" uri="{C3380CC4-5D6E-409C-BE32-E72D297353CC}">
              <c16:uniqueId val="{00000007-C81D-40B9-957B-DB8A7EFFD823}"/>
            </c:ext>
          </c:extLst>
        </c:ser>
        <c:dLbls>
          <c:showLegendKey val="0"/>
          <c:showVal val="0"/>
          <c:showCatName val="0"/>
          <c:showSerName val="0"/>
          <c:showPercent val="0"/>
          <c:showBubbleSize val="0"/>
        </c:dLbls>
        <c:gapWidth val="100"/>
        <c:overlap val="100"/>
        <c:axId val="203527680"/>
        <c:axId val="2035296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2077</c:v>
                </c:pt>
                <c:pt idx="2">
                  <c:v>#N/A</c:v>
                </c:pt>
                <c:pt idx="3">
                  <c:v>#N/A</c:v>
                </c:pt>
                <c:pt idx="4">
                  <c:v>1801</c:v>
                </c:pt>
                <c:pt idx="5">
                  <c:v>#N/A</c:v>
                </c:pt>
                <c:pt idx="6">
                  <c:v>#N/A</c:v>
                </c:pt>
                <c:pt idx="7">
                  <c:v>1808</c:v>
                </c:pt>
                <c:pt idx="8">
                  <c:v>#N/A</c:v>
                </c:pt>
                <c:pt idx="9">
                  <c:v>#N/A</c:v>
                </c:pt>
                <c:pt idx="10">
                  <c:v>1146</c:v>
                </c:pt>
                <c:pt idx="11">
                  <c:v>#N/A</c:v>
                </c:pt>
                <c:pt idx="12">
                  <c:v>#N/A</c:v>
                </c:pt>
                <c:pt idx="13">
                  <c:v>1361</c:v>
                </c:pt>
                <c:pt idx="14">
                  <c:v>#N/A</c:v>
                </c:pt>
              </c:numCache>
            </c:numRef>
          </c:val>
          <c:smooth val="0"/>
          <c:extLst>
            <c:ext xmlns:c16="http://schemas.microsoft.com/office/drawing/2014/chart" uri="{C3380CC4-5D6E-409C-BE32-E72D297353CC}">
              <c16:uniqueId val="{00000008-C81D-40B9-957B-DB8A7EFFD823}"/>
            </c:ext>
          </c:extLst>
        </c:ser>
        <c:dLbls>
          <c:showLegendKey val="0"/>
          <c:showVal val="0"/>
          <c:showCatName val="0"/>
          <c:showSerName val="0"/>
          <c:showPercent val="0"/>
          <c:showBubbleSize val="0"/>
        </c:dLbls>
        <c:marker val="1"/>
        <c:smooth val="0"/>
        <c:axId val="203527680"/>
        <c:axId val="203529600"/>
      </c:lineChart>
      <c:catAx>
        <c:axId val="203527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3529600"/>
        <c:crosses val="autoZero"/>
        <c:auto val="1"/>
        <c:lblAlgn val="ctr"/>
        <c:lblOffset val="100"/>
        <c:tickLblSkip val="1"/>
        <c:tickMarkSkip val="1"/>
        <c:noMultiLvlLbl val="0"/>
      </c:catAx>
      <c:valAx>
        <c:axId val="2035296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3527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31996</c:v>
                </c:pt>
                <c:pt idx="5">
                  <c:v>32356</c:v>
                </c:pt>
                <c:pt idx="8">
                  <c:v>32197</c:v>
                </c:pt>
                <c:pt idx="11">
                  <c:v>31129</c:v>
                </c:pt>
                <c:pt idx="14">
                  <c:v>30076</c:v>
                </c:pt>
              </c:numCache>
            </c:numRef>
          </c:val>
          <c:extLst>
            <c:ext xmlns:c16="http://schemas.microsoft.com/office/drawing/2014/chart" uri="{C3380CC4-5D6E-409C-BE32-E72D297353CC}">
              <c16:uniqueId val="{00000000-6072-4DFF-9016-CEC9C630D1D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36</c:v>
                </c:pt>
                <c:pt idx="5">
                  <c:v>168</c:v>
                </c:pt>
                <c:pt idx="8">
                  <c:v>819</c:v>
                </c:pt>
                <c:pt idx="11">
                  <c:v>1329</c:v>
                </c:pt>
                <c:pt idx="14">
                  <c:v>1592</c:v>
                </c:pt>
              </c:numCache>
            </c:numRef>
          </c:val>
          <c:extLst>
            <c:ext xmlns:c16="http://schemas.microsoft.com/office/drawing/2014/chart" uri="{C3380CC4-5D6E-409C-BE32-E72D297353CC}">
              <c16:uniqueId val="{00000001-6072-4DFF-9016-CEC9C630D1D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20284</c:v>
                </c:pt>
                <c:pt idx="5">
                  <c:v>20953</c:v>
                </c:pt>
                <c:pt idx="8">
                  <c:v>22535</c:v>
                </c:pt>
                <c:pt idx="11">
                  <c:v>25203</c:v>
                </c:pt>
                <c:pt idx="14">
                  <c:v>25697</c:v>
                </c:pt>
              </c:numCache>
            </c:numRef>
          </c:val>
          <c:extLst>
            <c:ext xmlns:c16="http://schemas.microsoft.com/office/drawing/2014/chart" uri="{C3380CC4-5D6E-409C-BE32-E72D297353CC}">
              <c16:uniqueId val="{00000002-6072-4DFF-9016-CEC9C630D1D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072-4DFF-9016-CEC9C630D1D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072-4DFF-9016-CEC9C630D1D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072-4DFF-9016-CEC9C630D1D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4645</c:v>
                </c:pt>
                <c:pt idx="3">
                  <c:v>4237</c:v>
                </c:pt>
                <c:pt idx="6">
                  <c:v>4433</c:v>
                </c:pt>
                <c:pt idx="9">
                  <c:v>4154</c:v>
                </c:pt>
                <c:pt idx="12">
                  <c:v>4062</c:v>
                </c:pt>
              </c:numCache>
            </c:numRef>
          </c:val>
          <c:extLst>
            <c:ext xmlns:c16="http://schemas.microsoft.com/office/drawing/2014/chart" uri="{C3380CC4-5D6E-409C-BE32-E72D297353CC}">
              <c16:uniqueId val="{00000006-6072-4DFF-9016-CEC9C630D1D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294</c:v>
                </c:pt>
                <c:pt idx="3">
                  <c:v>286</c:v>
                </c:pt>
                <c:pt idx="6">
                  <c:v>250</c:v>
                </c:pt>
                <c:pt idx="9">
                  <c:v>190</c:v>
                </c:pt>
                <c:pt idx="12">
                  <c:v>138</c:v>
                </c:pt>
              </c:numCache>
            </c:numRef>
          </c:val>
          <c:extLst>
            <c:ext xmlns:c16="http://schemas.microsoft.com/office/drawing/2014/chart" uri="{C3380CC4-5D6E-409C-BE32-E72D297353CC}">
              <c16:uniqueId val="{00000007-6072-4DFF-9016-CEC9C630D1D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12476</c:v>
                </c:pt>
                <c:pt idx="3">
                  <c:v>12748</c:v>
                </c:pt>
                <c:pt idx="6">
                  <c:v>12335</c:v>
                </c:pt>
                <c:pt idx="9">
                  <c:v>11685</c:v>
                </c:pt>
                <c:pt idx="12">
                  <c:v>10754</c:v>
                </c:pt>
              </c:numCache>
            </c:numRef>
          </c:val>
          <c:extLst>
            <c:ext xmlns:c16="http://schemas.microsoft.com/office/drawing/2014/chart" uri="{C3380CC4-5D6E-409C-BE32-E72D297353CC}">
              <c16:uniqueId val="{00000008-6072-4DFF-9016-CEC9C630D1D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1272</c:v>
                </c:pt>
                <c:pt idx="3">
                  <c:v>1031</c:v>
                </c:pt>
                <c:pt idx="6">
                  <c:v>859</c:v>
                </c:pt>
                <c:pt idx="9">
                  <c:v>623</c:v>
                </c:pt>
                <c:pt idx="12">
                  <c:v>459</c:v>
                </c:pt>
              </c:numCache>
            </c:numRef>
          </c:val>
          <c:extLst>
            <c:ext xmlns:c16="http://schemas.microsoft.com/office/drawing/2014/chart" uri="{C3380CC4-5D6E-409C-BE32-E72D297353CC}">
              <c16:uniqueId val="{00000009-6072-4DFF-9016-CEC9C630D1D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32889</c:v>
                </c:pt>
                <c:pt idx="3">
                  <c:v>33044</c:v>
                </c:pt>
                <c:pt idx="6">
                  <c:v>31923</c:v>
                </c:pt>
                <c:pt idx="9">
                  <c:v>30884</c:v>
                </c:pt>
                <c:pt idx="12">
                  <c:v>30008</c:v>
                </c:pt>
              </c:numCache>
            </c:numRef>
          </c:val>
          <c:extLst>
            <c:ext xmlns:c16="http://schemas.microsoft.com/office/drawing/2014/chart" uri="{C3380CC4-5D6E-409C-BE32-E72D297353CC}">
              <c16:uniqueId val="{0000000A-6072-4DFF-9016-CEC9C630D1DD}"/>
            </c:ext>
          </c:extLst>
        </c:ser>
        <c:dLbls>
          <c:showLegendKey val="0"/>
          <c:showVal val="0"/>
          <c:showCatName val="0"/>
          <c:showSerName val="0"/>
          <c:showPercent val="0"/>
          <c:showBubbleSize val="0"/>
        </c:dLbls>
        <c:gapWidth val="100"/>
        <c:overlap val="100"/>
        <c:axId val="204142464"/>
        <c:axId val="1965465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072-4DFF-9016-CEC9C630D1DD}"/>
            </c:ext>
          </c:extLst>
        </c:ser>
        <c:dLbls>
          <c:showLegendKey val="0"/>
          <c:showVal val="0"/>
          <c:showCatName val="0"/>
          <c:showSerName val="0"/>
          <c:showPercent val="0"/>
          <c:showBubbleSize val="0"/>
        </c:dLbls>
        <c:marker val="1"/>
        <c:smooth val="0"/>
        <c:axId val="204142464"/>
        <c:axId val="196546560"/>
      </c:lineChart>
      <c:catAx>
        <c:axId val="204142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96546560"/>
        <c:crosses val="autoZero"/>
        <c:auto val="1"/>
        <c:lblAlgn val="ctr"/>
        <c:lblOffset val="100"/>
        <c:tickLblSkip val="1"/>
        <c:tickMarkSkip val="1"/>
        <c:noMultiLvlLbl val="0"/>
      </c:catAx>
      <c:valAx>
        <c:axId val="1965465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4142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3382</c:v>
                </c:pt>
                <c:pt idx="1">
                  <c:v>4640</c:v>
                </c:pt>
                <c:pt idx="2">
                  <c:v>4123</c:v>
                </c:pt>
              </c:numCache>
            </c:numRef>
          </c:val>
          <c:extLst>
            <c:ext xmlns:c16="http://schemas.microsoft.com/office/drawing/2014/chart" uri="{C3380CC4-5D6E-409C-BE32-E72D297353CC}">
              <c16:uniqueId val="{00000000-604E-44E1-8CC5-ED2235EE165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608</c:v>
                </c:pt>
                <c:pt idx="1">
                  <c:v>3109</c:v>
                </c:pt>
                <c:pt idx="2">
                  <c:v>3510</c:v>
                </c:pt>
              </c:numCache>
            </c:numRef>
          </c:val>
          <c:extLst>
            <c:ext xmlns:c16="http://schemas.microsoft.com/office/drawing/2014/chart" uri="{C3380CC4-5D6E-409C-BE32-E72D297353CC}">
              <c16:uniqueId val="{00000001-604E-44E1-8CC5-ED2235EE165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31641</c:v>
                </c:pt>
                <c:pt idx="1">
                  <c:v>33644</c:v>
                </c:pt>
                <c:pt idx="2">
                  <c:v>29632</c:v>
                </c:pt>
              </c:numCache>
            </c:numRef>
          </c:val>
          <c:extLst>
            <c:ext xmlns:c16="http://schemas.microsoft.com/office/drawing/2014/chart" uri="{C3380CC4-5D6E-409C-BE32-E72D297353CC}">
              <c16:uniqueId val="{00000002-604E-44E1-8CC5-ED2235EE1650}"/>
            </c:ext>
          </c:extLst>
        </c:ser>
        <c:dLbls>
          <c:showLegendKey val="0"/>
          <c:showVal val="0"/>
          <c:showCatName val="0"/>
          <c:showSerName val="0"/>
          <c:showPercent val="0"/>
          <c:showBubbleSize val="0"/>
        </c:dLbls>
        <c:gapWidth val="120"/>
        <c:overlap val="100"/>
        <c:axId val="203695616"/>
        <c:axId val="203697152"/>
      </c:barChart>
      <c:catAx>
        <c:axId val="203695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03697152"/>
        <c:crosses val="autoZero"/>
        <c:auto val="1"/>
        <c:lblAlgn val="ctr"/>
        <c:lblOffset val="100"/>
        <c:tickLblSkip val="1"/>
        <c:tickMarkSkip val="1"/>
        <c:noMultiLvlLbl val="0"/>
      </c:catAx>
      <c:valAx>
        <c:axId val="20369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03695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{9C41BD4E-2268-4158-BCBE-5687D867F1AA}</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0691-4902-8C34-031E3540EC4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{F1A30EC8-9225-4613-A235-3147B6A0ACA9}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691-4902-8C34-031E3540EC4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{AC0140C7-7F81-4328-AB62-8B3112AF0063}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691-4902-8C34-031E3540EC4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{3E27F5D5-F24D-4BBC-97AA-FBEF2DE42FD2}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691-4902-8C34-031E3540EC4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{584D7846-3FCF-40AE-8BB7-3407A5DD7153}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691-4902-8C34-031E3540EC45}"/>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{2C08B152-3CB5-4192-B7A1-047D12C741C3}</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0691-4902-8C34-031E3540EC45}"/>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{6FDBECC8-B0EE-461C-B983-7A1BE2D0BBBE}</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0691-4902-8C34-031E3540EC45}"/>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{3E153CCF-9D03-4BAC-B34A-77B3A8BDCACC}</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0691-4902-8C34-031E3540EC45}"/>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{4A4820F8-D9D2-4D95-A8BD-D9E844D741D4}</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0691-4902-8C34-031E3540EC4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691-4902-8C34-031E3540EC4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{917BEC4B-36F0-4FB4-B502-027510B37EC3}</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0691-4902-8C34-031E3540EC4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{7AB5DA0F-24D0-4086-98EB-E1D726B1AEF5}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691-4902-8C34-031E3540EC4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{D7DA4757-D254-4F7E-BBB2-9BF4E1764A74}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691-4902-8C34-031E3540EC4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{6600C1DD-5BF7-4331-95A0-D7F3B9E66E7C}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691-4902-8C34-031E3540EC4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{2E266D47-4F1C-4195-B872-17205A5739B2}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691-4902-8C34-031E3540EC45}"/>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{D61AA38E-1B56-461B-89EC-12D9C89A06E3}</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0691-4902-8C34-031E3540EC45}"/>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{CB5D2856-1620-4576-B298-8B7764D2967B}</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0691-4902-8C34-031E3540EC45}"/>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{15CBA9EA-5CC2-4F5A-8F7C-BDDE26D1A813}</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0691-4902-8C34-031E3540EC45}"/>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{C29914C7-E522-4651-84E8-3986E63EEC29}</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0691-4902-8C34-031E3540EC4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0691-4902-8C34-031E3540EC45}"/>
            </c:ext>
          </c:extLst>
        </c:ser>
        <c:dLbls>
          <c:showLegendKey val="0"/>
          <c:showVal val="1"/>
          <c:showCatName val="0"/>
          <c:showSerName val="0"/>
          <c:showPercent val="0"/>
          <c:showBubbleSize val="0"/>
        </c:dLbls>
        <c:axId val="46179840"/>
        <c:axId val="46181760"/>
      </c:scatterChart>
      <c:valAx>
        <c:axId val="4617984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{ACC30137-A740-4A96-A29A-E7E92F489324}</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681C-4998-9C33-268CA0915C3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{4C3B9F45-89C6-47A2-8963-7028ED0FEF33}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81C-4998-9C33-268CA0915C3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{5D1DF3DA-DA34-4576-886E-94D166951124}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81C-4998-9C33-268CA0915C3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{6E4A773E-575C-440F-980F-DF9FCFE79875}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81C-4998-9C33-268CA0915C3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{2A378BAA-438C-4008-875D-5DD57724AA7D}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81C-4998-9C33-268CA0915C3E}"/>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{894DBCB8-675A-4C21-BAA9-C114FFE830DE}</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681C-4998-9C33-268CA0915C3E}"/>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{50A9A510-7450-43B4-8324-7D5FAD72C66E}</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681C-4998-9C33-268CA0915C3E}"/>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{08A3527D-08AC-4097-AD64-2D8D59FEF3AB}</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681C-4998-9C33-268CA0915C3E}"/>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{51E98349-AF14-46B1-9964-C9836C7B2114}</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681C-4998-9C33-268CA0915C3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14.1</c:v>
                </c:pt>
                <c:pt idx="8">
                  <c:v>12.9</c:v>
                </c:pt>
                <c:pt idx="16">
                  <c:v>12.3</c:v>
                </c:pt>
                <c:pt idx="24">
                  <c:v>10.1</c:v>
                </c:pt>
                <c:pt idx="32">
                  <c:v>9.1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81C-4998-9C33-268CA0915C3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{E85280C7-FDF1-45FD-90D6-5B38513D91C6}</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681C-4998-9C33-268CA0915C3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{BF6EFABC-93E0-4448-9550-031877EB813A}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81C-4998-9C33-268CA0915C3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{010C49B1-F7DE-47D5-884A-3D6B2B9517F8}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81C-4998-9C33-268CA0915C3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{DFD719E3-ADA5-4F80-AF2F-1307446DDC60}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81C-4998-9C33-268CA0915C3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{8292BBD8-E86B-4096-9CD8-0CCBECFC4F11}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81C-4998-9C33-268CA0915C3E}"/>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{D66D00A5-68CD-45B8-80FD-FFCD0DF28A63}</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681C-4998-9C33-268CA0915C3E}"/>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{DBD5C84C-84F2-4A90-BEA0-8C3DFABFF6CC}</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681C-4998-9C33-268CA0915C3E}"/>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{1711912B-00C0-44D6-81F1-3F96C97B7ED4}</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681C-4998-9C33-268CA0915C3E}"/>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{FCC7C1CC-9DE8-42FE-B7AC-764CCFB02672}</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681C-4998-9C33-268CA0915C3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8.8000000000000007</c:v>
                </c:pt>
                <c:pt idx="16">
                  <c:v>9</c:v>
                </c:pt>
                <c:pt idx="24">
                  <c:v>7.5</c:v>
                </c:pt>
                <c:pt idx="32">
                  <c:v>7.2</c:v>
                </c:pt>
              </c:numCache>
            </c:numRef>
          </c:xVal>
          <c:yVal>
            <c:numRef>
              <c:f>公会計指標分析・財政指標組合せ分析表!$BP$77:$DC$77</c:f>
              <c:numCache>
                <c:formatCode>#,##0.0;"▲ "#,##0.0</c:formatCode>
                <c:ptCount val="40"/>
                <c:pt idx="0">
                  <c:v>50.3</c:v>
                </c:pt>
                <c:pt idx="8">
                  <c:v>45.9</c:v>
                </c:pt>
                <c:pt idx="16">
                  <c:v>39</c:v>
                </c:pt>
                <c:pt idx="24">
                  <c:v>33.1</c:v>
                </c:pt>
                <c:pt idx="32">
                  <c:v>31.3</c:v>
                </c:pt>
              </c:numCache>
            </c:numRef>
          </c:yVal>
          <c:smooth val="0"/>
          <c:extLst>
            <c:ext xmlns:c16="http://schemas.microsoft.com/office/drawing/2014/chart" uri="{C3380CC4-5D6E-409C-BE32-E72D297353CC}">
              <c16:uniqueId val="{00000013-681C-4998-9C33-268CA0915C3E}"/>
            </c:ext>
          </c:extLst>
        </c:ser>
        <c:dLbls>
          <c:showLegendKey val="0"/>
          <c:showVal val="1"/>
          <c:showCatName val="0"/>
          <c:showSerName val="0"/>
          <c:showPercent val="0"/>
          <c:showBubbleSize val="0"/>
        </c:dLbls>
        <c:axId val="84219776"/>
        <c:axId val="84234240"/>
      </c:scatterChart>
      <c:valAx>
        <c:axId val="84219776"/>
        <c:scaling>
          <c:orientation val="minMax"/>
          <c:max val="9.8000000000000007"/>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4"/>
          <c:min val="2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福島県南相馬市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地方債の償還が一部終了したことに伴い元利償還金が減少したことや、下水道事業会計への元利償還金に対する繰入金などが減少した結果、平成</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年度実質公債費比率の分子は前年度比</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62</a:t>
          </a:r>
          <a:r>
            <a:rPr kumimoji="1" lang="ja-JP" altLang="en-US" sz="1300">
              <a:latin typeface="ＭＳ ゴシック" pitchFamily="49" charset="-128"/>
              <a:ea typeface="ＭＳ ゴシック" pitchFamily="49" charset="-128"/>
            </a:rPr>
            <a:t>百万円の減となった。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平成</a:t>
          </a:r>
          <a:r>
            <a:rPr kumimoji="1" lang="en-US" altLang="ja-JP" sz="1300">
              <a:latin typeface="ＭＳ ゴシック" pitchFamily="49" charset="-128"/>
              <a:ea typeface="ＭＳ ゴシック" pitchFamily="49" charset="-128"/>
            </a:rPr>
            <a:t>29</a:t>
          </a:r>
          <a:r>
            <a:rPr kumimoji="1" lang="ja-JP" altLang="en-US" sz="1300">
              <a:latin typeface="ＭＳ ゴシック" pitchFamily="49" charset="-128"/>
              <a:ea typeface="ＭＳ ゴシック" pitchFamily="49" charset="-128"/>
            </a:rPr>
            <a:t>年度は病院事業や下水道事業等平成</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年度に引き続き元利償還金に対する繰入金などが減少となったが、据置期間が終了した償還等の影響から平成</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年度と比べ</a:t>
          </a:r>
          <a:r>
            <a:rPr kumimoji="1" lang="en-US" altLang="ja-JP" sz="1300">
              <a:latin typeface="ＭＳ ゴシック" pitchFamily="49" charset="-128"/>
              <a:ea typeface="ＭＳ ゴシック" pitchFamily="49" charset="-128"/>
            </a:rPr>
            <a:t>2</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15</a:t>
          </a:r>
          <a:r>
            <a:rPr kumimoji="1" lang="ja-JP" altLang="en-US" sz="1300">
              <a:latin typeface="ＭＳ ゴシック" pitchFamily="49" charset="-128"/>
              <a:ea typeface="ＭＳ ゴシック" pitchFamily="49" charset="-128"/>
            </a:rPr>
            <a:t>百万円の増となっている。</a:t>
          </a:r>
        </a:p>
        <a:p>
          <a:r>
            <a:rPr kumimoji="1" lang="ja-JP" altLang="en-US" sz="1300">
              <a:latin typeface="ＭＳ ゴシック" pitchFamily="49" charset="-128"/>
              <a:ea typeface="ＭＳ ゴシック" pitchFamily="49" charset="-128"/>
            </a:rPr>
            <a:t>　今後も引き続き、交付税措置の有利な地方債の発行など適正管理に努め、公債費の負担軽減を図る。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福島県南相馬市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地方債の償還が進み地方債残高が減少したことに加え、一般財源、義援金等を原資とした東日本大震災復旧・復興基金等の充当可能基金残高が増加したことにより、一般会計等が負担する将来の負担額を充当可能な財源が上回ったため、平成</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年度に引き続き将来負担比率の分子はマイナスとなっている。</a:t>
          </a:r>
        </a:p>
        <a:p>
          <a:r>
            <a:rPr kumimoji="1" lang="ja-JP" altLang="en-US" sz="1300">
              <a:latin typeface="ＭＳ ゴシック" pitchFamily="49" charset="-128"/>
              <a:ea typeface="ＭＳ ゴシック" pitchFamily="49" charset="-128"/>
            </a:rPr>
            <a:t>　将来負担比率の分子はマイナスとなっているものの、残高が増加している復旧・復興関係基金については、今後の復旧・復興事業の財源となるものであることや、公債費や地方債の残高は類似団体の平均より高い値にあることから、市債の残高や新規発行の適正管理に努め、将来負担比率の軽減を図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福島県南相馬市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主に、復興財源として交付された国庫補助金を一旦積み立て、複数年にわたる事業の財源として活用することを目的とする基金（復興交付金基金・帰還環境整備交付金基金）について、対象事業であるため池除染や工業団地造成などの財源として活用したため大きく減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35.8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億円）したもの。</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地方財政法に基づく財政調整基金や減債基金、公共施設の維持補修等将来負担が重荷となる年度に備えるための基金については、必要な積立てを行い、ある程度の残高を確保しながら活用する。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その他の特定目的基金や復興財源として交付された国庫補助金を積み立てた基金については、その目的を達成するために活用していく（残高は今後減少していく）。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東日本大震災及び福島第一原子力発電所事故からの復旧・復興に向けた事業や公共施設の維持補修に活用するものなど</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復興財源として交付された国庫補助金を一旦積み立て、複数年にわたる事業の財源として活用することを目的とする基金（復興交付金基金・帰還環境整備交付金基金）について、対象事業であるため池除染や工業団地造成などの財源として活用したため大きく減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35.8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億円）したもの。</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公共施設の維持補修等将来で将来負担が重荷となる年度に備えるための基金については、必要な積立てを行い、ある程度の残高を確保しながら活用する。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その他の特定目的基金や復興財源として交付された国庫補助金を積み立てた基金については、その目的を達成するために活用していく（残高は今後減少していく）。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合併算定替え特例の縮減による普通交付税の減により、一般財源の不足が増えたため。</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一時的な収支均衡や災害などへの備えのため、必要な積立てを行い、ある程度の残高を確保しながら活用する。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繰上償還や公債費負担の平準化、将来の公債費負担への備えのため、積み立てを行ったため。</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将来負担への備えのため、ある程度の残高を確保しながら活用する。</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福島県南相馬市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61,452
61,050
398.58
73,771,555
67,551,857
3,151,387
18,102,949
30,007,949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6" name="テキスト ボックス 35"/>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7" name="テキスト ボックス 36"/>
        <xdr:cNvSpPr txBox="1"/>
      </xdr:nvSpPr>
      <xdr:spPr>
        <a:xfrm>
          <a:off x="419100" y="23971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8" name="テキスト ボックス 37"/>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9" name="テキスト ボックス 38"/>
        <xdr:cNvSpPr txBox="1"/>
      </xdr:nvSpPr>
      <xdr:spPr>
        <a:xfrm>
          <a:off x="419100" y="29813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2" name="正方形/長方形 41"/>
        <xdr:cNvSpPr/>
      </xdr:nvSpPr>
      <xdr:spPr>
        <a:xfrm>
          <a:off x="4012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3" name="正方形/長方形 52"/>
        <xdr:cNvSpPr/>
      </xdr:nvSpPr>
      <xdr:spPr>
        <a:xfrm>
          <a:off x="1270000" y="4181475"/>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4" name="正方形/長方形 53"/>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55" name="正方形/長方形 54"/>
        <xdr:cNvSpPr/>
      </xdr:nvSpPr>
      <xdr:spPr>
        <a:xfrm>
          <a:off x="12231601" y="3853117"/>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56" name="正方形/長方形 55"/>
        <xdr:cNvSpPr/>
      </xdr:nvSpPr>
      <xdr:spPr>
        <a:xfrm>
          <a:off x="13902138" y="3836446"/>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7" name="正方形/長方形 56"/>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8" name="正方形/長方形 57"/>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9" name="正方形/長方形 58"/>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60" name="正方形/長方形 59"/>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1" name="正方形/長方形 60"/>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2" name="正方形/長方形 61"/>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3" name="正方形/長方形 62"/>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4" name="正方形/長方形 63"/>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5" name="正方形/長方形 64"/>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6" name="テキスト ボックス 65"/>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交付税措置のある地方債の積極的な活用と、繰上償還の実施により、将来負担の低減に努めている。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福島県平均、全国平均と比して高水準となっている要因は、復旧復興事業について、複数年度に渡る事業の財源を先行して受け入れていることから、業務活動収支が一時的に高水準となっているためである。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今後は復興事業の進捗とともに業務収支が通常時の水準に推移していくと考えられるため、債務償還可能年数についても全国平均値に近づくものと想定される。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67" name="テキスト ボックス 66"/>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8" name="直線コネクタ 67"/>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69" name="直線コネクタ 68"/>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70" name="テキスト ボックス 69"/>
        <xdr:cNvSpPr txBox="1"/>
      </xdr:nvSpPr>
      <xdr:spPr>
        <a:xfrm>
          <a:off x="10931403" y="58868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71" name="直線コネクタ 70"/>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72" name="テキスト ボックス 71"/>
        <xdr:cNvSpPr txBox="1"/>
      </xdr:nvSpPr>
      <xdr:spPr>
        <a:xfrm>
          <a:off x="10931403" y="55270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73" name="直線コネクタ 72"/>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74" name="テキスト ボックス 73"/>
        <xdr:cNvSpPr txBox="1"/>
      </xdr:nvSpPr>
      <xdr:spPr>
        <a:xfrm>
          <a:off x="10931403" y="51671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5" name="直線コネクタ 74"/>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76" name="テキスト ボックス 75"/>
        <xdr:cNvSpPr txBox="1"/>
      </xdr:nvSpPr>
      <xdr:spPr>
        <a:xfrm>
          <a:off x="10931403" y="48073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7" name="直線コネクタ 76"/>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78" name="テキスト ボックス 77"/>
        <xdr:cNvSpPr txBox="1"/>
      </xdr:nvSpPr>
      <xdr:spPr>
        <a:xfrm>
          <a:off x="10880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79" name="直線コネクタ 78"/>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80" name="テキスト ボックス 79"/>
        <xdr:cNvSpPr txBox="1"/>
      </xdr:nvSpPr>
      <xdr:spPr>
        <a:xfrm>
          <a:off x="10880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81" name="債務償還可能年数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11642</xdr:rowOff>
    </xdr:from>
    <xdr:to>
      <xdr:col>76</xdr:col>
      <xdr:colOff>21589</xdr:colOff>
      <xdr:row>34</xdr:row>
      <xdr:rowOff>151342</xdr:rowOff>
    </xdr:to>
    <xdr:cxnSp macro="">
      <xdr:nvCxnSpPr>
        <xdr:cNvPr id="82" name="直線コネクタ 81"/>
        <xdr:cNvCxnSpPr/>
      </xdr:nvCxnSpPr>
      <xdr:spPr>
        <a:xfrm flipV="1">
          <a:off x="14793595" y="4469342"/>
          <a:ext cx="1269"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83" name="債務償還可能年数最小値テキスト"/>
        <xdr:cNvSpPr txBox="1"/>
      </xdr:nvSpPr>
      <xdr:spPr>
        <a:xfrm>
          <a:off x="14846300" y="59844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84" name="直線コネクタ 83"/>
        <xdr:cNvCxnSpPr/>
      </xdr:nvCxnSpPr>
      <xdr:spPr>
        <a:xfrm>
          <a:off x="14706600" y="5980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129769</xdr:rowOff>
    </xdr:from>
    <xdr:ext cx="405111" cy="259045"/>
    <xdr:sp macro="" textlink="">
      <xdr:nvSpPr>
        <xdr:cNvPr id="85" name="債務償還可能年数最大値テキスト"/>
        <xdr:cNvSpPr txBox="1"/>
      </xdr:nvSpPr>
      <xdr:spPr>
        <a:xfrm>
          <a:off x="14846300" y="424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11642</xdr:rowOff>
    </xdr:from>
    <xdr:to>
      <xdr:col>76</xdr:col>
      <xdr:colOff>111125</xdr:colOff>
      <xdr:row>26</xdr:row>
      <xdr:rowOff>11642</xdr:rowOff>
    </xdr:to>
    <xdr:cxnSp macro="">
      <xdr:nvCxnSpPr>
        <xdr:cNvPr id="86" name="直線コネクタ 85"/>
        <xdr:cNvCxnSpPr/>
      </xdr:nvCxnSpPr>
      <xdr:spPr>
        <a:xfrm>
          <a:off x="14706600" y="446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41574</xdr:rowOff>
    </xdr:from>
    <xdr:ext cx="340478" cy="259045"/>
    <xdr:sp macro="" textlink="">
      <xdr:nvSpPr>
        <xdr:cNvPr id="87" name="債務償還可能年数平均値テキスト"/>
        <xdr:cNvSpPr txBox="1"/>
      </xdr:nvSpPr>
      <xdr:spPr>
        <a:xfrm>
          <a:off x="14846300" y="501362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18697</xdr:rowOff>
    </xdr:from>
    <xdr:to>
      <xdr:col>76</xdr:col>
      <xdr:colOff>73025</xdr:colOff>
      <xdr:row>30</xdr:row>
      <xdr:rowOff>120297</xdr:rowOff>
    </xdr:to>
    <xdr:sp macro="" textlink="">
      <xdr:nvSpPr>
        <xdr:cNvPr id="88" name="フローチャート: 判断 87"/>
        <xdr:cNvSpPr/>
      </xdr:nvSpPr>
      <xdr:spPr>
        <a:xfrm>
          <a:off x="14744700" y="5162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89" name="テキスト ボックス 88"/>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0" name="テキスト ボックス 89"/>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1" name="テキスト ボックス 90"/>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2" name="テキスト ボックス 91"/>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3" name="テキスト ボックス 92"/>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171097</xdr:rowOff>
    </xdr:from>
    <xdr:to>
      <xdr:col>76</xdr:col>
      <xdr:colOff>73025</xdr:colOff>
      <xdr:row>32</xdr:row>
      <xdr:rowOff>101247</xdr:rowOff>
    </xdr:to>
    <xdr:sp macro="" textlink="">
      <xdr:nvSpPr>
        <xdr:cNvPr id="94" name="楕円 93"/>
        <xdr:cNvSpPr/>
      </xdr:nvSpPr>
      <xdr:spPr>
        <a:xfrm>
          <a:off x="14744700" y="548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149524</xdr:rowOff>
    </xdr:from>
    <xdr:ext cx="340478" cy="259045"/>
    <xdr:sp macro="" textlink="">
      <xdr:nvSpPr>
        <xdr:cNvPr id="95" name="債務償還可能年数該当値テキスト"/>
        <xdr:cNvSpPr txBox="1"/>
      </xdr:nvSpPr>
      <xdr:spPr>
        <a:xfrm>
          <a:off x="14846300" y="54644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96" name="正方形/長方形 95"/>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97" name="正方形/長方形 96"/>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98" name="正方形/長方形 97"/>
        <xdr:cNvSpPr/>
      </xdr:nvSpPr>
      <xdr:spPr>
        <a:xfrm>
          <a:off x="571500" y="756285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99" name="正方形/長方形 98"/>
        <xdr:cNvSpPr/>
      </xdr:nvSpPr>
      <xdr:spPr>
        <a:xfrm>
          <a:off x="1270000" y="768985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00" name="テキスト ボックス 99"/>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01" name="テキスト ボックス 100"/>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福島県南相馬市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61,452
61,050
398.58
73,771,555
67,551,857
3,151,387
18,102,949
30,007,949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福島県南相馬市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61,452
61,050
398.58
73,771,555
67,551,857
3,151,387
18,102,949
30,007,949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福島県南相馬市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61,452
61,050
398.58
73,771,555
67,551,857
3,151,387
18,102,949
30,007,949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latin typeface="ＭＳ Ｐゴシック" panose="020B0600070205080204" pitchFamily="50" charset="-128"/>
              <a:ea typeface="ＭＳ Ｐゴシック" panose="020B0600070205080204" pitchFamily="50" charset="-128"/>
            </a:rPr>
            <a:t>　東日本大震災に伴う減免措置の縮減や、避難者の生活再建の進捗等による、農地、山林等の宅地化などから、固定資産税は増加したが、復旧・復興事業等の進捗により、市民税は減少となっている。</a:t>
          </a:r>
          <a:endParaRPr kumimoji="1" lang="en-US" altLang="ja-JP" sz="1200" baseline="0">
            <a:latin typeface="ＭＳ Ｐゴシック" panose="020B0600070205080204" pitchFamily="50" charset="-128"/>
            <a:ea typeface="ＭＳ Ｐゴシック" panose="020B0600070205080204" pitchFamily="50" charset="-128"/>
          </a:endParaRPr>
        </a:p>
        <a:p>
          <a:r>
            <a:rPr kumimoji="1" lang="ja-JP" altLang="en-US" sz="1200" baseline="0">
              <a:latin typeface="ＭＳ Ｐゴシック" panose="020B0600070205080204" pitchFamily="50" charset="-128"/>
              <a:ea typeface="ＭＳ Ｐゴシック" panose="020B0600070205080204" pitchFamily="50" charset="-128"/>
            </a:rPr>
            <a:t>　基準財政需要額</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、前年度から横ばいで推移し、</a:t>
          </a:r>
          <a:r>
            <a:rPr kumimoji="1" lang="ja-JP" altLang="en-US" sz="1200" baseline="0">
              <a:latin typeface="ＭＳ Ｐゴシック" panose="020B0600070205080204" pitchFamily="50" charset="-128"/>
              <a:ea typeface="ＭＳ Ｐゴシック" panose="020B0600070205080204" pitchFamily="50" charset="-128"/>
            </a:rPr>
            <a:t>平成</a:t>
          </a:r>
          <a:r>
            <a:rPr kumimoji="1" lang="en-US" altLang="ja-JP" sz="1200" baseline="0">
              <a:latin typeface="ＭＳ Ｐゴシック" panose="020B0600070205080204" pitchFamily="50" charset="-128"/>
              <a:ea typeface="ＭＳ Ｐゴシック" panose="020B0600070205080204" pitchFamily="50" charset="-128"/>
            </a:rPr>
            <a:t>29</a:t>
          </a:r>
          <a:r>
            <a:rPr kumimoji="1" lang="ja-JP" altLang="en-US" sz="1200" baseline="0">
              <a:latin typeface="ＭＳ Ｐゴシック" panose="020B0600070205080204" pitchFamily="50" charset="-128"/>
              <a:ea typeface="ＭＳ Ｐゴシック" panose="020B0600070205080204" pitchFamily="50" charset="-128"/>
            </a:rPr>
            <a:t>年度単年度の財政力指数が、平成</a:t>
          </a:r>
          <a:r>
            <a:rPr kumimoji="1" lang="en-US" altLang="ja-JP" sz="1200" baseline="0">
              <a:latin typeface="ＭＳ Ｐゴシック" panose="020B0600070205080204" pitchFamily="50" charset="-128"/>
              <a:ea typeface="ＭＳ Ｐゴシック" panose="020B0600070205080204" pitchFamily="50" charset="-128"/>
            </a:rPr>
            <a:t>26</a:t>
          </a:r>
          <a:r>
            <a:rPr kumimoji="1" lang="ja-JP" altLang="en-US" sz="1200" baseline="0">
              <a:latin typeface="ＭＳ Ｐゴシック" panose="020B0600070205080204" pitchFamily="50" charset="-128"/>
              <a:ea typeface="ＭＳ Ｐゴシック" panose="020B0600070205080204" pitchFamily="50" charset="-128"/>
            </a:rPr>
            <a:t>年度と比較し</a:t>
          </a:r>
          <a:r>
            <a:rPr kumimoji="1" lang="en-US" altLang="ja-JP" sz="1200" baseline="0">
              <a:latin typeface="ＭＳ Ｐゴシック" panose="020B0600070205080204" pitchFamily="50" charset="-128"/>
              <a:ea typeface="ＭＳ Ｐゴシック" panose="020B0600070205080204" pitchFamily="50" charset="-128"/>
            </a:rPr>
            <a:t>0.07</a:t>
          </a:r>
          <a:r>
            <a:rPr kumimoji="1" lang="ja-JP" altLang="en-US" sz="1200" baseline="0">
              <a:latin typeface="ＭＳ Ｐゴシック" panose="020B0600070205080204" pitchFamily="50" charset="-128"/>
              <a:ea typeface="ＭＳ Ｐゴシック" panose="020B0600070205080204" pitchFamily="50" charset="-128"/>
            </a:rPr>
            <a:t>ポイント増加したことから、前年度比</a:t>
          </a:r>
          <a:r>
            <a:rPr kumimoji="1" lang="en-US" altLang="ja-JP" sz="1200" baseline="0">
              <a:latin typeface="ＭＳ Ｐゴシック" panose="020B0600070205080204" pitchFamily="50" charset="-128"/>
              <a:ea typeface="ＭＳ Ｐゴシック" panose="020B0600070205080204" pitchFamily="50" charset="-128"/>
            </a:rPr>
            <a:t>0.02</a:t>
          </a:r>
          <a:r>
            <a:rPr kumimoji="1" lang="ja-JP" altLang="en-US" sz="1200" baseline="0">
              <a:latin typeface="ＭＳ Ｐゴシック" panose="020B0600070205080204" pitchFamily="50" charset="-128"/>
              <a:ea typeface="ＭＳ Ｐゴシック" panose="020B0600070205080204" pitchFamily="50" charset="-128"/>
            </a:rPr>
            <a:t>ポイント増の</a:t>
          </a:r>
          <a:r>
            <a:rPr kumimoji="1" lang="en-US" altLang="ja-JP" sz="1200" baseline="0">
              <a:latin typeface="ＭＳ Ｐゴシック" panose="020B0600070205080204" pitchFamily="50" charset="-128"/>
              <a:ea typeface="ＭＳ Ｐゴシック" panose="020B0600070205080204" pitchFamily="50" charset="-128"/>
            </a:rPr>
            <a:t>0.66</a:t>
          </a:r>
          <a:r>
            <a:rPr kumimoji="1" lang="ja-JP" altLang="en-US" sz="1200" baseline="0">
              <a:latin typeface="ＭＳ Ｐゴシック" panose="020B0600070205080204" pitchFamily="50" charset="-128"/>
              <a:ea typeface="ＭＳ Ｐゴシック" panose="020B0600070205080204" pitchFamily="50" charset="-128"/>
            </a:rPr>
            <a:t>％となっている。</a:t>
          </a:r>
          <a:endParaRPr kumimoji="1" lang="en-US" altLang="ja-JP" sz="1200" baseline="0">
            <a:latin typeface="ＭＳ Ｐゴシック" panose="020B0600070205080204" pitchFamily="50" charset="-128"/>
            <a:ea typeface="ＭＳ Ｐゴシック" panose="020B0600070205080204" pitchFamily="50" charset="-128"/>
          </a:endParaRPr>
        </a:p>
        <a:p>
          <a:r>
            <a:rPr kumimoji="1" lang="ja-JP" altLang="en-US" sz="1200" baseline="0">
              <a:latin typeface="ＭＳ Ｐゴシック" panose="020B0600070205080204" pitchFamily="50" charset="-128"/>
              <a:ea typeface="ＭＳ Ｐゴシック" panose="020B0600070205080204" pitchFamily="50" charset="-128"/>
            </a:rPr>
            <a:t>　</a:t>
          </a:r>
          <a:r>
            <a:rPr kumimoji="1" lang="ja-JP" altLang="ja-JP" sz="1100" baseline="0">
              <a:solidFill>
                <a:schemeClr val="dk1"/>
              </a:solidFill>
              <a:effectLst/>
              <a:latin typeface="+mn-lt"/>
              <a:ea typeface="+mn-ea"/>
              <a:cs typeface="+mn-cs"/>
            </a:rPr>
            <a:t>市税は</a:t>
          </a:r>
          <a:r>
            <a:rPr kumimoji="1" lang="ja-JP" altLang="en-US" sz="1200" baseline="0">
              <a:latin typeface="ＭＳ Ｐゴシック" panose="020B0600070205080204" pitchFamily="50" charset="-128"/>
              <a:ea typeface="ＭＳ Ｐゴシック" panose="020B0600070205080204" pitchFamily="50" charset="-128"/>
            </a:rPr>
            <a:t>復旧・復興関連事業の進捗に伴い、今後減収が見込まれる。事務事業の見直し等による歳出削減を実施し、財政基盤の強化に努める。</a:t>
          </a:r>
          <a:endParaRPr kumimoji="1" lang="en-US" altLang="ja-JP" sz="1200" baseline="0">
            <a:latin typeface="ＭＳ Ｐゴシック" panose="020B0600070205080204" pitchFamily="50" charset="-128"/>
            <a:ea typeface="ＭＳ Ｐゴシック" panose="020B0600070205080204" pitchFamily="50" charset="-128"/>
          </a:endParaRPr>
        </a:p>
        <a:p>
          <a:r>
            <a:rPr kumimoji="1" lang="ja-JP" altLang="en-US" sz="1200" baseline="0">
              <a:latin typeface="ＭＳ Ｐゴシック" panose="020B0600070205080204" pitchFamily="50" charset="-128"/>
              <a:ea typeface="ＭＳ Ｐゴシック" panose="020B0600070205080204" pitchFamily="50" charset="-128"/>
            </a:rPr>
            <a:t>　</a:t>
          </a:r>
          <a:endParaRPr kumimoji="1" lang="en-US" altLang="ja-JP" sz="1200" baseline="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4" name="直線コネクタ 63"/>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132645</xdr:rowOff>
    </xdr:to>
    <xdr:cxnSp macro="">
      <xdr:nvCxnSpPr>
        <xdr:cNvPr id="69" name="直線コネクタ 68"/>
        <xdr:cNvCxnSpPr/>
      </xdr:nvCxnSpPr>
      <xdr:spPr>
        <a:xfrm flipV="1">
          <a:off x="4114800" y="7306733"/>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135766</xdr:rowOff>
    </xdr:from>
    <xdr:ext cx="762000" cy="259045"/>
    <xdr:sp macro="" textlink="">
      <xdr:nvSpPr>
        <xdr:cNvPr id="70" name="財政力平均値テキスト"/>
        <xdr:cNvSpPr txBox="1"/>
      </xdr:nvSpPr>
      <xdr:spPr>
        <a:xfrm>
          <a:off x="5041900" y="6993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119239</xdr:rowOff>
    </xdr:from>
    <xdr:to>
      <xdr:col>23</xdr:col>
      <xdr:colOff>184150</xdr:colOff>
      <xdr:row>42</xdr:row>
      <xdr:rowOff>49389</xdr:rowOff>
    </xdr:to>
    <xdr:sp macro="" textlink="">
      <xdr:nvSpPr>
        <xdr:cNvPr id="71" name="フローチャート: 判断 70"/>
        <xdr:cNvSpPr/>
      </xdr:nvSpPr>
      <xdr:spPr>
        <a:xfrm>
          <a:off x="49022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132645</xdr:rowOff>
    </xdr:from>
    <xdr:to>
      <xdr:col>19</xdr:col>
      <xdr:colOff>133350</xdr:colOff>
      <xdr:row>43</xdr:row>
      <xdr:rowOff>14817</xdr:rowOff>
    </xdr:to>
    <xdr:cxnSp macro="">
      <xdr:nvCxnSpPr>
        <xdr:cNvPr id="72" name="直線コネクタ 71"/>
        <xdr:cNvCxnSpPr/>
      </xdr:nvCxnSpPr>
      <xdr:spPr>
        <a:xfrm flipV="1">
          <a:off x="3225800" y="7333545"/>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132645</xdr:rowOff>
    </xdr:from>
    <xdr:to>
      <xdr:col>19</xdr:col>
      <xdr:colOff>184150</xdr:colOff>
      <xdr:row>42</xdr:row>
      <xdr:rowOff>62795</xdr:rowOff>
    </xdr:to>
    <xdr:sp macro="" textlink="">
      <xdr:nvSpPr>
        <xdr:cNvPr id="73" name="フローチャート: 判断 72"/>
        <xdr:cNvSpPr/>
      </xdr:nvSpPr>
      <xdr:spPr>
        <a:xfrm>
          <a:off x="4064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72972</xdr:rowOff>
    </xdr:from>
    <xdr:ext cx="736600" cy="259045"/>
    <xdr:sp macro="" textlink="">
      <xdr:nvSpPr>
        <xdr:cNvPr id="74" name="テキスト ボックス 73"/>
        <xdr:cNvSpPr txBox="1"/>
      </xdr:nvSpPr>
      <xdr:spPr>
        <a:xfrm>
          <a:off x="3733800" y="6930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55033</xdr:rowOff>
    </xdr:to>
    <xdr:cxnSp macro="">
      <xdr:nvCxnSpPr>
        <xdr:cNvPr id="75" name="直線コネクタ 74"/>
        <xdr:cNvCxnSpPr/>
      </xdr:nvCxnSpPr>
      <xdr:spPr>
        <a:xfrm flipV="1">
          <a:off x="2336800" y="73871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57855</xdr:rowOff>
    </xdr:from>
    <xdr:to>
      <xdr:col>15</xdr:col>
      <xdr:colOff>133350</xdr:colOff>
      <xdr:row>43</xdr:row>
      <xdr:rowOff>159455</xdr:rowOff>
    </xdr:to>
    <xdr:sp macro="" textlink="">
      <xdr:nvSpPr>
        <xdr:cNvPr id="76" name="フローチャート: 判断 75"/>
        <xdr:cNvSpPr/>
      </xdr:nvSpPr>
      <xdr:spPr>
        <a:xfrm>
          <a:off x="3175000" y="743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144232</xdr:rowOff>
    </xdr:from>
    <xdr:ext cx="762000" cy="259045"/>
    <xdr:sp macro="" textlink="">
      <xdr:nvSpPr>
        <xdr:cNvPr id="77" name="テキスト ボックス 76"/>
        <xdr:cNvSpPr txBox="1"/>
      </xdr:nvSpPr>
      <xdr:spPr>
        <a:xfrm>
          <a:off x="2844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68439</xdr:rowOff>
    </xdr:to>
    <xdr:cxnSp macro="">
      <xdr:nvCxnSpPr>
        <xdr:cNvPr id="78" name="直線コネクタ 77"/>
        <xdr:cNvCxnSpPr/>
      </xdr:nvCxnSpPr>
      <xdr:spPr>
        <a:xfrm flipV="1">
          <a:off x="1447800" y="74273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0" name="テキスト ボックス 79"/>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8" name="楕円 87"/>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27110</xdr:rowOff>
    </xdr:from>
    <xdr:ext cx="762000" cy="259045"/>
    <xdr:sp macro="" textlink="">
      <xdr:nvSpPr>
        <xdr:cNvPr id="89" name="財政力該当値テキスト"/>
        <xdr:cNvSpPr txBox="1"/>
      </xdr:nvSpPr>
      <xdr:spPr>
        <a:xfrm>
          <a:off x="5041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81845</xdr:rowOff>
    </xdr:from>
    <xdr:to>
      <xdr:col>19</xdr:col>
      <xdr:colOff>184150</xdr:colOff>
      <xdr:row>43</xdr:row>
      <xdr:rowOff>11995</xdr:rowOff>
    </xdr:to>
    <xdr:sp macro="" textlink="">
      <xdr:nvSpPr>
        <xdr:cNvPr id="90" name="楕円 89"/>
        <xdr:cNvSpPr/>
      </xdr:nvSpPr>
      <xdr:spPr>
        <a:xfrm>
          <a:off x="4064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91" name="テキスト ボックス 90"/>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2" name="楕円 91"/>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93" name="テキスト ボックス 92"/>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4" name="楕円 93"/>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5" name="テキスト ボックス 94"/>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17639</xdr:rowOff>
    </xdr:from>
    <xdr:to>
      <xdr:col>7</xdr:col>
      <xdr:colOff>31750</xdr:colOff>
      <xdr:row>43</xdr:row>
      <xdr:rowOff>119239</xdr:rowOff>
    </xdr:to>
    <xdr:sp macro="" textlink="">
      <xdr:nvSpPr>
        <xdr:cNvPr id="96" name="楕円 95"/>
        <xdr:cNvSpPr/>
      </xdr:nvSpPr>
      <xdr:spPr>
        <a:xfrm>
          <a:off x="1397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104016</xdr:rowOff>
    </xdr:from>
    <xdr:ext cx="762000" cy="259045"/>
    <xdr:sp macro="" textlink="">
      <xdr:nvSpPr>
        <xdr:cNvPr id="97" name="テキスト ボックス 96"/>
        <xdr:cNvSpPr txBox="1"/>
      </xdr:nvSpPr>
      <xdr:spPr>
        <a:xfrm>
          <a:off x="1066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物件費、扶助費、公債費が大きく増加したことにより、経常収支比率が前年度に比べ、</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ポイント上昇し、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93.8</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今後、事務事業の見直し等による経常経費の削減を実施すると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共に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、自主財源確保対策を強化し、当面の目標として、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類似団体同程度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を維持できるように努める。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54610</xdr:rowOff>
    </xdr:from>
    <xdr:to>
      <xdr:col>23</xdr:col>
      <xdr:colOff>133350</xdr:colOff>
      <xdr:row>66</xdr:row>
      <xdr:rowOff>508</xdr:rowOff>
    </xdr:to>
    <xdr:cxnSp macro="">
      <xdr:nvCxnSpPr>
        <xdr:cNvPr id="125" name="直線コネクタ 124"/>
        <xdr:cNvCxnSpPr/>
      </xdr:nvCxnSpPr>
      <xdr:spPr>
        <a:xfrm flipV="1">
          <a:off x="4953000" y="9998710"/>
          <a:ext cx="0" cy="1317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6" name="財政構造の弾力性最小値テキスト"/>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7" name="直線コネクタ 126"/>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140987</xdr:rowOff>
    </xdr:from>
    <xdr:ext cx="762000" cy="259045"/>
    <xdr:sp macro="" textlink="">
      <xdr:nvSpPr>
        <xdr:cNvPr id="128" name="財政構造の弾力性最大値テキスト"/>
        <xdr:cNvSpPr txBox="1"/>
      </xdr:nvSpPr>
      <xdr:spPr>
        <a:xfrm>
          <a:off x="5041900" y="974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54610</xdr:rowOff>
    </xdr:from>
    <xdr:to>
      <xdr:col>24</xdr:col>
      <xdr:colOff>12700</xdr:colOff>
      <xdr:row>58</xdr:row>
      <xdr:rowOff>54610</xdr:rowOff>
    </xdr:to>
    <xdr:cxnSp macro="">
      <xdr:nvCxnSpPr>
        <xdr:cNvPr id="129" name="直線コネクタ 128"/>
        <xdr:cNvCxnSpPr/>
      </xdr:nvCxnSpPr>
      <xdr:spPr>
        <a:xfrm>
          <a:off x="4864100" y="999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157988</xdr:rowOff>
    </xdr:from>
    <xdr:to>
      <xdr:col>23</xdr:col>
      <xdr:colOff>133350</xdr:colOff>
      <xdr:row>62</xdr:row>
      <xdr:rowOff>107188</xdr:rowOff>
    </xdr:to>
    <xdr:cxnSp macro="">
      <xdr:nvCxnSpPr>
        <xdr:cNvPr id="130" name="直線コネクタ 129"/>
        <xdr:cNvCxnSpPr/>
      </xdr:nvCxnSpPr>
      <xdr:spPr>
        <a:xfrm>
          <a:off x="4114800" y="10616438"/>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138193</xdr:rowOff>
    </xdr:from>
    <xdr:ext cx="762000" cy="259045"/>
    <xdr:sp macro="" textlink="">
      <xdr:nvSpPr>
        <xdr:cNvPr id="131" name="財政構造の弾力性平均値テキスト"/>
        <xdr:cNvSpPr txBox="1"/>
      </xdr:nvSpPr>
      <xdr:spPr>
        <a:xfrm>
          <a:off x="5041900" y="1042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121666</xdr:rowOff>
    </xdr:from>
    <xdr:to>
      <xdr:col>23</xdr:col>
      <xdr:colOff>184150</xdr:colOff>
      <xdr:row>62</xdr:row>
      <xdr:rowOff>51816</xdr:rowOff>
    </xdr:to>
    <xdr:sp macro="" textlink="">
      <xdr:nvSpPr>
        <xdr:cNvPr id="132" name="フローチャート: 判断 131"/>
        <xdr:cNvSpPr/>
      </xdr:nvSpPr>
      <xdr:spPr>
        <a:xfrm>
          <a:off x="49022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160528</xdr:rowOff>
    </xdr:from>
    <xdr:to>
      <xdr:col>19</xdr:col>
      <xdr:colOff>133350</xdr:colOff>
      <xdr:row>61</xdr:row>
      <xdr:rowOff>157988</xdr:rowOff>
    </xdr:to>
    <xdr:cxnSp macro="">
      <xdr:nvCxnSpPr>
        <xdr:cNvPr id="133" name="直線コネクタ 132"/>
        <xdr:cNvCxnSpPr/>
      </xdr:nvCxnSpPr>
      <xdr:spPr>
        <a:xfrm>
          <a:off x="3225800" y="10447528"/>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102362</xdr:rowOff>
    </xdr:from>
    <xdr:to>
      <xdr:col>19</xdr:col>
      <xdr:colOff>184150</xdr:colOff>
      <xdr:row>62</xdr:row>
      <xdr:rowOff>32512</xdr:rowOff>
    </xdr:to>
    <xdr:sp macro="" textlink="">
      <xdr:nvSpPr>
        <xdr:cNvPr id="134" name="フローチャート: 判断 133"/>
        <xdr:cNvSpPr/>
      </xdr:nvSpPr>
      <xdr:spPr>
        <a:xfrm>
          <a:off x="40640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42689</xdr:rowOff>
    </xdr:from>
    <xdr:ext cx="736600" cy="259045"/>
    <xdr:sp macro="" textlink="">
      <xdr:nvSpPr>
        <xdr:cNvPr id="135" name="テキスト ボックス 134"/>
        <xdr:cNvSpPr txBox="1"/>
      </xdr:nvSpPr>
      <xdr:spPr>
        <a:xfrm>
          <a:off x="3733800" y="10329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160528</xdr:rowOff>
    </xdr:from>
    <xdr:to>
      <xdr:col>15</xdr:col>
      <xdr:colOff>82550</xdr:colOff>
      <xdr:row>60</xdr:row>
      <xdr:rowOff>160528</xdr:rowOff>
    </xdr:to>
    <xdr:cxnSp macro="">
      <xdr:nvCxnSpPr>
        <xdr:cNvPr id="136" name="直線コネクタ 135"/>
        <xdr:cNvCxnSpPr/>
      </xdr:nvCxnSpPr>
      <xdr:spPr>
        <a:xfrm>
          <a:off x="2336800" y="10447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153162</xdr:rowOff>
    </xdr:from>
    <xdr:to>
      <xdr:col>15</xdr:col>
      <xdr:colOff>133350</xdr:colOff>
      <xdr:row>61</xdr:row>
      <xdr:rowOff>83312</xdr:rowOff>
    </xdr:to>
    <xdr:sp macro="" textlink="">
      <xdr:nvSpPr>
        <xdr:cNvPr id="137" name="フローチャート: 判断 136"/>
        <xdr:cNvSpPr/>
      </xdr:nvSpPr>
      <xdr:spPr>
        <a:xfrm>
          <a:off x="3175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68089</xdr:rowOff>
    </xdr:from>
    <xdr:ext cx="762000" cy="259045"/>
    <xdr:sp macro="" textlink="">
      <xdr:nvSpPr>
        <xdr:cNvPr id="138" name="テキスト ボックス 137"/>
        <xdr:cNvSpPr txBox="1"/>
      </xdr:nvSpPr>
      <xdr:spPr>
        <a:xfrm>
          <a:off x="2844800" y="1052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78486</xdr:rowOff>
    </xdr:from>
    <xdr:to>
      <xdr:col>11</xdr:col>
      <xdr:colOff>31750</xdr:colOff>
      <xdr:row>60</xdr:row>
      <xdr:rowOff>160528</xdr:rowOff>
    </xdr:to>
    <xdr:cxnSp macro="">
      <xdr:nvCxnSpPr>
        <xdr:cNvPr id="139" name="直線コネクタ 138"/>
        <xdr:cNvCxnSpPr/>
      </xdr:nvCxnSpPr>
      <xdr:spPr>
        <a:xfrm>
          <a:off x="1447800" y="10365486"/>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87884</xdr:rowOff>
    </xdr:from>
    <xdr:to>
      <xdr:col>11</xdr:col>
      <xdr:colOff>82550</xdr:colOff>
      <xdr:row>62</xdr:row>
      <xdr:rowOff>18034</xdr:rowOff>
    </xdr:to>
    <xdr:sp macro="" textlink="">
      <xdr:nvSpPr>
        <xdr:cNvPr id="140" name="フローチャート: 判断 139"/>
        <xdr:cNvSpPr/>
      </xdr:nvSpPr>
      <xdr:spPr>
        <a:xfrm>
          <a:off x="2286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2811</xdr:rowOff>
    </xdr:from>
    <xdr:ext cx="762000" cy="259045"/>
    <xdr:sp macro="" textlink="">
      <xdr:nvSpPr>
        <xdr:cNvPr id="141" name="テキスト ボックス 140"/>
        <xdr:cNvSpPr txBox="1"/>
      </xdr:nvSpPr>
      <xdr:spPr>
        <a:xfrm>
          <a:off x="19558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25146</xdr:rowOff>
    </xdr:from>
    <xdr:to>
      <xdr:col>7</xdr:col>
      <xdr:colOff>31750</xdr:colOff>
      <xdr:row>61</xdr:row>
      <xdr:rowOff>126746</xdr:rowOff>
    </xdr:to>
    <xdr:sp macro="" textlink="">
      <xdr:nvSpPr>
        <xdr:cNvPr id="142" name="フローチャート: 判断 141"/>
        <xdr:cNvSpPr/>
      </xdr:nvSpPr>
      <xdr:spPr>
        <a:xfrm>
          <a:off x="1397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111523</xdr:rowOff>
    </xdr:from>
    <xdr:ext cx="762000" cy="259045"/>
    <xdr:sp macro="" textlink="">
      <xdr:nvSpPr>
        <xdr:cNvPr id="143" name="テキスト ボックス 142"/>
        <xdr:cNvSpPr txBox="1"/>
      </xdr:nvSpPr>
      <xdr:spPr>
        <a:xfrm>
          <a:off x="1066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56388</xdr:rowOff>
    </xdr:from>
    <xdr:to>
      <xdr:col>23</xdr:col>
      <xdr:colOff>184150</xdr:colOff>
      <xdr:row>62</xdr:row>
      <xdr:rowOff>157988</xdr:rowOff>
    </xdr:to>
    <xdr:sp macro="" textlink="">
      <xdr:nvSpPr>
        <xdr:cNvPr id="149" name="楕円 148"/>
        <xdr:cNvSpPr/>
      </xdr:nvSpPr>
      <xdr:spPr>
        <a:xfrm>
          <a:off x="49022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28465</xdr:rowOff>
    </xdr:from>
    <xdr:ext cx="762000" cy="259045"/>
    <xdr:sp macro="" textlink="">
      <xdr:nvSpPr>
        <xdr:cNvPr id="150" name="財政構造の弾力性該当値テキスト"/>
        <xdr:cNvSpPr txBox="1"/>
      </xdr:nvSpPr>
      <xdr:spPr>
        <a:xfrm>
          <a:off x="5041900" y="1065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107188</xdr:rowOff>
    </xdr:from>
    <xdr:to>
      <xdr:col>19</xdr:col>
      <xdr:colOff>184150</xdr:colOff>
      <xdr:row>62</xdr:row>
      <xdr:rowOff>37338</xdr:rowOff>
    </xdr:to>
    <xdr:sp macro="" textlink="">
      <xdr:nvSpPr>
        <xdr:cNvPr id="151" name="楕円 150"/>
        <xdr:cNvSpPr/>
      </xdr:nvSpPr>
      <xdr:spPr>
        <a:xfrm>
          <a:off x="4064000" y="105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22115</xdr:rowOff>
    </xdr:from>
    <xdr:ext cx="736600" cy="259045"/>
    <xdr:sp macro="" textlink="">
      <xdr:nvSpPr>
        <xdr:cNvPr id="152" name="テキスト ボックス 151"/>
        <xdr:cNvSpPr txBox="1"/>
      </xdr:nvSpPr>
      <xdr:spPr>
        <a:xfrm>
          <a:off x="3733800" y="10652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109728</xdr:rowOff>
    </xdr:from>
    <xdr:to>
      <xdr:col>15</xdr:col>
      <xdr:colOff>133350</xdr:colOff>
      <xdr:row>61</xdr:row>
      <xdr:rowOff>39878</xdr:rowOff>
    </xdr:to>
    <xdr:sp macro="" textlink="">
      <xdr:nvSpPr>
        <xdr:cNvPr id="153" name="楕円 152"/>
        <xdr:cNvSpPr/>
      </xdr:nvSpPr>
      <xdr:spPr>
        <a:xfrm>
          <a:off x="3175000" y="103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50055</xdr:rowOff>
    </xdr:from>
    <xdr:ext cx="762000" cy="259045"/>
    <xdr:sp macro="" textlink="">
      <xdr:nvSpPr>
        <xdr:cNvPr id="154" name="テキスト ボックス 153"/>
        <xdr:cNvSpPr txBox="1"/>
      </xdr:nvSpPr>
      <xdr:spPr>
        <a:xfrm>
          <a:off x="2844800" y="1016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109728</xdr:rowOff>
    </xdr:from>
    <xdr:to>
      <xdr:col>11</xdr:col>
      <xdr:colOff>82550</xdr:colOff>
      <xdr:row>61</xdr:row>
      <xdr:rowOff>39878</xdr:rowOff>
    </xdr:to>
    <xdr:sp macro="" textlink="">
      <xdr:nvSpPr>
        <xdr:cNvPr id="155" name="楕円 154"/>
        <xdr:cNvSpPr/>
      </xdr:nvSpPr>
      <xdr:spPr>
        <a:xfrm>
          <a:off x="2286000" y="103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50055</xdr:rowOff>
    </xdr:from>
    <xdr:ext cx="762000" cy="259045"/>
    <xdr:sp macro="" textlink="">
      <xdr:nvSpPr>
        <xdr:cNvPr id="156" name="テキスト ボックス 155"/>
        <xdr:cNvSpPr txBox="1"/>
      </xdr:nvSpPr>
      <xdr:spPr>
        <a:xfrm>
          <a:off x="1955800" y="1016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27686</xdr:rowOff>
    </xdr:from>
    <xdr:to>
      <xdr:col>7</xdr:col>
      <xdr:colOff>31750</xdr:colOff>
      <xdr:row>60</xdr:row>
      <xdr:rowOff>129286</xdr:rowOff>
    </xdr:to>
    <xdr:sp macro="" textlink="">
      <xdr:nvSpPr>
        <xdr:cNvPr id="157" name="楕円 156"/>
        <xdr:cNvSpPr/>
      </xdr:nvSpPr>
      <xdr:spPr>
        <a:xfrm>
          <a:off x="1397000" y="103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139463</xdr:rowOff>
    </xdr:from>
    <xdr:ext cx="762000" cy="259045"/>
    <xdr:sp macro="" textlink="">
      <xdr:nvSpPr>
        <xdr:cNvPr id="158" name="テキスト ボックス 157"/>
        <xdr:cNvSpPr txBox="1"/>
      </xdr:nvSpPr>
      <xdr:spPr>
        <a:xfrm>
          <a:off x="1066800" y="1008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[469,560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人件費については、退職金等一部で減額となったが、基準の見直しにより共済費の一部で増額となったことから全体では概ね横ばいとなった。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物件費については、災害廃棄物処理や除染関連事業等、災害救助費が前年度比△</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％となったことなどから減少となっている。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今後も除染に伴う除去物の保管管理業務等が残っていることから、高い水準で推移すると見込まれる。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128231</xdr:rowOff>
    </xdr:from>
    <xdr:to>
      <xdr:col>23</xdr:col>
      <xdr:colOff>133350</xdr:colOff>
      <xdr:row>83</xdr:row>
      <xdr:rowOff>52411</xdr:rowOff>
    </xdr:to>
    <xdr:cxnSp macro="">
      <xdr:nvCxnSpPr>
        <xdr:cNvPr id="189" name="直線コネクタ 188"/>
        <xdr:cNvCxnSpPr/>
      </xdr:nvCxnSpPr>
      <xdr:spPr>
        <a:xfrm flipV="1">
          <a:off x="4953000" y="13844231"/>
          <a:ext cx="0" cy="4385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24488</xdr:rowOff>
    </xdr:from>
    <xdr:ext cx="762000" cy="259045"/>
    <xdr:sp macro="" textlink="">
      <xdr:nvSpPr>
        <xdr:cNvPr id="190" name="人件費・物件費等の状況最小値テキスト"/>
        <xdr:cNvSpPr txBox="1"/>
      </xdr:nvSpPr>
      <xdr:spPr>
        <a:xfrm>
          <a:off x="5041900" y="14254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83</xdr:row>
      <xdr:rowOff>52411</xdr:rowOff>
    </xdr:from>
    <xdr:to>
      <xdr:col>24</xdr:col>
      <xdr:colOff>12700</xdr:colOff>
      <xdr:row>83</xdr:row>
      <xdr:rowOff>52411</xdr:rowOff>
    </xdr:to>
    <xdr:cxnSp macro="">
      <xdr:nvCxnSpPr>
        <xdr:cNvPr id="191" name="直線コネクタ 190"/>
        <xdr:cNvCxnSpPr/>
      </xdr:nvCxnSpPr>
      <xdr:spPr>
        <a:xfrm>
          <a:off x="4864100" y="1428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43158</xdr:rowOff>
    </xdr:from>
    <xdr:ext cx="762000" cy="259045"/>
    <xdr:sp macro="" textlink="">
      <xdr:nvSpPr>
        <xdr:cNvPr id="192" name="人件費・物件費等の状況最大値テキスト"/>
        <xdr:cNvSpPr txBox="1"/>
      </xdr:nvSpPr>
      <xdr:spPr>
        <a:xfrm>
          <a:off x="5041900" y="1358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128231</xdr:rowOff>
    </xdr:from>
    <xdr:to>
      <xdr:col>24</xdr:col>
      <xdr:colOff>12700</xdr:colOff>
      <xdr:row>80</xdr:row>
      <xdr:rowOff>128231</xdr:rowOff>
    </xdr:to>
    <xdr:cxnSp macro="">
      <xdr:nvCxnSpPr>
        <xdr:cNvPr id="193" name="直線コネクタ 192"/>
        <xdr:cNvCxnSpPr/>
      </xdr:nvCxnSpPr>
      <xdr:spPr>
        <a:xfrm>
          <a:off x="4864100" y="1384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52411</xdr:rowOff>
    </xdr:from>
    <xdr:to>
      <xdr:col>23</xdr:col>
      <xdr:colOff>133350</xdr:colOff>
      <xdr:row>86</xdr:row>
      <xdr:rowOff>123223</xdr:rowOff>
    </xdr:to>
    <xdr:cxnSp macro="">
      <xdr:nvCxnSpPr>
        <xdr:cNvPr id="194" name="直線コネクタ 193"/>
        <xdr:cNvCxnSpPr/>
      </xdr:nvCxnSpPr>
      <xdr:spPr>
        <a:xfrm flipV="1">
          <a:off x="4114800" y="14282761"/>
          <a:ext cx="838200" cy="58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157459</xdr:rowOff>
    </xdr:from>
    <xdr:ext cx="762000" cy="259045"/>
    <xdr:sp macro="" textlink="">
      <xdr:nvSpPr>
        <xdr:cNvPr id="195" name="人件費・物件費等の状況平均値テキスト"/>
        <xdr:cNvSpPr txBox="1"/>
      </xdr:nvSpPr>
      <xdr:spPr>
        <a:xfrm>
          <a:off x="5041900" y="137020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119681</xdr:rowOff>
    </xdr:from>
    <xdr:to>
      <xdr:col>23</xdr:col>
      <xdr:colOff>184150</xdr:colOff>
      <xdr:row>81</xdr:row>
      <xdr:rowOff>49831</xdr:rowOff>
    </xdr:to>
    <xdr:sp macro="" textlink="">
      <xdr:nvSpPr>
        <xdr:cNvPr id="196" name="フローチャート: 判断 195"/>
        <xdr:cNvSpPr/>
      </xdr:nvSpPr>
      <xdr:spPr>
        <a:xfrm>
          <a:off x="4902200" y="13835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123223</xdr:rowOff>
    </xdr:from>
    <xdr:to>
      <xdr:col>19</xdr:col>
      <xdr:colOff>133350</xdr:colOff>
      <xdr:row>88</xdr:row>
      <xdr:rowOff>131415</xdr:rowOff>
    </xdr:to>
    <xdr:cxnSp macro="">
      <xdr:nvCxnSpPr>
        <xdr:cNvPr id="197" name="直線コネクタ 196"/>
        <xdr:cNvCxnSpPr/>
      </xdr:nvCxnSpPr>
      <xdr:spPr>
        <a:xfrm flipV="1">
          <a:off x="3225800" y="14867923"/>
          <a:ext cx="889000" cy="35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124540</xdr:rowOff>
    </xdr:from>
    <xdr:to>
      <xdr:col>19</xdr:col>
      <xdr:colOff>184150</xdr:colOff>
      <xdr:row>81</xdr:row>
      <xdr:rowOff>54690</xdr:rowOff>
    </xdr:to>
    <xdr:sp macro="" textlink="">
      <xdr:nvSpPr>
        <xdr:cNvPr id="198" name="フローチャート: 判断 197"/>
        <xdr:cNvSpPr/>
      </xdr:nvSpPr>
      <xdr:spPr>
        <a:xfrm>
          <a:off x="4064000" y="1384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64867</xdr:rowOff>
    </xdr:from>
    <xdr:ext cx="736600" cy="259045"/>
    <xdr:sp macro="" textlink="">
      <xdr:nvSpPr>
        <xdr:cNvPr id="199" name="テキスト ボックス 198"/>
        <xdr:cNvSpPr txBox="1"/>
      </xdr:nvSpPr>
      <xdr:spPr>
        <a:xfrm>
          <a:off x="3733800" y="13609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73913</xdr:rowOff>
    </xdr:from>
    <xdr:to>
      <xdr:col>15</xdr:col>
      <xdr:colOff>82550</xdr:colOff>
      <xdr:row>88</xdr:row>
      <xdr:rowOff>131415</xdr:rowOff>
    </xdr:to>
    <xdr:cxnSp macro="">
      <xdr:nvCxnSpPr>
        <xdr:cNvPr id="200" name="直線コネクタ 199"/>
        <xdr:cNvCxnSpPr/>
      </xdr:nvCxnSpPr>
      <xdr:spPr>
        <a:xfrm>
          <a:off x="2336800" y="14647163"/>
          <a:ext cx="889000" cy="57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143078</xdr:rowOff>
    </xdr:from>
    <xdr:to>
      <xdr:col>15</xdr:col>
      <xdr:colOff>133350</xdr:colOff>
      <xdr:row>81</xdr:row>
      <xdr:rowOff>73228</xdr:rowOff>
    </xdr:to>
    <xdr:sp macro="" textlink="">
      <xdr:nvSpPr>
        <xdr:cNvPr id="201" name="フローチャート: 判断 200"/>
        <xdr:cNvSpPr/>
      </xdr:nvSpPr>
      <xdr:spPr>
        <a:xfrm>
          <a:off x="3175000" y="1385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83405</xdr:rowOff>
    </xdr:from>
    <xdr:ext cx="762000" cy="259045"/>
    <xdr:sp macro="" textlink="">
      <xdr:nvSpPr>
        <xdr:cNvPr id="202" name="テキスト ボックス 201"/>
        <xdr:cNvSpPr txBox="1"/>
      </xdr:nvSpPr>
      <xdr:spPr>
        <a:xfrm>
          <a:off x="2844800" y="1362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150279</xdr:rowOff>
    </xdr:from>
    <xdr:to>
      <xdr:col>11</xdr:col>
      <xdr:colOff>31750</xdr:colOff>
      <xdr:row>85</xdr:row>
      <xdr:rowOff>73913</xdr:rowOff>
    </xdr:to>
    <xdr:cxnSp macro="">
      <xdr:nvCxnSpPr>
        <xdr:cNvPr id="203" name="直線コネクタ 202"/>
        <xdr:cNvCxnSpPr/>
      </xdr:nvCxnSpPr>
      <xdr:spPr>
        <a:xfrm>
          <a:off x="1447800" y="14209179"/>
          <a:ext cx="889000" cy="43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115807</xdr:rowOff>
    </xdr:from>
    <xdr:to>
      <xdr:col>11</xdr:col>
      <xdr:colOff>82550</xdr:colOff>
      <xdr:row>81</xdr:row>
      <xdr:rowOff>45957</xdr:rowOff>
    </xdr:to>
    <xdr:sp macro="" textlink="">
      <xdr:nvSpPr>
        <xdr:cNvPr id="204" name="フローチャート: 判断 203"/>
        <xdr:cNvSpPr/>
      </xdr:nvSpPr>
      <xdr:spPr>
        <a:xfrm>
          <a:off x="2286000" y="13831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56134</xdr:rowOff>
    </xdr:from>
    <xdr:ext cx="762000" cy="259045"/>
    <xdr:sp macro="" textlink="">
      <xdr:nvSpPr>
        <xdr:cNvPr id="205" name="テキスト ボックス 204"/>
        <xdr:cNvSpPr txBox="1"/>
      </xdr:nvSpPr>
      <xdr:spPr>
        <a:xfrm>
          <a:off x="1955800" y="13600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114675</xdr:rowOff>
    </xdr:from>
    <xdr:to>
      <xdr:col>7</xdr:col>
      <xdr:colOff>31750</xdr:colOff>
      <xdr:row>81</xdr:row>
      <xdr:rowOff>44825</xdr:rowOff>
    </xdr:to>
    <xdr:sp macro="" textlink="">
      <xdr:nvSpPr>
        <xdr:cNvPr id="206" name="フローチャート: 判断 205"/>
        <xdr:cNvSpPr/>
      </xdr:nvSpPr>
      <xdr:spPr>
        <a:xfrm>
          <a:off x="1397000" y="1383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55002</xdr:rowOff>
    </xdr:from>
    <xdr:ext cx="762000" cy="259045"/>
    <xdr:sp macro="" textlink="">
      <xdr:nvSpPr>
        <xdr:cNvPr id="207" name="テキスト ボックス 206"/>
        <xdr:cNvSpPr txBox="1"/>
      </xdr:nvSpPr>
      <xdr:spPr>
        <a:xfrm>
          <a:off x="1066800" y="1359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1611</xdr:rowOff>
    </xdr:from>
    <xdr:to>
      <xdr:col>23</xdr:col>
      <xdr:colOff>184150</xdr:colOff>
      <xdr:row>83</xdr:row>
      <xdr:rowOff>103211</xdr:rowOff>
    </xdr:to>
    <xdr:sp macro="" textlink="">
      <xdr:nvSpPr>
        <xdr:cNvPr id="213" name="楕円 212"/>
        <xdr:cNvSpPr/>
      </xdr:nvSpPr>
      <xdr:spPr>
        <a:xfrm>
          <a:off x="4902200" y="1423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68938</xdr:rowOff>
    </xdr:from>
    <xdr:ext cx="762000" cy="259045"/>
    <xdr:sp macro="" textlink="">
      <xdr:nvSpPr>
        <xdr:cNvPr id="214" name="人件費・物件費等の状況該当値テキスト"/>
        <xdr:cNvSpPr txBox="1"/>
      </xdr:nvSpPr>
      <xdr:spPr>
        <a:xfrm>
          <a:off x="5041900" y="14127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72423</xdr:rowOff>
    </xdr:from>
    <xdr:to>
      <xdr:col>19</xdr:col>
      <xdr:colOff>184150</xdr:colOff>
      <xdr:row>87</xdr:row>
      <xdr:rowOff>2573</xdr:rowOff>
    </xdr:to>
    <xdr:sp macro="" textlink="">
      <xdr:nvSpPr>
        <xdr:cNvPr id="215" name="楕円 214"/>
        <xdr:cNvSpPr/>
      </xdr:nvSpPr>
      <xdr:spPr>
        <a:xfrm>
          <a:off x="4064000" y="1481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158800</xdr:rowOff>
    </xdr:from>
    <xdr:ext cx="736600" cy="259045"/>
    <xdr:sp macro="" textlink="">
      <xdr:nvSpPr>
        <xdr:cNvPr id="216" name="テキスト ボックス 215"/>
        <xdr:cNvSpPr txBox="1"/>
      </xdr:nvSpPr>
      <xdr:spPr>
        <a:xfrm>
          <a:off x="3733800" y="14903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80615</xdr:rowOff>
    </xdr:from>
    <xdr:to>
      <xdr:col>15</xdr:col>
      <xdr:colOff>133350</xdr:colOff>
      <xdr:row>89</xdr:row>
      <xdr:rowOff>10765</xdr:rowOff>
    </xdr:to>
    <xdr:sp macro="" textlink="">
      <xdr:nvSpPr>
        <xdr:cNvPr id="217" name="楕円 216"/>
        <xdr:cNvSpPr/>
      </xdr:nvSpPr>
      <xdr:spPr>
        <a:xfrm>
          <a:off x="3175000" y="1516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166992</xdr:rowOff>
    </xdr:from>
    <xdr:ext cx="762000" cy="259045"/>
    <xdr:sp macro="" textlink="">
      <xdr:nvSpPr>
        <xdr:cNvPr id="218" name="テキスト ボックス 217"/>
        <xdr:cNvSpPr txBox="1"/>
      </xdr:nvSpPr>
      <xdr:spPr>
        <a:xfrm>
          <a:off x="2844800" y="1525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23113</xdr:rowOff>
    </xdr:from>
    <xdr:to>
      <xdr:col>11</xdr:col>
      <xdr:colOff>82550</xdr:colOff>
      <xdr:row>85</xdr:row>
      <xdr:rowOff>124713</xdr:rowOff>
    </xdr:to>
    <xdr:sp macro="" textlink="">
      <xdr:nvSpPr>
        <xdr:cNvPr id="219" name="楕円 218"/>
        <xdr:cNvSpPr/>
      </xdr:nvSpPr>
      <xdr:spPr>
        <a:xfrm>
          <a:off x="2286000" y="1459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109490</xdr:rowOff>
    </xdr:from>
    <xdr:ext cx="762000" cy="259045"/>
    <xdr:sp macro="" textlink="">
      <xdr:nvSpPr>
        <xdr:cNvPr id="220" name="テキスト ボックス 219"/>
        <xdr:cNvSpPr txBox="1"/>
      </xdr:nvSpPr>
      <xdr:spPr>
        <a:xfrm>
          <a:off x="1955800" y="1468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99479</xdr:rowOff>
    </xdr:from>
    <xdr:to>
      <xdr:col>7</xdr:col>
      <xdr:colOff>31750</xdr:colOff>
      <xdr:row>83</xdr:row>
      <xdr:rowOff>29629</xdr:rowOff>
    </xdr:to>
    <xdr:sp macro="" textlink="">
      <xdr:nvSpPr>
        <xdr:cNvPr id="221" name="楕円 220"/>
        <xdr:cNvSpPr/>
      </xdr:nvSpPr>
      <xdr:spPr>
        <a:xfrm>
          <a:off x="1397000" y="1415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14406</xdr:rowOff>
    </xdr:from>
    <xdr:ext cx="762000" cy="259045"/>
    <xdr:sp macro="" textlink="">
      <xdr:nvSpPr>
        <xdr:cNvPr id="222" name="テキスト ボックス 221"/>
        <xdr:cNvSpPr txBox="1"/>
      </xdr:nvSpPr>
      <xdr:spPr>
        <a:xfrm>
          <a:off x="1066800" y="14244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等級別基準職務表の整理に伴う給料格付の調整を実施したことにより前年度比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ポイントの減少があったものの、任期付職員の退職により前年度比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ポイント増加したため全体での増減は無く、前年同の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94.5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今年度数値が未公表であるため、前年度数値を引用しています</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46264</xdr:rowOff>
    </xdr:from>
    <xdr:to>
      <xdr:col>81</xdr:col>
      <xdr:colOff>44450</xdr:colOff>
      <xdr:row>90</xdr:row>
      <xdr:rowOff>87993</xdr:rowOff>
    </xdr:to>
    <xdr:cxnSp macro="">
      <xdr:nvCxnSpPr>
        <xdr:cNvPr id="253" name="直線コネクタ 252"/>
        <xdr:cNvCxnSpPr/>
      </xdr:nvCxnSpPr>
      <xdr:spPr>
        <a:xfrm flipV="1">
          <a:off x="17018000" y="14105164"/>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60070</xdr:rowOff>
    </xdr:from>
    <xdr:ext cx="762000" cy="259045"/>
    <xdr:sp macro="" textlink="">
      <xdr:nvSpPr>
        <xdr:cNvPr id="254" name="給与水準   （国との比較）最小値テキスト"/>
        <xdr:cNvSpPr txBox="1"/>
      </xdr:nvSpPr>
      <xdr:spPr>
        <a:xfrm>
          <a:off x="17106900" y="1549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87993</xdr:rowOff>
    </xdr:from>
    <xdr:to>
      <xdr:col>81</xdr:col>
      <xdr:colOff>133350</xdr:colOff>
      <xdr:row>90</xdr:row>
      <xdr:rowOff>87993</xdr:rowOff>
    </xdr:to>
    <xdr:cxnSp macro="">
      <xdr:nvCxnSpPr>
        <xdr:cNvPr id="255" name="直線コネクタ 254"/>
        <xdr:cNvCxnSpPr/>
      </xdr:nvCxnSpPr>
      <xdr:spPr>
        <a:xfrm>
          <a:off x="16929100" y="155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132641</xdr:rowOff>
    </xdr:from>
    <xdr:ext cx="762000" cy="259045"/>
    <xdr:sp macro="" textlink="">
      <xdr:nvSpPr>
        <xdr:cNvPr id="256" name="給与水準   （国との比較）最大値テキスト"/>
        <xdr:cNvSpPr txBox="1"/>
      </xdr:nvSpPr>
      <xdr:spPr>
        <a:xfrm>
          <a:off x="17106900" y="1384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46264</xdr:rowOff>
    </xdr:from>
    <xdr:to>
      <xdr:col>81</xdr:col>
      <xdr:colOff>133350</xdr:colOff>
      <xdr:row>82</xdr:row>
      <xdr:rowOff>46264</xdr:rowOff>
    </xdr:to>
    <xdr:cxnSp macro="">
      <xdr:nvCxnSpPr>
        <xdr:cNvPr id="257" name="直線コネクタ 256"/>
        <xdr:cNvCxnSpPr/>
      </xdr:nvCxnSpPr>
      <xdr:spPr>
        <a:xfrm>
          <a:off x="16929100" y="1410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115207</xdr:rowOff>
    </xdr:from>
    <xdr:to>
      <xdr:col>81</xdr:col>
      <xdr:colOff>44450</xdr:colOff>
      <xdr:row>82</xdr:row>
      <xdr:rowOff>115207</xdr:rowOff>
    </xdr:to>
    <xdr:cxnSp macro="">
      <xdr:nvCxnSpPr>
        <xdr:cNvPr id="258" name="直線コネクタ 257"/>
        <xdr:cNvCxnSpPr/>
      </xdr:nvCxnSpPr>
      <xdr:spPr>
        <a:xfrm>
          <a:off x="16179800" y="141741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9" name="給与水準   （国との比較）平均値テキスト"/>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0" name="フローチャート: 判断 259"/>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115207</xdr:rowOff>
    </xdr:from>
    <xdr:to>
      <xdr:col>77</xdr:col>
      <xdr:colOff>44450</xdr:colOff>
      <xdr:row>82</xdr:row>
      <xdr:rowOff>115207</xdr:rowOff>
    </xdr:to>
    <xdr:cxnSp macro="">
      <xdr:nvCxnSpPr>
        <xdr:cNvPr id="261" name="直線コネクタ 260"/>
        <xdr:cNvCxnSpPr/>
      </xdr:nvCxnSpPr>
      <xdr:spPr>
        <a:xfrm>
          <a:off x="15290800" y="141741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2" name="フローチャート: 判断 261"/>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3" name="テキスト ボックス 262"/>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130629</xdr:rowOff>
    </xdr:from>
    <xdr:to>
      <xdr:col>72</xdr:col>
      <xdr:colOff>203200</xdr:colOff>
      <xdr:row>82</xdr:row>
      <xdr:rowOff>115207</xdr:rowOff>
    </xdr:to>
    <xdr:cxnSp macro="">
      <xdr:nvCxnSpPr>
        <xdr:cNvPr id="264" name="直線コネクタ 263"/>
        <xdr:cNvCxnSpPr/>
      </xdr:nvCxnSpPr>
      <xdr:spPr>
        <a:xfrm>
          <a:off x="14401800" y="13846629"/>
          <a:ext cx="889000" cy="32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33564</xdr:rowOff>
    </xdr:from>
    <xdr:to>
      <xdr:col>73</xdr:col>
      <xdr:colOff>44450</xdr:colOff>
      <xdr:row>86</xdr:row>
      <xdr:rowOff>135164</xdr:rowOff>
    </xdr:to>
    <xdr:sp macro="" textlink="">
      <xdr:nvSpPr>
        <xdr:cNvPr id="265" name="フローチャート: 判断 264"/>
        <xdr:cNvSpPr/>
      </xdr:nvSpPr>
      <xdr:spPr>
        <a:xfrm>
          <a:off x="152400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119941</xdr:rowOff>
    </xdr:from>
    <xdr:ext cx="762000" cy="259045"/>
    <xdr:sp macro="" textlink="">
      <xdr:nvSpPr>
        <xdr:cNvPr id="266" name="テキスト ボックス 265"/>
        <xdr:cNvSpPr txBox="1"/>
      </xdr:nvSpPr>
      <xdr:spPr>
        <a:xfrm>
          <a:off x="14909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130629</xdr:rowOff>
    </xdr:from>
    <xdr:to>
      <xdr:col>68</xdr:col>
      <xdr:colOff>152400</xdr:colOff>
      <xdr:row>81</xdr:row>
      <xdr:rowOff>62593</xdr:rowOff>
    </xdr:to>
    <xdr:cxnSp macro="">
      <xdr:nvCxnSpPr>
        <xdr:cNvPr id="267" name="直線コネクタ 266"/>
        <xdr:cNvCxnSpPr/>
      </xdr:nvCxnSpPr>
      <xdr:spPr>
        <a:xfrm flipV="1">
          <a:off x="13512800" y="1384662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8" name="フローチャート: 判断 267"/>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85470</xdr:rowOff>
    </xdr:from>
    <xdr:ext cx="762000" cy="259045"/>
    <xdr:sp macro="" textlink="">
      <xdr:nvSpPr>
        <xdr:cNvPr id="269" name="テキスト ボックス 268"/>
        <xdr:cNvSpPr txBox="1"/>
      </xdr:nvSpPr>
      <xdr:spPr>
        <a:xfrm>
          <a:off x="14020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70" name="フローチャート: 判断 269"/>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71" name="テキスト ボックス 270"/>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64407</xdr:rowOff>
    </xdr:from>
    <xdr:to>
      <xdr:col>81</xdr:col>
      <xdr:colOff>95250</xdr:colOff>
      <xdr:row>82</xdr:row>
      <xdr:rowOff>166007</xdr:rowOff>
    </xdr:to>
    <xdr:sp macro="" textlink="">
      <xdr:nvSpPr>
        <xdr:cNvPr id="277" name="楕円 276"/>
        <xdr:cNvSpPr/>
      </xdr:nvSpPr>
      <xdr:spPr>
        <a:xfrm>
          <a:off x="16967200" y="1412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157134</xdr:rowOff>
    </xdr:from>
    <xdr:ext cx="762000" cy="259045"/>
    <xdr:sp macro="" textlink="">
      <xdr:nvSpPr>
        <xdr:cNvPr id="278" name="給与水準   （国との比較）該当値テキスト"/>
        <xdr:cNvSpPr txBox="1"/>
      </xdr:nvSpPr>
      <xdr:spPr>
        <a:xfrm>
          <a:off x="17106900" y="14044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64407</xdr:rowOff>
    </xdr:from>
    <xdr:to>
      <xdr:col>77</xdr:col>
      <xdr:colOff>95250</xdr:colOff>
      <xdr:row>82</xdr:row>
      <xdr:rowOff>166007</xdr:rowOff>
    </xdr:to>
    <xdr:sp macro="" textlink="">
      <xdr:nvSpPr>
        <xdr:cNvPr id="279" name="楕円 278"/>
        <xdr:cNvSpPr/>
      </xdr:nvSpPr>
      <xdr:spPr>
        <a:xfrm>
          <a:off x="16129000" y="1412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4734</xdr:rowOff>
    </xdr:from>
    <xdr:ext cx="736600" cy="259045"/>
    <xdr:sp macro="" textlink="">
      <xdr:nvSpPr>
        <xdr:cNvPr id="280" name="テキスト ボックス 279"/>
        <xdr:cNvSpPr txBox="1"/>
      </xdr:nvSpPr>
      <xdr:spPr>
        <a:xfrm>
          <a:off x="15798800" y="1389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64407</xdr:rowOff>
    </xdr:from>
    <xdr:to>
      <xdr:col>73</xdr:col>
      <xdr:colOff>44450</xdr:colOff>
      <xdr:row>82</xdr:row>
      <xdr:rowOff>166007</xdr:rowOff>
    </xdr:to>
    <xdr:sp macro="" textlink="">
      <xdr:nvSpPr>
        <xdr:cNvPr id="281" name="楕円 280"/>
        <xdr:cNvSpPr/>
      </xdr:nvSpPr>
      <xdr:spPr>
        <a:xfrm>
          <a:off x="15240000" y="1412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4734</xdr:rowOff>
    </xdr:from>
    <xdr:ext cx="762000" cy="259045"/>
    <xdr:sp macro="" textlink="">
      <xdr:nvSpPr>
        <xdr:cNvPr id="282" name="テキスト ボックス 281"/>
        <xdr:cNvSpPr txBox="1"/>
      </xdr:nvSpPr>
      <xdr:spPr>
        <a:xfrm>
          <a:off x="14909800" y="1389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79829</xdr:rowOff>
    </xdr:from>
    <xdr:to>
      <xdr:col>68</xdr:col>
      <xdr:colOff>203200</xdr:colOff>
      <xdr:row>81</xdr:row>
      <xdr:rowOff>9979</xdr:rowOff>
    </xdr:to>
    <xdr:sp macro="" textlink="">
      <xdr:nvSpPr>
        <xdr:cNvPr id="283" name="楕円 282"/>
        <xdr:cNvSpPr/>
      </xdr:nvSpPr>
      <xdr:spPr>
        <a:xfrm>
          <a:off x="14351000" y="1379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20156</xdr:rowOff>
    </xdr:from>
    <xdr:ext cx="762000" cy="259045"/>
    <xdr:sp macro="" textlink="">
      <xdr:nvSpPr>
        <xdr:cNvPr id="284" name="テキスト ボックス 283"/>
        <xdr:cNvSpPr txBox="1"/>
      </xdr:nvSpPr>
      <xdr:spPr>
        <a:xfrm>
          <a:off x="14020800" y="13564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11793</xdr:rowOff>
    </xdr:from>
    <xdr:to>
      <xdr:col>64</xdr:col>
      <xdr:colOff>152400</xdr:colOff>
      <xdr:row>81</xdr:row>
      <xdr:rowOff>113393</xdr:rowOff>
    </xdr:to>
    <xdr:sp macro="" textlink="">
      <xdr:nvSpPr>
        <xdr:cNvPr id="285" name="楕円 284"/>
        <xdr:cNvSpPr/>
      </xdr:nvSpPr>
      <xdr:spPr>
        <a:xfrm>
          <a:off x="134620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123570</xdr:rowOff>
    </xdr:from>
    <xdr:ext cx="762000" cy="259045"/>
    <xdr:sp macro="" textlink="">
      <xdr:nvSpPr>
        <xdr:cNvPr id="286" name="テキスト ボックス 285"/>
        <xdr:cNvSpPr txBox="1"/>
      </xdr:nvSpPr>
      <xdr:spPr>
        <a:xfrm>
          <a:off x="13131800" y="1366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東日本大震災及びそれに伴う原子力発電所事故対応のため、正職員の前倒し採用と任期付職員の採用により、前年度より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年度までの復興創生期間中は、同水準を維持することとしている。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19896</xdr:rowOff>
    </xdr:from>
    <xdr:to>
      <xdr:col>81</xdr:col>
      <xdr:colOff>44450</xdr:colOff>
      <xdr:row>67</xdr:row>
      <xdr:rowOff>110172</xdr:rowOff>
    </xdr:to>
    <xdr:cxnSp macro="">
      <xdr:nvCxnSpPr>
        <xdr:cNvPr id="316" name="直線コネクタ 315"/>
        <xdr:cNvCxnSpPr/>
      </xdr:nvCxnSpPr>
      <xdr:spPr>
        <a:xfrm flipV="1">
          <a:off x="17018000" y="10135446"/>
          <a:ext cx="0" cy="14618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82249</xdr:rowOff>
    </xdr:from>
    <xdr:ext cx="762000" cy="259045"/>
    <xdr:sp macro="" textlink="">
      <xdr:nvSpPr>
        <xdr:cNvPr id="317" name="定員管理の状況最小値テキスト"/>
        <xdr:cNvSpPr txBox="1"/>
      </xdr:nvSpPr>
      <xdr:spPr>
        <a:xfrm>
          <a:off x="17106900" y="11569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110172</xdr:rowOff>
    </xdr:from>
    <xdr:to>
      <xdr:col>81</xdr:col>
      <xdr:colOff>133350</xdr:colOff>
      <xdr:row>67</xdr:row>
      <xdr:rowOff>110172</xdr:rowOff>
    </xdr:to>
    <xdr:cxnSp macro="">
      <xdr:nvCxnSpPr>
        <xdr:cNvPr id="318" name="直線コネクタ 317"/>
        <xdr:cNvCxnSpPr/>
      </xdr:nvCxnSpPr>
      <xdr:spPr>
        <a:xfrm>
          <a:off x="16929100" y="11597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106273</xdr:rowOff>
    </xdr:from>
    <xdr:ext cx="762000" cy="259045"/>
    <xdr:sp macro="" textlink="">
      <xdr:nvSpPr>
        <xdr:cNvPr id="319" name="定員管理の状況最大値テキスト"/>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19896</xdr:rowOff>
    </xdr:from>
    <xdr:to>
      <xdr:col>81</xdr:col>
      <xdr:colOff>133350</xdr:colOff>
      <xdr:row>59</xdr:row>
      <xdr:rowOff>19896</xdr:rowOff>
    </xdr:to>
    <xdr:cxnSp macro="">
      <xdr:nvCxnSpPr>
        <xdr:cNvPr id="320" name="直線コネクタ 319"/>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49424</xdr:rowOff>
    </xdr:from>
    <xdr:to>
      <xdr:col>81</xdr:col>
      <xdr:colOff>44450</xdr:colOff>
      <xdr:row>64</xdr:row>
      <xdr:rowOff>95673</xdr:rowOff>
    </xdr:to>
    <xdr:cxnSp macro="">
      <xdr:nvCxnSpPr>
        <xdr:cNvPr id="321" name="直線コネクタ 320"/>
        <xdr:cNvCxnSpPr/>
      </xdr:nvCxnSpPr>
      <xdr:spPr>
        <a:xfrm>
          <a:off x="16179800" y="11022224"/>
          <a:ext cx="838200" cy="4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149454</xdr:rowOff>
    </xdr:from>
    <xdr:ext cx="762000" cy="259045"/>
    <xdr:sp macro="" textlink="">
      <xdr:nvSpPr>
        <xdr:cNvPr id="322" name="定員管理の状況平均値テキスト"/>
        <xdr:cNvSpPr txBox="1"/>
      </xdr:nvSpPr>
      <xdr:spPr>
        <a:xfrm>
          <a:off x="17106900" y="10436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3" name="フローチャート: 判断 322"/>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156528</xdr:rowOff>
    </xdr:from>
    <xdr:to>
      <xdr:col>77</xdr:col>
      <xdr:colOff>44450</xdr:colOff>
      <xdr:row>64</xdr:row>
      <xdr:rowOff>49424</xdr:rowOff>
    </xdr:to>
    <xdr:cxnSp macro="">
      <xdr:nvCxnSpPr>
        <xdr:cNvPr id="324" name="直線コネクタ 323"/>
        <xdr:cNvCxnSpPr/>
      </xdr:nvCxnSpPr>
      <xdr:spPr>
        <a:xfrm>
          <a:off x="15290800" y="10957878"/>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128905</xdr:rowOff>
    </xdr:from>
    <xdr:to>
      <xdr:col>77</xdr:col>
      <xdr:colOff>95250</xdr:colOff>
      <xdr:row>62</xdr:row>
      <xdr:rowOff>59055</xdr:rowOff>
    </xdr:to>
    <xdr:sp macro="" textlink="">
      <xdr:nvSpPr>
        <xdr:cNvPr id="325" name="フローチャート: 判断 324"/>
        <xdr:cNvSpPr/>
      </xdr:nvSpPr>
      <xdr:spPr>
        <a:xfrm>
          <a:off x="16129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69232</xdr:rowOff>
    </xdr:from>
    <xdr:ext cx="736600" cy="259045"/>
    <xdr:sp macro="" textlink="">
      <xdr:nvSpPr>
        <xdr:cNvPr id="326" name="テキスト ボックス 325"/>
        <xdr:cNvSpPr txBox="1"/>
      </xdr:nvSpPr>
      <xdr:spPr>
        <a:xfrm>
          <a:off x="15798800" y="10356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148484</xdr:rowOff>
    </xdr:from>
    <xdr:to>
      <xdr:col>72</xdr:col>
      <xdr:colOff>203200</xdr:colOff>
      <xdr:row>63</xdr:row>
      <xdr:rowOff>156528</xdr:rowOff>
    </xdr:to>
    <xdr:cxnSp macro="">
      <xdr:nvCxnSpPr>
        <xdr:cNvPr id="327" name="直線コネクタ 326"/>
        <xdr:cNvCxnSpPr/>
      </xdr:nvCxnSpPr>
      <xdr:spPr>
        <a:xfrm>
          <a:off x="14401800" y="10949834"/>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106256</xdr:rowOff>
    </xdr:from>
    <xdr:to>
      <xdr:col>73</xdr:col>
      <xdr:colOff>44450</xdr:colOff>
      <xdr:row>63</xdr:row>
      <xdr:rowOff>36406</xdr:rowOff>
    </xdr:to>
    <xdr:sp macro="" textlink="">
      <xdr:nvSpPr>
        <xdr:cNvPr id="328" name="フローチャート: 判断 327"/>
        <xdr:cNvSpPr/>
      </xdr:nvSpPr>
      <xdr:spPr>
        <a:xfrm>
          <a:off x="15240000" y="107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46583</xdr:rowOff>
    </xdr:from>
    <xdr:ext cx="762000" cy="259045"/>
    <xdr:sp macro="" textlink="">
      <xdr:nvSpPr>
        <xdr:cNvPr id="329" name="テキスト ボックス 328"/>
        <xdr:cNvSpPr txBox="1"/>
      </xdr:nvSpPr>
      <xdr:spPr>
        <a:xfrm>
          <a:off x="14909800" y="1050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128376</xdr:rowOff>
    </xdr:from>
    <xdr:to>
      <xdr:col>68</xdr:col>
      <xdr:colOff>152400</xdr:colOff>
      <xdr:row>63</xdr:row>
      <xdr:rowOff>148484</xdr:rowOff>
    </xdr:to>
    <xdr:cxnSp macro="">
      <xdr:nvCxnSpPr>
        <xdr:cNvPr id="330" name="直線コネクタ 329"/>
        <xdr:cNvCxnSpPr/>
      </xdr:nvCxnSpPr>
      <xdr:spPr>
        <a:xfrm>
          <a:off x="13512800" y="10929726"/>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110807</xdr:rowOff>
    </xdr:from>
    <xdr:to>
      <xdr:col>68</xdr:col>
      <xdr:colOff>203200</xdr:colOff>
      <xdr:row>62</xdr:row>
      <xdr:rowOff>40957</xdr:rowOff>
    </xdr:to>
    <xdr:sp macro="" textlink="">
      <xdr:nvSpPr>
        <xdr:cNvPr id="331" name="フローチャート: 判断 330"/>
        <xdr:cNvSpPr/>
      </xdr:nvSpPr>
      <xdr:spPr>
        <a:xfrm>
          <a:off x="14351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51134</xdr:rowOff>
    </xdr:from>
    <xdr:ext cx="762000" cy="259045"/>
    <xdr:sp macro="" textlink="">
      <xdr:nvSpPr>
        <xdr:cNvPr id="332" name="テキスト ボックス 331"/>
        <xdr:cNvSpPr txBox="1"/>
      </xdr:nvSpPr>
      <xdr:spPr>
        <a:xfrm>
          <a:off x="14020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118851</xdr:rowOff>
    </xdr:from>
    <xdr:to>
      <xdr:col>64</xdr:col>
      <xdr:colOff>152400</xdr:colOff>
      <xdr:row>62</xdr:row>
      <xdr:rowOff>49001</xdr:rowOff>
    </xdr:to>
    <xdr:sp macro="" textlink="">
      <xdr:nvSpPr>
        <xdr:cNvPr id="333" name="フローチャート: 判断 332"/>
        <xdr:cNvSpPr/>
      </xdr:nvSpPr>
      <xdr:spPr>
        <a:xfrm>
          <a:off x="13462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59178</xdr:rowOff>
    </xdr:from>
    <xdr:ext cx="762000" cy="259045"/>
    <xdr:sp macro="" textlink="">
      <xdr:nvSpPr>
        <xdr:cNvPr id="334" name="テキスト ボックス 333"/>
        <xdr:cNvSpPr txBox="1"/>
      </xdr:nvSpPr>
      <xdr:spPr>
        <a:xfrm>
          <a:off x="13131800" y="10346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44873</xdr:rowOff>
    </xdr:from>
    <xdr:to>
      <xdr:col>81</xdr:col>
      <xdr:colOff>95250</xdr:colOff>
      <xdr:row>64</xdr:row>
      <xdr:rowOff>146473</xdr:rowOff>
    </xdr:to>
    <xdr:sp macro="" textlink="">
      <xdr:nvSpPr>
        <xdr:cNvPr id="340" name="楕円 339"/>
        <xdr:cNvSpPr/>
      </xdr:nvSpPr>
      <xdr:spPr>
        <a:xfrm>
          <a:off x="169672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16950</xdr:rowOff>
    </xdr:from>
    <xdr:ext cx="762000" cy="259045"/>
    <xdr:sp macro="" textlink="">
      <xdr:nvSpPr>
        <xdr:cNvPr id="341" name="定員管理の状況該当値テキスト"/>
        <xdr:cNvSpPr txBox="1"/>
      </xdr:nvSpPr>
      <xdr:spPr>
        <a:xfrm>
          <a:off x="17106900" y="1098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170074</xdr:rowOff>
    </xdr:from>
    <xdr:to>
      <xdr:col>77</xdr:col>
      <xdr:colOff>95250</xdr:colOff>
      <xdr:row>64</xdr:row>
      <xdr:rowOff>100224</xdr:rowOff>
    </xdr:to>
    <xdr:sp macro="" textlink="">
      <xdr:nvSpPr>
        <xdr:cNvPr id="342" name="楕円 341"/>
        <xdr:cNvSpPr/>
      </xdr:nvSpPr>
      <xdr:spPr>
        <a:xfrm>
          <a:off x="16129000" y="109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85001</xdr:rowOff>
    </xdr:from>
    <xdr:ext cx="736600" cy="259045"/>
    <xdr:sp macro="" textlink="">
      <xdr:nvSpPr>
        <xdr:cNvPr id="343" name="テキスト ボックス 342"/>
        <xdr:cNvSpPr txBox="1"/>
      </xdr:nvSpPr>
      <xdr:spPr>
        <a:xfrm>
          <a:off x="15798800" y="11057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105728</xdr:rowOff>
    </xdr:from>
    <xdr:to>
      <xdr:col>73</xdr:col>
      <xdr:colOff>44450</xdr:colOff>
      <xdr:row>64</xdr:row>
      <xdr:rowOff>35878</xdr:rowOff>
    </xdr:to>
    <xdr:sp macro="" textlink="">
      <xdr:nvSpPr>
        <xdr:cNvPr id="344" name="楕円 343"/>
        <xdr:cNvSpPr/>
      </xdr:nvSpPr>
      <xdr:spPr>
        <a:xfrm>
          <a:off x="15240000" y="109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20655</xdr:rowOff>
    </xdr:from>
    <xdr:ext cx="762000" cy="259045"/>
    <xdr:sp macro="" textlink="">
      <xdr:nvSpPr>
        <xdr:cNvPr id="345" name="テキスト ボックス 344"/>
        <xdr:cNvSpPr txBox="1"/>
      </xdr:nvSpPr>
      <xdr:spPr>
        <a:xfrm>
          <a:off x="14909800" y="1099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97684</xdr:rowOff>
    </xdr:from>
    <xdr:to>
      <xdr:col>68</xdr:col>
      <xdr:colOff>203200</xdr:colOff>
      <xdr:row>64</xdr:row>
      <xdr:rowOff>27834</xdr:rowOff>
    </xdr:to>
    <xdr:sp macro="" textlink="">
      <xdr:nvSpPr>
        <xdr:cNvPr id="346" name="楕円 345"/>
        <xdr:cNvSpPr/>
      </xdr:nvSpPr>
      <xdr:spPr>
        <a:xfrm>
          <a:off x="14351000" y="1089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12611</xdr:rowOff>
    </xdr:from>
    <xdr:ext cx="762000" cy="259045"/>
    <xdr:sp macro="" textlink="">
      <xdr:nvSpPr>
        <xdr:cNvPr id="347" name="テキスト ボックス 346"/>
        <xdr:cNvSpPr txBox="1"/>
      </xdr:nvSpPr>
      <xdr:spPr>
        <a:xfrm>
          <a:off x="14020800" y="10985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77576</xdr:rowOff>
    </xdr:from>
    <xdr:to>
      <xdr:col>64</xdr:col>
      <xdr:colOff>152400</xdr:colOff>
      <xdr:row>64</xdr:row>
      <xdr:rowOff>7726</xdr:rowOff>
    </xdr:to>
    <xdr:sp macro="" textlink="">
      <xdr:nvSpPr>
        <xdr:cNvPr id="348" name="楕円 347"/>
        <xdr:cNvSpPr/>
      </xdr:nvSpPr>
      <xdr:spPr>
        <a:xfrm>
          <a:off x="13462000" y="1087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163953</xdr:rowOff>
    </xdr:from>
    <xdr:ext cx="762000" cy="259045"/>
    <xdr:sp macro="" textlink="">
      <xdr:nvSpPr>
        <xdr:cNvPr id="349" name="テキスト ボックス 348"/>
        <xdr:cNvSpPr txBox="1"/>
      </xdr:nvSpPr>
      <xdr:spPr>
        <a:xfrm>
          <a:off x="13131800" y="1096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ポイント減少した。これは平成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年度単年度比率（</a:t>
          </a:r>
          <a:r>
            <a:rPr kumimoji="1" lang="en-US" altLang="ja-JP" sz="1300">
              <a:latin typeface="ＭＳ Ｐゴシック" panose="020B0600070205080204" pitchFamily="50" charset="-128"/>
              <a:ea typeface="ＭＳ Ｐゴシック" panose="020B0600070205080204" pitchFamily="50" charset="-128"/>
            </a:rPr>
            <a:t>8.9</a:t>
          </a:r>
          <a:r>
            <a:rPr kumimoji="1" lang="ja-JP" altLang="en-US" sz="1300">
              <a:latin typeface="ＭＳ Ｐゴシック" panose="020B0600070205080204" pitchFamily="50" charset="-128"/>
              <a:ea typeface="ＭＳ Ｐゴシック" panose="020B0600070205080204" pitchFamily="50" charset="-128"/>
            </a:rPr>
            <a:t>％）が平成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年度単年度比率（</a:t>
          </a:r>
          <a:r>
            <a:rPr kumimoji="1" lang="en-US" altLang="ja-JP" sz="1300">
              <a:latin typeface="ＭＳ Ｐゴシック" panose="020B0600070205080204" pitchFamily="50" charset="-128"/>
              <a:ea typeface="ＭＳ Ｐゴシック" panose="020B0600070205080204" pitchFamily="50" charset="-128"/>
            </a:rPr>
            <a:t>11.8</a:t>
          </a:r>
          <a:r>
            <a:rPr kumimoji="1" lang="ja-JP" altLang="en-US" sz="1300">
              <a:latin typeface="ＭＳ Ｐゴシック" panose="020B0600070205080204" pitchFamily="50" charset="-128"/>
              <a:ea typeface="ＭＳ Ｐゴシック" panose="020B0600070205080204" pitchFamily="50" charset="-128"/>
            </a:rPr>
            <a:t>％）より減少したことによるものである。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mn-lt"/>
              <a:ea typeface="+mn-ea"/>
              <a:cs typeface="+mn-cs"/>
            </a:rPr>
            <a:t>単年度ベースでは</a:t>
          </a:r>
          <a:r>
            <a:rPr kumimoji="1" lang="ja-JP" altLang="en-US" sz="1300">
              <a:latin typeface="ＭＳ Ｐゴシック" panose="020B0600070205080204" pitchFamily="50" charset="-128"/>
              <a:ea typeface="ＭＳ Ｐゴシック" panose="020B0600070205080204" pitchFamily="50" charset="-128"/>
            </a:rPr>
            <a:t>、据置期間が終了した地方債の償還等により、平成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年度比</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ポイントの上昇となっている。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年々改善しているものの、全国類似団体と比較し高い水準であることから、計画的な管理に努める。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6" name="直線コネクタ 36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7" name="テキスト ボックス 36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8" name="直線コネクタ 36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9" name="テキスト ボックス 36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0" name="直線コネクタ 36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1" name="テキスト ボックス 37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2" name="直線コネクタ 37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3" name="テキスト ボックス 37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4" name="直線コネクタ 37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5" name="テキスト ボックス 37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6" name="直線コネクタ 37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130266</xdr:rowOff>
    </xdr:from>
    <xdr:to>
      <xdr:col>81</xdr:col>
      <xdr:colOff>44450</xdr:colOff>
      <xdr:row>44</xdr:row>
      <xdr:rowOff>75474</xdr:rowOff>
    </xdr:to>
    <xdr:cxnSp macro="">
      <xdr:nvCxnSpPr>
        <xdr:cNvPr id="379" name="直線コネクタ 378"/>
        <xdr:cNvCxnSpPr/>
      </xdr:nvCxnSpPr>
      <xdr:spPr>
        <a:xfrm flipV="1">
          <a:off x="17018000" y="6302466"/>
          <a:ext cx="0" cy="1316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47551</xdr:rowOff>
    </xdr:from>
    <xdr:ext cx="762000" cy="259045"/>
    <xdr:sp macro="" textlink="">
      <xdr:nvSpPr>
        <xdr:cNvPr id="380" name="公債費負担の状況最小値テキスト"/>
        <xdr:cNvSpPr txBox="1"/>
      </xdr:nvSpPr>
      <xdr:spPr>
        <a:xfrm>
          <a:off x="17106900" y="759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75474</xdr:rowOff>
    </xdr:from>
    <xdr:to>
      <xdr:col>81</xdr:col>
      <xdr:colOff>133350</xdr:colOff>
      <xdr:row>44</xdr:row>
      <xdr:rowOff>75474</xdr:rowOff>
    </xdr:to>
    <xdr:cxnSp macro="">
      <xdr:nvCxnSpPr>
        <xdr:cNvPr id="381" name="直線コネクタ 380"/>
        <xdr:cNvCxnSpPr/>
      </xdr:nvCxnSpPr>
      <xdr:spPr>
        <a:xfrm>
          <a:off x="16929100" y="761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45193</xdr:rowOff>
    </xdr:from>
    <xdr:ext cx="762000" cy="259045"/>
    <xdr:sp macro="" textlink="">
      <xdr:nvSpPr>
        <xdr:cNvPr id="382" name="公債費負担の状況最大値テキスト"/>
        <xdr:cNvSpPr txBox="1"/>
      </xdr:nvSpPr>
      <xdr:spPr>
        <a:xfrm>
          <a:off x="17106900" y="604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130266</xdr:rowOff>
    </xdr:from>
    <xdr:to>
      <xdr:col>81</xdr:col>
      <xdr:colOff>133350</xdr:colOff>
      <xdr:row>36</xdr:row>
      <xdr:rowOff>130266</xdr:rowOff>
    </xdr:to>
    <xdr:cxnSp macro="">
      <xdr:nvCxnSpPr>
        <xdr:cNvPr id="383" name="直線コネクタ 382"/>
        <xdr:cNvCxnSpPr/>
      </xdr:nvCxnSpPr>
      <xdr:spPr>
        <a:xfrm>
          <a:off x="16929100" y="630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65859</xdr:rowOff>
    </xdr:from>
    <xdr:to>
      <xdr:col>81</xdr:col>
      <xdr:colOff>44450</xdr:colOff>
      <xdr:row>41</xdr:row>
      <xdr:rowOff>134801</xdr:rowOff>
    </xdr:to>
    <xdr:cxnSp macro="">
      <xdr:nvCxnSpPr>
        <xdr:cNvPr id="384" name="直線コネクタ 383"/>
        <xdr:cNvCxnSpPr/>
      </xdr:nvCxnSpPr>
      <xdr:spPr>
        <a:xfrm flipV="1">
          <a:off x="16179800" y="7095309"/>
          <a:ext cx="8382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72044</xdr:rowOff>
    </xdr:from>
    <xdr:ext cx="762000" cy="259045"/>
    <xdr:sp macro="" textlink="">
      <xdr:nvSpPr>
        <xdr:cNvPr id="385" name="公債費負担の状況平均値テキスト"/>
        <xdr:cNvSpPr txBox="1"/>
      </xdr:nvSpPr>
      <xdr:spPr>
        <a:xfrm>
          <a:off x="17106900" y="6758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55517</xdr:rowOff>
    </xdr:from>
    <xdr:to>
      <xdr:col>81</xdr:col>
      <xdr:colOff>95250</xdr:colOff>
      <xdr:row>40</xdr:row>
      <xdr:rowOff>157117</xdr:rowOff>
    </xdr:to>
    <xdr:sp macro="" textlink="">
      <xdr:nvSpPr>
        <xdr:cNvPr id="386" name="フローチャート: 判断 385"/>
        <xdr:cNvSpPr/>
      </xdr:nvSpPr>
      <xdr:spPr>
        <a:xfrm>
          <a:off x="16967200" y="69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134801</xdr:rowOff>
    </xdr:from>
    <xdr:to>
      <xdr:col>77</xdr:col>
      <xdr:colOff>44450</xdr:colOff>
      <xdr:row>42</xdr:row>
      <xdr:rowOff>115026</xdr:rowOff>
    </xdr:to>
    <xdr:cxnSp macro="">
      <xdr:nvCxnSpPr>
        <xdr:cNvPr id="387" name="直線コネクタ 386"/>
        <xdr:cNvCxnSpPr/>
      </xdr:nvCxnSpPr>
      <xdr:spPr>
        <a:xfrm flipV="1">
          <a:off x="15290800" y="7164251"/>
          <a:ext cx="889000" cy="15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8" name="フローチャート: 判断 387"/>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389" name="テキスト ボックス 388"/>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115026</xdr:rowOff>
    </xdr:from>
    <xdr:to>
      <xdr:col>72</xdr:col>
      <xdr:colOff>203200</xdr:colOff>
      <xdr:row>42</xdr:row>
      <xdr:rowOff>156391</xdr:rowOff>
    </xdr:to>
    <xdr:cxnSp macro="">
      <xdr:nvCxnSpPr>
        <xdr:cNvPr id="390" name="直線コネクタ 389"/>
        <xdr:cNvCxnSpPr/>
      </xdr:nvCxnSpPr>
      <xdr:spPr>
        <a:xfrm flipV="1">
          <a:off x="14401800" y="7315926"/>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1" name="フローチャート: 判断 390"/>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92" name="テキスト ボックス 391"/>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156391</xdr:rowOff>
    </xdr:from>
    <xdr:to>
      <xdr:col>68</xdr:col>
      <xdr:colOff>152400</xdr:colOff>
      <xdr:row>43</xdr:row>
      <xdr:rowOff>67673</xdr:rowOff>
    </xdr:to>
    <xdr:cxnSp macro="">
      <xdr:nvCxnSpPr>
        <xdr:cNvPr id="393" name="直線コネクタ 392"/>
        <xdr:cNvCxnSpPr/>
      </xdr:nvCxnSpPr>
      <xdr:spPr>
        <a:xfrm flipV="1">
          <a:off x="13512800" y="7357291"/>
          <a:ext cx="88900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165826</xdr:rowOff>
    </xdr:from>
    <xdr:to>
      <xdr:col>68</xdr:col>
      <xdr:colOff>203200</xdr:colOff>
      <xdr:row>41</xdr:row>
      <xdr:rowOff>95976</xdr:rowOff>
    </xdr:to>
    <xdr:sp macro="" textlink="">
      <xdr:nvSpPr>
        <xdr:cNvPr id="394" name="フローチャート: 判断 393"/>
        <xdr:cNvSpPr/>
      </xdr:nvSpPr>
      <xdr:spPr>
        <a:xfrm>
          <a:off x="14351000" y="702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106153</xdr:rowOff>
    </xdr:from>
    <xdr:ext cx="762000" cy="259045"/>
    <xdr:sp macro="" textlink="">
      <xdr:nvSpPr>
        <xdr:cNvPr id="395" name="テキスト ボックス 394"/>
        <xdr:cNvSpPr txBox="1"/>
      </xdr:nvSpPr>
      <xdr:spPr>
        <a:xfrm>
          <a:off x="14020800" y="6792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6" name="フローチャート: 判断 395"/>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97" name="テキスト ボックス 396"/>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15059</xdr:rowOff>
    </xdr:from>
    <xdr:to>
      <xdr:col>81</xdr:col>
      <xdr:colOff>95250</xdr:colOff>
      <xdr:row>41</xdr:row>
      <xdr:rowOff>116659</xdr:rowOff>
    </xdr:to>
    <xdr:sp macro="" textlink="">
      <xdr:nvSpPr>
        <xdr:cNvPr id="403" name="楕円 402"/>
        <xdr:cNvSpPr/>
      </xdr:nvSpPr>
      <xdr:spPr>
        <a:xfrm>
          <a:off x="16967200" y="704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158586</xdr:rowOff>
    </xdr:from>
    <xdr:ext cx="762000" cy="259045"/>
    <xdr:sp macro="" textlink="">
      <xdr:nvSpPr>
        <xdr:cNvPr id="404" name="公債費負担の状況該当値テキスト"/>
        <xdr:cNvSpPr txBox="1"/>
      </xdr:nvSpPr>
      <xdr:spPr>
        <a:xfrm>
          <a:off x="17106900" y="701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84001</xdr:rowOff>
    </xdr:from>
    <xdr:to>
      <xdr:col>77</xdr:col>
      <xdr:colOff>95250</xdr:colOff>
      <xdr:row>42</xdr:row>
      <xdr:rowOff>14151</xdr:rowOff>
    </xdr:to>
    <xdr:sp macro="" textlink="">
      <xdr:nvSpPr>
        <xdr:cNvPr id="405" name="楕円 404"/>
        <xdr:cNvSpPr/>
      </xdr:nvSpPr>
      <xdr:spPr>
        <a:xfrm>
          <a:off x="16129000" y="711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170378</xdr:rowOff>
    </xdr:from>
    <xdr:ext cx="736600" cy="259045"/>
    <xdr:sp macro="" textlink="">
      <xdr:nvSpPr>
        <xdr:cNvPr id="406" name="テキスト ボックス 405"/>
        <xdr:cNvSpPr txBox="1"/>
      </xdr:nvSpPr>
      <xdr:spPr>
        <a:xfrm>
          <a:off x="15798800" y="7199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64226</xdr:rowOff>
    </xdr:from>
    <xdr:to>
      <xdr:col>73</xdr:col>
      <xdr:colOff>44450</xdr:colOff>
      <xdr:row>42</xdr:row>
      <xdr:rowOff>165826</xdr:rowOff>
    </xdr:to>
    <xdr:sp macro="" textlink="">
      <xdr:nvSpPr>
        <xdr:cNvPr id="407" name="楕円 406"/>
        <xdr:cNvSpPr/>
      </xdr:nvSpPr>
      <xdr:spPr>
        <a:xfrm>
          <a:off x="15240000" y="726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150603</xdr:rowOff>
    </xdr:from>
    <xdr:ext cx="762000" cy="259045"/>
    <xdr:sp macro="" textlink="">
      <xdr:nvSpPr>
        <xdr:cNvPr id="408" name="テキスト ボックス 407"/>
        <xdr:cNvSpPr txBox="1"/>
      </xdr:nvSpPr>
      <xdr:spPr>
        <a:xfrm>
          <a:off x="14909800" y="7351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105591</xdr:rowOff>
    </xdr:from>
    <xdr:to>
      <xdr:col>68</xdr:col>
      <xdr:colOff>203200</xdr:colOff>
      <xdr:row>43</xdr:row>
      <xdr:rowOff>35741</xdr:rowOff>
    </xdr:to>
    <xdr:sp macro="" textlink="">
      <xdr:nvSpPr>
        <xdr:cNvPr id="409" name="楕円 408"/>
        <xdr:cNvSpPr/>
      </xdr:nvSpPr>
      <xdr:spPr>
        <a:xfrm>
          <a:off x="14351000" y="730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20518</xdr:rowOff>
    </xdr:from>
    <xdr:ext cx="762000" cy="259045"/>
    <xdr:sp macro="" textlink="">
      <xdr:nvSpPr>
        <xdr:cNvPr id="410" name="テキスト ボックス 409"/>
        <xdr:cNvSpPr txBox="1"/>
      </xdr:nvSpPr>
      <xdr:spPr>
        <a:xfrm>
          <a:off x="14020800" y="7392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16873</xdr:rowOff>
    </xdr:from>
    <xdr:to>
      <xdr:col>64</xdr:col>
      <xdr:colOff>152400</xdr:colOff>
      <xdr:row>43</xdr:row>
      <xdr:rowOff>118473</xdr:rowOff>
    </xdr:to>
    <xdr:sp macro="" textlink="">
      <xdr:nvSpPr>
        <xdr:cNvPr id="411" name="楕円 410"/>
        <xdr:cNvSpPr/>
      </xdr:nvSpPr>
      <xdr:spPr>
        <a:xfrm>
          <a:off x="13462000" y="738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103250</xdr:rowOff>
    </xdr:from>
    <xdr:ext cx="762000" cy="259045"/>
    <xdr:sp macro="" textlink="">
      <xdr:nvSpPr>
        <xdr:cNvPr id="412" name="テキスト ボックス 411"/>
        <xdr:cNvSpPr txBox="1"/>
      </xdr:nvSpPr>
      <xdr:spPr>
        <a:xfrm>
          <a:off x="13131800" y="7475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復旧・復興関連基金の残高により、一般会計が負担する将来の負担額よりも将来負担額に充当可能な財源が上回ったため、平成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年度に引き続き将来負担比率は生じなかった。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しかし、地方債は土木事業や、建設事業により平成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年度比では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18.2</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％の増となっている。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復興の進捗に伴って基金残高が年々減少し比率も低下していく見込みであることから、交付税措置の有利な市債の活用を図るなど、計画的な管理に努める。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94022</xdr:rowOff>
    </xdr:to>
    <xdr:cxnSp macro="">
      <xdr:nvCxnSpPr>
        <xdr:cNvPr id="441" name="直線コネクタ 440"/>
        <xdr:cNvCxnSpPr/>
      </xdr:nvCxnSpPr>
      <xdr:spPr>
        <a:xfrm flipV="1">
          <a:off x="17018000" y="2370667"/>
          <a:ext cx="0" cy="14952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66099</xdr:rowOff>
    </xdr:from>
    <xdr:ext cx="762000" cy="259045"/>
    <xdr:sp macro="" textlink="">
      <xdr:nvSpPr>
        <xdr:cNvPr id="442" name="将来負担の状況最小値テキスト"/>
        <xdr:cNvSpPr txBox="1"/>
      </xdr:nvSpPr>
      <xdr:spPr>
        <a:xfrm>
          <a:off x="17106900" y="383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94022</xdr:rowOff>
    </xdr:from>
    <xdr:to>
      <xdr:col>81</xdr:col>
      <xdr:colOff>133350</xdr:colOff>
      <xdr:row>22</xdr:row>
      <xdr:rowOff>94022</xdr:rowOff>
    </xdr:to>
    <xdr:cxnSp macro="">
      <xdr:nvCxnSpPr>
        <xdr:cNvPr id="443" name="直線コネクタ 442"/>
        <xdr:cNvCxnSpPr/>
      </xdr:nvCxnSpPr>
      <xdr:spPr>
        <a:xfrm>
          <a:off x="16929100" y="3865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143400</xdr:rowOff>
    </xdr:from>
    <xdr:ext cx="762000" cy="259045"/>
    <xdr:sp macro="" textlink="">
      <xdr:nvSpPr>
        <xdr:cNvPr id="446" name="将来負担の状況平均値テキスト"/>
        <xdr:cNvSpPr txBox="1"/>
      </xdr:nvSpPr>
      <xdr:spPr>
        <a:xfrm>
          <a:off x="17106900" y="2543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171323</xdr:rowOff>
    </xdr:from>
    <xdr:to>
      <xdr:col>81</xdr:col>
      <xdr:colOff>95250</xdr:colOff>
      <xdr:row>15</xdr:row>
      <xdr:rowOff>101473</xdr:rowOff>
    </xdr:to>
    <xdr:sp macro="" textlink="">
      <xdr:nvSpPr>
        <xdr:cNvPr id="447" name="フローチャート: 判断 446"/>
        <xdr:cNvSpPr/>
      </xdr:nvSpPr>
      <xdr:spPr>
        <a:xfrm>
          <a:off x="169672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14351</xdr:rowOff>
    </xdr:from>
    <xdr:to>
      <xdr:col>77</xdr:col>
      <xdr:colOff>95250</xdr:colOff>
      <xdr:row>15</xdr:row>
      <xdr:rowOff>115951</xdr:rowOff>
    </xdr:to>
    <xdr:sp macro="" textlink="">
      <xdr:nvSpPr>
        <xdr:cNvPr id="448" name="フローチャート: 判断 447"/>
        <xdr:cNvSpPr/>
      </xdr:nvSpPr>
      <xdr:spPr>
        <a:xfrm>
          <a:off x="16129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126128</xdr:rowOff>
    </xdr:from>
    <xdr:ext cx="736600" cy="259045"/>
    <xdr:sp macro="" textlink="">
      <xdr:nvSpPr>
        <xdr:cNvPr id="449" name="テキスト ボックス 448"/>
        <xdr:cNvSpPr txBox="1"/>
      </xdr:nvSpPr>
      <xdr:spPr>
        <a:xfrm>
          <a:off x="15798800" y="2354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61807</xdr:rowOff>
    </xdr:from>
    <xdr:to>
      <xdr:col>73</xdr:col>
      <xdr:colOff>44450</xdr:colOff>
      <xdr:row>15</xdr:row>
      <xdr:rowOff>163407</xdr:rowOff>
    </xdr:to>
    <xdr:sp macro="" textlink="">
      <xdr:nvSpPr>
        <xdr:cNvPr id="450" name="フローチャート: 判断 449"/>
        <xdr:cNvSpPr/>
      </xdr:nvSpPr>
      <xdr:spPr>
        <a:xfrm>
          <a:off x="15240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2134</xdr:rowOff>
    </xdr:from>
    <xdr:ext cx="762000" cy="259045"/>
    <xdr:sp macro="" textlink="">
      <xdr:nvSpPr>
        <xdr:cNvPr id="451" name="テキスト ボックス 450"/>
        <xdr:cNvSpPr txBox="1"/>
      </xdr:nvSpPr>
      <xdr:spPr>
        <a:xfrm>
          <a:off x="14909800" y="240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117306</xdr:rowOff>
    </xdr:from>
    <xdr:to>
      <xdr:col>68</xdr:col>
      <xdr:colOff>203200</xdr:colOff>
      <xdr:row>16</xdr:row>
      <xdr:rowOff>47456</xdr:rowOff>
    </xdr:to>
    <xdr:sp macro="" textlink="">
      <xdr:nvSpPr>
        <xdr:cNvPr id="452" name="フローチャート: 判断 451"/>
        <xdr:cNvSpPr/>
      </xdr:nvSpPr>
      <xdr:spPr>
        <a:xfrm>
          <a:off x="14351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57633</xdr:rowOff>
    </xdr:from>
    <xdr:ext cx="762000" cy="259045"/>
    <xdr:sp macro="" textlink="">
      <xdr:nvSpPr>
        <xdr:cNvPr id="453" name="テキスト ボックス 452"/>
        <xdr:cNvSpPr txBox="1"/>
      </xdr:nvSpPr>
      <xdr:spPr>
        <a:xfrm>
          <a:off x="14020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152696</xdr:rowOff>
    </xdr:from>
    <xdr:to>
      <xdr:col>64</xdr:col>
      <xdr:colOff>152400</xdr:colOff>
      <xdr:row>16</xdr:row>
      <xdr:rowOff>82846</xdr:rowOff>
    </xdr:to>
    <xdr:sp macro="" textlink="">
      <xdr:nvSpPr>
        <xdr:cNvPr id="454" name="フローチャート: 判断 453"/>
        <xdr:cNvSpPr/>
      </xdr:nvSpPr>
      <xdr:spPr>
        <a:xfrm>
          <a:off x="13462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93023</xdr:rowOff>
    </xdr:from>
    <xdr:ext cx="762000" cy="259045"/>
    <xdr:sp macro="" textlink="">
      <xdr:nvSpPr>
        <xdr:cNvPr id="455" name="テキスト ボックス 454"/>
        <xdr:cNvSpPr txBox="1"/>
      </xdr:nvSpPr>
      <xdr:spPr>
        <a:xfrm>
          <a:off x="13131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福島県南相馬市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61,452
61,050
398.58
73,771,555
67,551,857
3,151,387
18,102,949
30,007,949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職員数や全体の支出自体は概ね同程度で推移し、前年度比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ポイント増加の</a:t>
          </a:r>
          <a:r>
            <a:rPr kumimoji="1" lang="en-US" altLang="ja-JP" sz="1300">
              <a:latin typeface="ＭＳ Ｐゴシック" panose="020B0600070205080204" pitchFamily="50" charset="-128"/>
              <a:ea typeface="ＭＳ Ｐゴシック" panose="020B0600070205080204" pitchFamily="50" charset="-128"/>
            </a:rPr>
            <a:t>23.4</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経常充当一般財源等が減少し、今後も増加傾向で推移するものと見込まれることから、復旧・復興事業の進捗に合わせ適正な水準の維持を図る。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41</xdr:row>
      <xdr:rowOff>54610</xdr:rowOff>
    </xdr:to>
    <xdr:cxnSp macro="">
      <xdr:nvCxnSpPr>
        <xdr:cNvPr id="61" name="直線コネクタ 60"/>
        <xdr:cNvCxnSpPr/>
      </xdr:nvCxnSpPr>
      <xdr:spPr>
        <a:xfrm flipV="1">
          <a:off x="4826000" y="57886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26687</xdr:rowOff>
    </xdr:from>
    <xdr:ext cx="762000" cy="259045"/>
    <xdr:sp macro="" textlink="">
      <xdr:nvSpPr>
        <xdr:cNvPr id="62" name="人件費最小値テキスト"/>
        <xdr:cNvSpPr txBox="1"/>
      </xdr:nvSpPr>
      <xdr:spPr>
        <a:xfrm>
          <a:off x="4914900" y="705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54610</xdr:rowOff>
    </xdr:from>
    <xdr:to>
      <xdr:col>24</xdr:col>
      <xdr:colOff>114300</xdr:colOff>
      <xdr:row>41</xdr:row>
      <xdr:rowOff>54610</xdr:rowOff>
    </xdr:to>
    <xdr:cxnSp macro="">
      <xdr:nvCxnSpPr>
        <xdr:cNvPr id="63" name="直線コネクタ 62"/>
        <xdr:cNvCxnSpPr/>
      </xdr:nvCxnSpPr>
      <xdr:spPr>
        <a:xfrm>
          <a:off x="4737100" y="708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104140</xdr:rowOff>
    </xdr:from>
    <xdr:to>
      <xdr:col>24</xdr:col>
      <xdr:colOff>25400</xdr:colOff>
      <xdr:row>36</xdr:row>
      <xdr:rowOff>119380</xdr:rowOff>
    </xdr:to>
    <xdr:cxnSp macro="">
      <xdr:nvCxnSpPr>
        <xdr:cNvPr id="66" name="直線コネクタ 65"/>
        <xdr:cNvCxnSpPr/>
      </xdr:nvCxnSpPr>
      <xdr:spPr>
        <a:xfrm>
          <a:off x="3987800" y="62763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5080</xdr:rowOff>
    </xdr:from>
    <xdr:to>
      <xdr:col>19</xdr:col>
      <xdr:colOff>187325</xdr:colOff>
      <xdr:row>36</xdr:row>
      <xdr:rowOff>104140</xdr:rowOff>
    </xdr:to>
    <xdr:cxnSp macro="">
      <xdr:nvCxnSpPr>
        <xdr:cNvPr id="69" name="直線コネクタ 68"/>
        <xdr:cNvCxnSpPr/>
      </xdr:nvCxnSpPr>
      <xdr:spPr>
        <a:xfrm>
          <a:off x="3098800" y="61772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38100</xdr:rowOff>
    </xdr:from>
    <xdr:to>
      <xdr:col>20</xdr:col>
      <xdr:colOff>38100</xdr:colOff>
      <xdr:row>36</xdr:row>
      <xdr:rowOff>139700</xdr:rowOff>
    </xdr:to>
    <xdr:sp macro="" textlink="">
      <xdr:nvSpPr>
        <xdr:cNvPr id="70" name="フローチャート: 判断 69"/>
        <xdr:cNvSpPr/>
      </xdr:nvSpPr>
      <xdr:spPr>
        <a:xfrm>
          <a:off x="393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149877</xdr:rowOff>
    </xdr:from>
    <xdr:ext cx="736600" cy="259045"/>
    <xdr:sp macro="" textlink="">
      <xdr:nvSpPr>
        <xdr:cNvPr id="71" name="テキスト ボックス 70"/>
        <xdr:cNvSpPr txBox="1"/>
      </xdr:nvSpPr>
      <xdr:spPr>
        <a:xfrm>
          <a:off x="3606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xdr:rowOff>
    </xdr:from>
    <xdr:to>
      <xdr:col>15</xdr:col>
      <xdr:colOff>98425</xdr:colOff>
      <xdr:row>36</xdr:row>
      <xdr:rowOff>20320</xdr:rowOff>
    </xdr:to>
    <xdr:cxnSp macro="">
      <xdr:nvCxnSpPr>
        <xdr:cNvPr id="72" name="直線コネクタ 71"/>
        <xdr:cNvCxnSpPr/>
      </xdr:nvCxnSpPr>
      <xdr:spPr>
        <a:xfrm flipV="1">
          <a:off x="2209800" y="6177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123190</xdr:rowOff>
    </xdr:from>
    <xdr:to>
      <xdr:col>11</xdr:col>
      <xdr:colOff>9525</xdr:colOff>
      <xdr:row>36</xdr:row>
      <xdr:rowOff>20320</xdr:rowOff>
    </xdr:to>
    <xdr:cxnSp macro="">
      <xdr:nvCxnSpPr>
        <xdr:cNvPr id="75" name="直線コネクタ 74"/>
        <xdr:cNvCxnSpPr/>
      </xdr:nvCxnSpPr>
      <xdr:spPr>
        <a:xfrm>
          <a:off x="1320800" y="61239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79" name="テキスト ボックス 78"/>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85" name="楕円 84"/>
        <xdr:cNvSpPr/>
      </xdr:nvSpPr>
      <xdr:spPr>
        <a:xfrm>
          <a:off x="47752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40657</xdr:rowOff>
    </xdr:from>
    <xdr:ext cx="762000" cy="259045"/>
    <xdr:sp macro="" textlink="">
      <xdr:nvSpPr>
        <xdr:cNvPr id="86" name="人件費該当値テキスト"/>
        <xdr:cNvSpPr txBox="1"/>
      </xdr:nvSpPr>
      <xdr:spPr>
        <a:xfrm>
          <a:off x="49149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53340</xdr:rowOff>
    </xdr:from>
    <xdr:to>
      <xdr:col>20</xdr:col>
      <xdr:colOff>38100</xdr:colOff>
      <xdr:row>36</xdr:row>
      <xdr:rowOff>154940</xdr:rowOff>
    </xdr:to>
    <xdr:sp macro="" textlink="">
      <xdr:nvSpPr>
        <xdr:cNvPr id="87" name="楕円 86"/>
        <xdr:cNvSpPr/>
      </xdr:nvSpPr>
      <xdr:spPr>
        <a:xfrm>
          <a:off x="3937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139717</xdr:rowOff>
    </xdr:from>
    <xdr:ext cx="736600" cy="259045"/>
    <xdr:sp macro="" textlink="">
      <xdr:nvSpPr>
        <xdr:cNvPr id="88" name="テキスト ボックス 87"/>
        <xdr:cNvSpPr txBox="1"/>
      </xdr:nvSpPr>
      <xdr:spPr>
        <a:xfrm>
          <a:off x="3606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125730</xdr:rowOff>
    </xdr:from>
    <xdr:to>
      <xdr:col>15</xdr:col>
      <xdr:colOff>149225</xdr:colOff>
      <xdr:row>36</xdr:row>
      <xdr:rowOff>55880</xdr:rowOff>
    </xdr:to>
    <xdr:sp macro="" textlink="">
      <xdr:nvSpPr>
        <xdr:cNvPr id="89" name="楕円 88"/>
        <xdr:cNvSpPr/>
      </xdr:nvSpPr>
      <xdr:spPr>
        <a:xfrm>
          <a:off x="3048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66057</xdr:rowOff>
    </xdr:from>
    <xdr:ext cx="762000" cy="259045"/>
    <xdr:sp macro="" textlink="">
      <xdr:nvSpPr>
        <xdr:cNvPr id="90" name="テキスト ボックス 89"/>
        <xdr:cNvSpPr txBox="1"/>
      </xdr:nvSpPr>
      <xdr:spPr>
        <a:xfrm>
          <a:off x="2717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140970</xdr:rowOff>
    </xdr:from>
    <xdr:to>
      <xdr:col>11</xdr:col>
      <xdr:colOff>60325</xdr:colOff>
      <xdr:row>36</xdr:row>
      <xdr:rowOff>71120</xdr:rowOff>
    </xdr:to>
    <xdr:sp macro="" textlink="">
      <xdr:nvSpPr>
        <xdr:cNvPr id="91" name="楕円 90"/>
        <xdr:cNvSpPr/>
      </xdr:nvSpPr>
      <xdr:spPr>
        <a:xfrm>
          <a:off x="2159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81297</xdr:rowOff>
    </xdr:from>
    <xdr:ext cx="762000" cy="259045"/>
    <xdr:sp macro="" textlink="">
      <xdr:nvSpPr>
        <xdr:cNvPr id="92" name="テキスト ボックス 91"/>
        <xdr:cNvSpPr txBox="1"/>
      </xdr:nvSpPr>
      <xdr:spPr>
        <a:xfrm>
          <a:off x="1828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72390</xdr:rowOff>
    </xdr:from>
    <xdr:to>
      <xdr:col>6</xdr:col>
      <xdr:colOff>171450</xdr:colOff>
      <xdr:row>36</xdr:row>
      <xdr:rowOff>2540</xdr:rowOff>
    </xdr:to>
    <xdr:sp macro="" textlink="">
      <xdr:nvSpPr>
        <xdr:cNvPr id="93" name="楕円 92"/>
        <xdr:cNvSpPr/>
      </xdr:nvSpPr>
      <xdr:spPr>
        <a:xfrm>
          <a:off x="1270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12717</xdr:rowOff>
    </xdr:from>
    <xdr:ext cx="762000" cy="259045"/>
    <xdr:sp macro="" textlink="">
      <xdr:nvSpPr>
        <xdr:cNvPr id="94" name="テキスト ボックス 93"/>
        <xdr:cNvSpPr txBox="1"/>
      </xdr:nvSpPr>
      <xdr:spPr>
        <a:xfrm>
          <a:off x="939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避難指示区域の解除により休止していた公共施設の再開等、復旧復興事業の進捗により通常事業が復元したこともあり、前年度比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ポイント増加の</a:t>
          </a:r>
          <a:r>
            <a:rPr kumimoji="1" lang="en-US" altLang="ja-JP" sz="1300">
              <a:latin typeface="ＭＳ Ｐゴシック" panose="020B0600070205080204" pitchFamily="50" charset="-128"/>
              <a:ea typeface="ＭＳ Ｐゴシック" panose="020B0600070205080204" pitchFamily="50" charset="-128"/>
            </a:rPr>
            <a:t>16.8</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震災以降減少していた経常的な物件費が概ね復元してきており、復旧復興事業の進捗から、今後も経常的経費の増加が見込まれるため、今後は事務事業の見直し等を実施することで物件費の抑制に努める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128633</xdr:rowOff>
    </xdr:from>
    <xdr:to>
      <xdr:col>82</xdr:col>
      <xdr:colOff>107950</xdr:colOff>
      <xdr:row>20</xdr:row>
      <xdr:rowOff>149860</xdr:rowOff>
    </xdr:to>
    <xdr:cxnSp macro="">
      <xdr:nvCxnSpPr>
        <xdr:cNvPr id="124" name="直線コネクタ 123"/>
        <xdr:cNvCxnSpPr/>
      </xdr:nvCxnSpPr>
      <xdr:spPr>
        <a:xfrm flipV="1">
          <a:off x="16510000" y="2357483"/>
          <a:ext cx="0" cy="122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5"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6" name="直線コネクタ 125"/>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43560</xdr:rowOff>
    </xdr:from>
    <xdr:ext cx="762000" cy="259045"/>
    <xdr:sp macro="" textlink="">
      <xdr:nvSpPr>
        <xdr:cNvPr id="127" name="物件費最大値テキスト"/>
        <xdr:cNvSpPr txBox="1"/>
      </xdr:nvSpPr>
      <xdr:spPr>
        <a:xfrm>
          <a:off x="16598900" y="210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128633</xdr:rowOff>
    </xdr:from>
    <xdr:to>
      <xdr:col>82</xdr:col>
      <xdr:colOff>196850</xdr:colOff>
      <xdr:row>13</xdr:row>
      <xdr:rowOff>128633</xdr:rowOff>
    </xdr:to>
    <xdr:cxnSp macro="">
      <xdr:nvCxnSpPr>
        <xdr:cNvPr id="128" name="直線コネクタ 127"/>
        <xdr:cNvCxnSpPr/>
      </xdr:nvCxnSpPr>
      <xdr:spPr>
        <a:xfrm>
          <a:off x="16421100" y="235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123734</xdr:rowOff>
    </xdr:from>
    <xdr:to>
      <xdr:col>82</xdr:col>
      <xdr:colOff>107950</xdr:colOff>
      <xdr:row>17</xdr:row>
      <xdr:rowOff>24130</xdr:rowOff>
    </xdr:to>
    <xdr:cxnSp macro="">
      <xdr:nvCxnSpPr>
        <xdr:cNvPr id="129" name="直線コネクタ 128"/>
        <xdr:cNvCxnSpPr/>
      </xdr:nvCxnSpPr>
      <xdr:spPr>
        <a:xfrm>
          <a:off x="15671800" y="2866934"/>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115587</xdr:rowOff>
    </xdr:from>
    <xdr:ext cx="762000" cy="259045"/>
    <xdr:sp macro="" textlink="">
      <xdr:nvSpPr>
        <xdr:cNvPr id="130" name="物件費平均値テキスト"/>
        <xdr:cNvSpPr txBox="1"/>
      </xdr:nvSpPr>
      <xdr:spPr>
        <a:xfrm>
          <a:off x="16598900" y="2687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31" name="フローチャート: 判断 130"/>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123734</xdr:rowOff>
    </xdr:to>
    <xdr:cxnSp macro="">
      <xdr:nvCxnSpPr>
        <xdr:cNvPr id="132" name="直線コネクタ 131"/>
        <xdr:cNvCxnSpPr/>
      </xdr:nvCxnSpPr>
      <xdr:spPr>
        <a:xfrm>
          <a:off x="14782800" y="2755900"/>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85997</xdr:rowOff>
    </xdr:from>
    <xdr:to>
      <xdr:col>78</xdr:col>
      <xdr:colOff>120650</xdr:colOff>
      <xdr:row>17</xdr:row>
      <xdr:rowOff>16147</xdr:rowOff>
    </xdr:to>
    <xdr:sp macro="" textlink="">
      <xdr:nvSpPr>
        <xdr:cNvPr id="133" name="フローチャート: 判断 132"/>
        <xdr:cNvSpPr/>
      </xdr:nvSpPr>
      <xdr:spPr>
        <a:xfrm>
          <a:off x="15621000" y="282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924</xdr:rowOff>
    </xdr:from>
    <xdr:ext cx="736600" cy="259045"/>
    <xdr:sp macro="" textlink="">
      <xdr:nvSpPr>
        <xdr:cNvPr id="134" name="テキスト ボックス 133"/>
        <xdr:cNvSpPr txBox="1"/>
      </xdr:nvSpPr>
      <xdr:spPr>
        <a:xfrm>
          <a:off x="15290800" y="2915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171087</xdr:rowOff>
    </xdr:from>
    <xdr:to>
      <xdr:col>73</xdr:col>
      <xdr:colOff>180975</xdr:colOff>
      <xdr:row>16</xdr:row>
      <xdr:rowOff>12700</xdr:rowOff>
    </xdr:to>
    <xdr:cxnSp macro="">
      <xdr:nvCxnSpPr>
        <xdr:cNvPr id="135" name="直線コネクタ 134"/>
        <xdr:cNvCxnSpPr/>
      </xdr:nvCxnSpPr>
      <xdr:spPr>
        <a:xfrm>
          <a:off x="13893800" y="274283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100693</xdr:rowOff>
    </xdr:from>
    <xdr:to>
      <xdr:col>74</xdr:col>
      <xdr:colOff>31750</xdr:colOff>
      <xdr:row>16</xdr:row>
      <xdr:rowOff>30843</xdr:rowOff>
    </xdr:to>
    <xdr:sp macro="" textlink="">
      <xdr:nvSpPr>
        <xdr:cNvPr id="136" name="フローチャート: 判断 135"/>
        <xdr:cNvSpPr/>
      </xdr:nvSpPr>
      <xdr:spPr>
        <a:xfrm>
          <a:off x="14732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41020</xdr:rowOff>
    </xdr:from>
    <xdr:ext cx="762000" cy="259045"/>
    <xdr:sp macro="" textlink="">
      <xdr:nvSpPr>
        <xdr:cNvPr id="137" name="テキスト ボックス 136"/>
        <xdr:cNvSpPr txBox="1"/>
      </xdr:nvSpPr>
      <xdr:spPr>
        <a:xfrm>
          <a:off x="14401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99241</xdr:rowOff>
    </xdr:from>
    <xdr:to>
      <xdr:col>69</xdr:col>
      <xdr:colOff>92075</xdr:colOff>
      <xdr:row>15</xdr:row>
      <xdr:rowOff>171087</xdr:rowOff>
    </xdr:to>
    <xdr:cxnSp macro="">
      <xdr:nvCxnSpPr>
        <xdr:cNvPr id="138" name="直線コネクタ 137"/>
        <xdr:cNvCxnSpPr/>
      </xdr:nvCxnSpPr>
      <xdr:spPr>
        <a:xfrm>
          <a:off x="13004800" y="2670991"/>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1088</xdr:rowOff>
    </xdr:from>
    <xdr:to>
      <xdr:col>69</xdr:col>
      <xdr:colOff>142875</xdr:colOff>
      <xdr:row>16</xdr:row>
      <xdr:rowOff>102688</xdr:rowOff>
    </xdr:to>
    <xdr:sp macro="" textlink="">
      <xdr:nvSpPr>
        <xdr:cNvPr id="139" name="フローチャート: 判断 138"/>
        <xdr:cNvSpPr/>
      </xdr:nvSpPr>
      <xdr:spPr>
        <a:xfrm>
          <a:off x="138430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87465</xdr:rowOff>
    </xdr:from>
    <xdr:ext cx="762000" cy="259045"/>
    <xdr:sp macro="" textlink="">
      <xdr:nvSpPr>
        <xdr:cNvPr id="140" name="テキスト ボックス 139"/>
        <xdr:cNvSpPr txBox="1"/>
      </xdr:nvSpPr>
      <xdr:spPr>
        <a:xfrm>
          <a:off x="13512800" y="283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126819</xdr:rowOff>
    </xdr:from>
    <xdr:to>
      <xdr:col>65</xdr:col>
      <xdr:colOff>53975</xdr:colOff>
      <xdr:row>16</xdr:row>
      <xdr:rowOff>56969</xdr:rowOff>
    </xdr:to>
    <xdr:sp macro="" textlink="">
      <xdr:nvSpPr>
        <xdr:cNvPr id="141" name="フローチャート: 判断 140"/>
        <xdr:cNvSpPr/>
      </xdr:nvSpPr>
      <xdr:spPr>
        <a:xfrm>
          <a:off x="12954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41746</xdr:rowOff>
    </xdr:from>
    <xdr:ext cx="762000" cy="259045"/>
    <xdr:sp macro="" textlink="">
      <xdr:nvSpPr>
        <xdr:cNvPr id="142" name="テキスト ボックス 141"/>
        <xdr:cNvSpPr txBox="1"/>
      </xdr:nvSpPr>
      <xdr:spPr>
        <a:xfrm>
          <a:off x="12623800" y="278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48" name="楕円 147"/>
        <xdr:cNvSpPr/>
      </xdr:nvSpPr>
      <xdr:spPr>
        <a:xfrm>
          <a:off x="164592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116857</xdr:rowOff>
    </xdr:from>
    <xdr:ext cx="762000" cy="259045"/>
    <xdr:sp macro="" textlink="">
      <xdr:nvSpPr>
        <xdr:cNvPr id="149" name="物件費該当値テキスト"/>
        <xdr:cNvSpPr txBox="1"/>
      </xdr:nvSpPr>
      <xdr:spPr>
        <a:xfrm>
          <a:off x="165989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72934</xdr:rowOff>
    </xdr:from>
    <xdr:to>
      <xdr:col>78</xdr:col>
      <xdr:colOff>120650</xdr:colOff>
      <xdr:row>17</xdr:row>
      <xdr:rowOff>3084</xdr:rowOff>
    </xdr:to>
    <xdr:sp macro="" textlink="">
      <xdr:nvSpPr>
        <xdr:cNvPr id="150" name="楕円 149"/>
        <xdr:cNvSpPr/>
      </xdr:nvSpPr>
      <xdr:spPr>
        <a:xfrm>
          <a:off x="15621000" y="281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13261</xdr:rowOff>
    </xdr:from>
    <xdr:ext cx="736600" cy="259045"/>
    <xdr:sp macro="" textlink="">
      <xdr:nvSpPr>
        <xdr:cNvPr id="151" name="テキスト ボックス 150"/>
        <xdr:cNvSpPr txBox="1"/>
      </xdr:nvSpPr>
      <xdr:spPr>
        <a:xfrm>
          <a:off x="15290800" y="2585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52" name="楕円 151"/>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53" name="テキスト ボックス 152"/>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120287</xdr:rowOff>
    </xdr:from>
    <xdr:to>
      <xdr:col>69</xdr:col>
      <xdr:colOff>142875</xdr:colOff>
      <xdr:row>16</xdr:row>
      <xdr:rowOff>50437</xdr:rowOff>
    </xdr:to>
    <xdr:sp macro="" textlink="">
      <xdr:nvSpPr>
        <xdr:cNvPr id="154" name="楕円 153"/>
        <xdr:cNvSpPr/>
      </xdr:nvSpPr>
      <xdr:spPr>
        <a:xfrm>
          <a:off x="13843000" y="269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60614</xdr:rowOff>
    </xdr:from>
    <xdr:ext cx="762000" cy="259045"/>
    <xdr:sp macro="" textlink="">
      <xdr:nvSpPr>
        <xdr:cNvPr id="155" name="テキスト ボックス 154"/>
        <xdr:cNvSpPr txBox="1"/>
      </xdr:nvSpPr>
      <xdr:spPr>
        <a:xfrm>
          <a:off x="13512800" y="2460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48441</xdr:rowOff>
    </xdr:from>
    <xdr:to>
      <xdr:col>65</xdr:col>
      <xdr:colOff>53975</xdr:colOff>
      <xdr:row>15</xdr:row>
      <xdr:rowOff>150041</xdr:rowOff>
    </xdr:to>
    <xdr:sp macro="" textlink="">
      <xdr:nvSpPr>
        <xdr:cNvPr id="156" name="楕円 155"/>
        <xdr:cNvSpPr/>
      </xdr:nvSpPr>
      <xdr:spPr>
        <a:xfrm>
          <a:off x="12954000" y="262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160218</xdr:rowOff>
    </xdr:from>
    <xdr:ext cx="762000" cy="259045"/>
    <xdr:sp macro="" textlink="">
      <xdr:nvSpPr>
        <xdr:cNvPr id="157" name="テキスト ボックス 156"/>
        <xdr:cNvSpPr txBox="1"/>
      </xdr:nvSpPr>
      <xdr:spPr>
        <a:xfrm>
          <a:off x="12623800" y="238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障がい者自立支援給付事業や、生活保護扶助費などの増により、前年度比</a:t>
          </a:r>
          <a:r>
            <a:rPr kumimoji="1" lang="en-US" altLang="ja-JP" sz="1300">
              <a:latin typeface="ＭＳ Ｐゴシック" panose="020B0600070205080204" pitchFamily="50" charset="-128"/>
              <a:ea typeface="ＭＳ Ｐゴシック" panose="020B0600070205080204" pitchFamily="50" charset="-128"/>
            </a:rPr>
            <a:t>1.02</a:t>
          </a:r>
          <a:r>
            <a:rPr kumimoji="1" lang="ja-JP" altLang="en-US" sz="1300">
              <a:latin typeface="ＭＳ Ｐゴシック" panose="020B0600070205080204" pitchFamily="50" charset="-128"/>
              <a:ea typeface="ＭＳ Ｐゴシック" panose="020B0600070205080204" pitchFamily="50" charset="-128"/>
            </a:rPr>
            <a:t>ポイント増加の</a:t>
          </a:r>
          <a:r>
            <a:rPr kumimoji="1" lang="en-US" altLang="ja-JP" sz="1300">
              <a:latin typeface="ＭＳ Ｐゴシック" panose="020B0600070205080204" pitchFamily="50" charset="-128"/>
              <a:ea typeface="ＭＳ Ｐゴシック" panose="020B0600070205080204" pitchFamily="50" charset="-128"/>
            </a:rPr>
            <a:t>9.4</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東日本大震災以降、生活保護扶助費などの経常経費の減少状態が継続していたが、年々増加傾向にあることから、今後の動向を注視しながら、歳出抑制策を図り、適正な水準の維持を図る。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106426</xdr:rowOff>
    </xdr:from>
    <xdr:to>
      <xdr:col>24</xdr:col>
      <xdr:colOff>25400</xdr:colOff>
      <xdr:row>61</xdr:row>
      <xdr:rowOff>152146</xdr:rowOff>
    </xdr:to>
    <xdr:cxnSp macro="">
      <xdr:nvCxnSpPr>
        <xdr:cNvPr id="183" name="直線コネクタ 182"/>
        <xdr:cNvCxnSpPr/>
      </xdr:nvCxnSpPr>
      <xdr:spPr>
        <a:xfrm flipV="1">
          <a:off x="4826000" y="9193276"/>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124223</xdr:rowOff>
    </xdr:from>
    <xdr:ext cx="762000" cy="259045"/>
    <xdr:sp macro="" textlink="">
      <xdr:nvSpPr>
        <xdr:cNvPr id="184" name="扶助費最小値テキスト"/>
        <xdr:cNvSpPr txBox="1"/>
      </xdr:nvSpPr>
      <xdr:spPr>
        <a:xfrm>
          <a:off x="4914900" y="10582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152146</xdr:rowOff>
    </xdr:from>
    <xdr:to>
      <xdr:col>24</xdr:col>
      <xdr:colOff>114300</xdr:colOff>
      <xdr:row>61</xdr:row>
      <xdr:rowOff>152146</xdr:rowOff>
    </xdr:to>
    <xdr:cxnSp macro="">
      <xdr:nvCxnSpPr>
        <xdr:cNvPr id="185" name="直線コネクタ 184"/>
        <xdr:cNvCxnSpPr/>
      </xdr:nvCxnSpPr>
      <xdr:spPr>
        <a:xfrm>
          <a:off x="4737100" y="10610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21353</xdr:rowOff>
    </xdr:from>
    <xdr:ext cx="762000" cy="259045"/>
    <xdr:sp macro="" textlink="">
      <xdr:nvSpPr>
        <xdr:cNvPr id="186" name="扶助費最大値テキスト"/>
        <xdr:cNvSpPr txBox="1"/>
      </xdr:nvSpPr>
      <xdr:spPr>
        <a:xfrm>
          <a:off x="4914900" y="8936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106426</xdr:rowOff>
    </xdr:from>
    <xdr:to>
      <xdr:col>24</xdr:col>
      <xdr:colOff>114300</xdr:colOff>
      <xdr:row>53</xdr:row>
      <xdr:rowOff>106426</xdr:rowOff>
    </xdr:to>
    <xdr:cxnSp macro="">
      <xdr:nvCxnSpPr>
        <xdr:cNvPr id="187" name="直線コネクタ 186"/>
        <xdr:cNvCxnSpPr/>
      </xdr:nvCxnSpPr>
      <xdr:spPr>
        <a:xfrm>
          <a:off x="4737100" y="919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37846</xdr:rowOff>
    </xdr:from>
    <xdr:to>
      <xdr:col>24</xdr:col>
      <xdr:colOff>25400</xdr:colOff>
      <xdr:row>55</xdr:row>
      <xdr:rowOff>129286</xdr:rowOff>
    </xdr:to>
    <xdr:cxnSp macro="">
      <xdr:nvCxnSpPr>
        <xdr:cNvPr id="188" name="直線コネクタ 187"/>
        <xdr:cNvCxnSpPr/>
      </xdr:nvCxnSpPr>
      <xdr:spPr>
        <a:xfrm>
          <a:off x="3987800" y="9467596"/>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160291</xdr:rowOff>
    </xdr:from>
    <xdr:ext cx="762000" cy="259045"/>
    <xdr:sp macro="" textlink="">
      <xdr:nvSpPr>
        <xdr:cNvPr id="189" name="扶助費平均値テキスト"/>
        <xdr:cNvSpPr txBox="1"/>
      </xdr:nvSpPr>
      <xdr:spPr>
        <a:xfrm>
          <a:off x="4914900" y="9590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16764</xdr:rowOff>
    </xdr:from>
    <xdr:to>
      <xdr:col>24</xdr:col>
      <xdr:colOff>76200</xdr:colOff>
      <xdr:row>56</xdr:row>
      <xdr:rowOff>118364</xdr:rowOff>
    </xdr:to>
    <xdr:sp macro="" textlink="">
      <xdr:nvSpPr>
        <xdr:cNvPr id="190" name="フローチャート: 判断 189"/>
        <xdr:cNvSpPr/>
      </xdr:nvSpPr>
      <xdr:spPr>
        <a:xfrm>
          <a:off x="47752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99568</xdr:rowOff>
    </xdr:from>
    <xdr:to>
      <xdr:col>19</xdr:col>
      <xdr:colOff>187325</xdr:colOff>
      <xdr:row>55</xdr:row>
      <xdr:rowOff>37846</xdr:rowOff>
    </xdr:to>
    <xdr:cxnSp macro="">
      <xdr:nvCxnSpPr>
        <xdr:cNvPr id="191" name="直線コネクタ 190"/>
        <xdr:cNvCxnSpPr/>
      </xdr:nvCxnSpPr>
      <xdr:spPr>
        <a:xfrm>
          <a:off x="3098800" y="935786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169926</xdr:rowOff>
    </xdr:from>
    <xdr:to>
      <xdr:col>20</xdr:col>
      <xdr:colOff>38100</xdr:colOff>
      <xdr:row>56</xdr:row>
      <xdr:rowOff>100076</xdr:rowOff>
    </xdr:to>
    <xdr:sp macro="" textlink="">
      <xdr:nvSpPr>
        <xdr:cNvPr id="192" name="フローチャート: 判断 191"/>
        <xdr:cNvSpPr/>
      </xdr:nvSpPr>
      <xdr:spPr>
        <a:xfrm>
          <a:off x="3937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84853</xdr:rowOff>
    </xdr:from>
    <xdr:ext cx="736600" cy="259045"/>
    <xdr:sp macro="" textlink="">
      <xdr:nvSpPr>
        <xdr:cNvPr id="193" name="テキスト ボックス 192"/>
        <xdr:cNvSpPr txBox="1"/>
      </xdr:nvSpPr>
      <xdr:spPr>
        <a:xfrm>
          <a:off x="3606800" y="968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17272</xdr:rowOff>
    </xdr:from>
    <xdr:to>
      <xdr:col>15</xdr:col>
      <xdr:colOff>98425</xdr:colOff>
      <xdr:row>54</xdr:row>
      <xdr:rowOff>99568</xdr:rowOff>
    </xdr:to>
    <xdr:cxnSp macro="">
      <xdr:nvCxnSpPr>
        <xdr:cNvPr id="194" name="直線コネクタ 193"/>
        <xdr:cNvCxnSpPr/>
      </xdr:nvCxnSpPr>
      <xdr:spPr>
        <a:xfrm>
          <a:off x="2209800" y="927557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105918</xdr:rowOff>
    </xdr:from>
    <xdr:to>
      <xdr:col>15</xdr:col>
      <xdr:colOff>149225</xdr:colOff>
      <xdr:row>56</xdr:row>
      <xdr:rowOff>36068</xdr:rowOff>
    </xdr:to>
    <xdr:sp macro="" textlink="">
      <xdr:nvSpPr>
        <xdr:cNvPr id="195" name="フローチャート: 判断 194"/>
        <xdr:cNvSpPr/>
      </xdr:nvSpPr>
      <xdr:spPr>
        <a:xfrm>
          <a:off x="3048000" y="953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20845</xdr:rowOff>
    </xdr:from>
    <xdr:ext cx="762000" cy="259045"/>
    <xdr:sp macro="" textlink="">
      <xdr:nvSpPr>
        <xdr:cNvPr id="196" name="テキスト ボックス 195"/>
        <xdr:cNvSpPr txBox="1"/>
      </xdr:nvSpPr>
      <xdr:spPr>
        <a:xfrm>
          <a:off x="2717800" y="9622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124714</xdr:rowOff>
    </xdr:from>
    <xdr:to>
      <xdr:col>11</xdr:col>
      <xdr:colOff>9525</xdr:colOff>
      <xdr:row>54</xdr:row>
      <xdr:rowOff>17272</xdr:rowOff>
    </xdr:to>
    <xdr:cxnSp macro="">
      <xdr:nvCxnSpPr>
        <xdr:cNvPr id="197" name="直線コネクタ 196"/>
        <xdr:cNvCxnSpPr/>
      </xdr:nvCxnSpPr>
      <xdr:spPr>
        <a:xfrm>
          <a:off x="1320800" y="921156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142494</xdr:rowOff>
    </xdr:from>
    <xdr:to>
      <xdr:col>11</xdr:col>
      <xdr:colOff>60325</xdr:colOff>
      <xdr:row>56</xdr:row>
      <xdr:rowOff>72644</xdr:rowOff>
    </xdr:to>
    <xdr:sp macro="" textlink="">
      <xdr:nvSpPr>
        <xdr:cNvPr id="198" name="フローチャート: 判断 197"/>
        <xdr:cNvSpPr/>
      </xdr:nvSpPr>
      <xdr:spPr>
        <a:xfrm>
          <a:off x="2159000" y="9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57421</xdr:rowOff>
    </xdr:from>
    <xdr:ext cx="762000" cy="259045"/>
    <xdr:sp macro="" textlink="">
      <xdr:nvSpPr>
        <xdr:cNvPr id="199" name="テキスト ボックス 198"/>
        <xdr:cNvSpPr txBox="1"/>
      </xdr:nvSpPr>
      <xdr:spPr>
        <a:xfrm>
          <a:off x="1828800" y="965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105918</xdr:rowOff>
    </xdr:from>
    <xdr:to>
      <xdr:col>6</xdr:col>
      <xdr:colOff>171450</xdr:colOff>
      <xdr:row>56</xdr:row>
      <xdr:rowOff>36068</xdr:rowOff>
    </xdr:to>
    <xdr:sp macro="" textlink="">
      <xdr:nvSpPr>
        <xdr:cNvPr id="200" name="フローチャート: 判断 199"/>
        <xdr:cNvSpPr/>
      </xdr:nvSpPr>
      <xdr:spPr>
        <a:xfrm>
          <a:off x="1270000" y="953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20845</xdr:rowOff>
    </xdr:from>
    <xdr:ext cx="762000" cy="259045"/>
    <xdr:sp macro="" textlink="">
      <xdr:nvSpPr>
        <xdr:cNvPr id="201" name="テキスト ボックス 200"/>
        <xdr:cNvSpPr txBox="1"/>
      </xdr:nvSpPr>
      <xdr:spPr>
        <a:xfrm>
          <a:off x="939800" y="9622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78486</xdr:rowOff>
    </xdr:from>
    <xdr:to>
      <xdr:col>24</xdr:col>
      <xdr:colOff>76200</xdr:colOff>
      <xdr:row>56</xdr:row>
      <xdr:rowOff>8636</xdr:rowOff>
    </xdr:to>
    <xdr:sp macro="" textlink="">
      <xdr:nvSpPr>
        <xdr:cNvPr id="207" name="楕円 206"/>
        <xdr:cNvSpPr/>
      </xdr:nvSpPr>
      <xdr:spPr>
        <a:xfrm>
          <a:off x="4775200" y="950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95013</xdr:rowOff>
    </xdr:from>
    <xdr:ext cx="762000" cy="259045"/>
    <xdr:sp macro="" textlink="">
      <xdr:nvSpPr>
        <xdr:cNvPr id="208" name="扶助費該当値テキスト"/>
        <xdr:cNvSpPr txBox="1"/>
      </xdr:nvSpPr>
      <xdr:spPr>
        <a:xfrm>
          <a:off x="4914900" y="9353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158496</xdr:rowOff>
    </xdr:from>
    <xdr:to>
      <xdr:col>20</xdr:col>
      <xdr:colOff>38100</xdr:colOff>
      <xdr:row>55</xdr:row>
      <xdr:rowOff>88646</xdr:rowOff>
    </xdr:to>
    <xdr:sp macro="" textlink="">
      <xdr:nvSpPr>
        <xdr:cNvPr id="209" name="楕円 208"/>
        <xdr:cNvSpPr/>
      </xdr:nvSpPr>
      <xdr:spPr>
        <a:xfrm>
          <a:off x="3937000" y="941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98823</xdr:rowOff>
    </xdr:from>
    <xdr:ext cx="736600" cy="259045"/>
    <xdr:sp macro="" textlink="">
      <xdr:nvSpPr>
        <xdr:cNvPr id="210" name="テキスト ボックス 209"/>
        <xdr:cNvSpPr txBox="1"/>
      </xdr:nvSpPr>
      <xdr:spPr>
        <a:xfrm>
          <a:off x="3606800" y="9185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48768</xdr:rowOff>
    </xdr:from>
    <xdr:to>
      <xdr:col>15</xdr:col>
      <xdr:colOff>149225</xdr:colOff>
      <xdr:row>54</xdr:row>
      <xdr:rowOff>150368</xdr:rowOff>
    </xdr:to>
    <xdr:sp macro="" textlink="">
      <xdr:nvSpPr>
        <xdr:cNvPr id="211" name="楕円 210"/>
        <xdr:cNvSpPr/>
      </xdr:nvSpPr>
      <xdr:spPr>
        <a:xfrm>
          <a:off x="3048000" y="930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160545</xdr:rowOff>
    </xdr:from>
    <xdr:ext cx="762000" cy="259045"/>
    <xdr:sp macro="" textlink="">
      <xdr:nvSpPr>
        <xdr:cNvPr id="212" name="テキスト ボックス 211"/>
        <xdr:cNvSpPr txBox="1"/>
      </xdr:nvSpPr>
      <xdr:spPr>
        <a:xfrm>
          <a:off x="2717800" y="907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137922</xdr:rowOff>
    </xdr:from>
    <xdr:to>
      <xdr:col>11</xdr:col>
      <xdr:colOff>60325</xdr:colOff>
      <xdr:row>54</xdr:row>
      <xdr:rowOff>68072</xdr:rowOff>
    </xdr:to>
    <xdr:sp macro="" textlink="">
      <xdr:nvSpPr>
        <xdr:cNvPr id="213" name="楕円 212"/>
        <xdr:cNvSpPr/>
      </xdr:nvSpPr>
      <xdr:spPr>
        <a:xfrm>
          <a:off x="2159000" y="922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78249</xdr:rowOff>
    </xdr:from>
    <xdr:ext cx="762000" cy="259045"/>
    <xdr:sp macro="" textlink="">
      <xdr:nvSpPr>
        <xdr:cNvPr id="214" name="テキスト ボックス 213"/>
        <xdr:cNvSpPr txBox="1"/>
      </xdr:nvSpPr>
      <xdr:spPr>
        <a:xfrm>
          <a:off x="1828800" y="899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73914</xdr:rowOff>
    </xdr:from>
    <xdr:to>
      <xdr:col>6</xdr:col>
      <xdr:colOff>171450</xdr:colOff>
      <xdr:row>54</xdr:row>
      <xdr:rowOff>4064</xdr:rowOff>
    </xdr:to>
    <xdr:sp macro="" textlink="">
      <xdr:nvSpPr>
        <xdr:cNvPr id="215" name="楕円 214"/>
        <xdr:cNvSpPr/>
      </xdr:nvSpPr>
      <xdr:spPr>
        <a:xfrm>
          <a:off x="1270000" y="916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14241</xdr:rowOff>
    </xdr:from>
    <xdr:ext cx="762000" cy="259045"/>
    <xdr:sp macro="" textlink="">
      <xdr:nvSpPr>
        <xdr:cNvPr id="216" name="テキスト ボックス 215"/>
        <xdr:cNvSpPr txBox="1"/>
      </xdr:nvSpPr>
      <xdr:spPr>
        <a:xfrm>
          <a:off x="939800" y="892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支出自体は前年度より減少しているが、経常充当一般財源が増加したことなどにより、前年度比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ポイント増加の</a:t>
          </a:r>
          <a:r>
            <a:rPr kumimoji="1" lang="en-US" altLang="ja-JP" sz="1300">
              <a:latin typeface="ＭＳ Ｐゴシック" panose="020B0600070205080204" pitchFamily="50" charset="-128"/>
              <a:ea typeface="ＭＳ Ｐゴシック" panose="020B0600070205080204" pitchFamily="50" charset="-128"/>
            </a:rPr>
            <a:t>14.4</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震災以降、経常的な収入、支出共に不安定な状態が継続しており、今後の動向も見込みづらい状況にはあるが、各種経費の見直しを行い、さらなる支出規模の抑制に努める。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88900</xdr:rowOff>
    </xdr:from>
    <xdr:to>
      <xdr:col>82</xdr:col>
      <xdr:colOff>107950</xdr:colOff>
      <xdr:row>60</xdr:row>
      <xdr:rowOff>119380</xdr:rowOff>
    </xdr:to>
    <xdr:cxnSp macro="">
      <xdr:nvCxnSpPr>
        <xdr:cNvPr id="244" name="直線コネクタ 243"/>
        <xdr:cNvCxnSpPr/>
      </xdr:nvCxnSpPr>
      <xdr:spPr>
        <a:xfrm flipV="1">
          <a:off x="16510000" y="9004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45" name="その他最小値テキスト"/>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6" name="直線コネクタ 245"/>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3827</xdr:rowOff>
    </xdr:from>
    <xdr:ext cx="762000" cy="259045"/>
    <xdr:sp macro="" textlink="">
      <xdr:nvSpPr>
        <xdr:cNvPr id="247" name="その他最大値テキスト"/>
        <xdr:cNvSpPr txBox="1"/>
      </xdr:nvSpPr>
      <xdr:spPr>
        <a:xfrm>
          <a:off x="16598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88900</xdr:rowOff>
    </xdr:from>
    <xdr:to>
      <xdr:col>82</xdr:col>
      <xdr:colOff>196850</xdr:colOff>
      <xdr:row>52</xdr:row>
      <xdr:rowOff>88900</xdr:rowOff>
    </xdr:to>
    <xdr:cxnSp macro="">
      <xdr:nvCxnSpPr>
        <xdr:cNvPr id="248" name="直線コネクタ 247"/>
        <xdr:cNvCxnSpPr/>
      </xdr:nvCxnSpPr>
      <xdr:spPr>
        <a:xfrm>
          <a:off x="16421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149860</xdr:rowOff>
    </xdr:from>
    <xdr:to>
      <xdr:col>82</xdr:col>
      <xdr:colOff>107950</xdr:colOff>
      <xdr:row>57</xdr:row>
      <xdr:rowOff>24130</xdr:rowOff>
    </xdr:to>
    <xdr:cxnSp macro="">
      <xdr:nvCxnSpPr>
        <xdr:cNvPr id="249" name="直線コネクタ 248"/>
        <xdr:cNvCxnSpPr/>
      </xdr:nvCxnSpPr>
      <xdr:spPr>
        <a:xfrm>
          <a:off x="15671800" y="97510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50" name="その他平均値テキスト"/>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1" name="フローチャート: 判断 250"/>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96520</xdr:rowOff>
    </xdr:from>
    <xdr:to>
      <xdr:col>78</xdr:col>
      <xdr:colOff>69850</xdr:colOff>
      <xdr:row>56</xdr:row>
      <xdr:rowOff>149860</xdr:rowOff>
    </xdr:to>
    <xdr:cxnSp macro="">
      <xdr:nvCxnSpPr>
        <xdr:cNvPr id="252" name="直線コネクタ 251"/>
        <xdr:cNvCxnSpPr/>
      </xdr:nvCxnSpPr>
      <xdr:spPr>
        <a:xfrm>
          <a:off x="14782800" y="96977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53" name="フローチャート: 判断 252"/>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67327</xdr:rowOff>
    </xdr:from>
    <xdr:ext cx="736600" cy="259045"/>
    <xdr:sp macro="" textlink="">
      <xdr:nvSpPr>
        <xdr:cNvPr id="254" name="テキスト ボックス 253"/>
        <xdr:cNvSpPr txBox="1"/>
      </xdr:nvSpPr>
      <xdr:spPr>
        <a:xfrm>
          <a:off x="15290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50800</xdr:rowOff>
    </xdr:from>
    <xdr:to>
      <xdr:col>73</xdr:col>
      <xdr:colOff>180975</xdr:colOff>
      <xdr:row>56</xdr:row>
      <xdr:rowOff>96520</xdr:rowOff>
    </xdr:to>
    <xdr:cxnSp macro="">
      <xdr:nvCxnSpPr>
        <xdr:cNvPr id="255" name="直線コネクタ 254"/>
        <xdr:cNvCxnSpPr/>
      </xdr:nvCxnSpPr>
      <xdr:spPr>
        <a:xfrm>
          <a:off x="13893800" y="9652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34290</xdr:rowOff>
    </xdr:from>
    <xdr:to>
      <xdr:col>74</xdr:col>
      <xdr:colOff>31750</xdr:colOff>
      <xdr:row>57</xdr:row>
      <xdr:rowOff>135890</xdr:rowOff>
    </xdr:to>
    <xdr:sp macro="" textlink="">
      <xdr:nvSpPr>
        <xdr:cNvPr id="256" name="フローチャート: 判断 255"/>
        <xdr:cNvSpPr/>
      </xdr:nvSpPr>
      <xdr:spPr>
        <a:xfrm>
          <a:off x="14732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120667</xdr:rowOff>
    </xdr:from>
    <xdr:ext cx="762000" cy="259045"/>
    <xdr:sp macro="" textlink="">
      <xdr:nvSpPr>
        <xdr:cNvPr id="257" name="テキスト ボックス 256"/>
        <xdr:cNvSpPr txBox="1"/>
      </xdr:nvSpPr>
      <xdr:spPr>
        <a:xfrm>
          <a:off x="14401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50800</xdr:rowOff>
    </xdr:from>
    <xdr:to>
      <xdr:col>69</xdr:col>
      <xdr:colOff>92075</xdr:colOff>
      <xdr:row>56</xdr:row>
      <xdr:rowOff>81280</xdr:rowOff>
    </xdr:to>
    <xdr:cxnSp macro="">
      <xdr:nvCxnSpPr>
        <xdr:cNvPr id="258" name="直線コネクタ 257"/>
        <xdr:cNvCxnSpPr/>
      </xdr:nvCxnSpPr>
      <xdr:spPr>
        <a:xfrm flipV="1">
          <a:off x="13004800" y="9652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129540</xdr:rowOff>
    </xdr:from>
    <xdr:to>
      <xdr:col>69</xdr:col>
      <xdr:colOff>142875</xdr:colOff>
      <xdr:row>57</xdr:row>
      <xdr:rowOff>59690</xdr:rowOff>
    </xdr:to>
    <xdr:sp macro="" textlink="">
      <xdr:nvSpPr>
        <xdr:cNvPr id="259" name="フローチャート: 判断 258"/>
        <xdr:cNvSpPr/>
      </xdr:nvSpPr>
      <xdr:spPr>
        <a:xfrm>
          <a:off x="13843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44467</xdr:rowOff>
    </xdr:from>
    <xdr:ext cx="762000" cy="259045"/>
    <xdr:sp macro="" textlink="">
      <xdr:nvSpPr>
        <xdr:cNvPr id="260" name="テキスト ボックス 259"/>
        <xdr:cNvSpPr txBox="1"/>
      </xdr:nvSpPr>
      <xdr:spPr>
        <a:xfrm>
          <a:off x="13512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2" name="テキスト ボックス 261"/>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68" name="楕円 267"/>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116857</xdr:rowOff>
    </xdr:from>
    <xdr:ext cx="762000" cy="259045"/>
    <xdr:sp macro="" textlink="">
      <xdr:nvSpPr>
        <xdr:cNvPr id="269" name="その他該当値テキスト"/>
        <xdr:cNvSpPr txBox="1"/>
      </xdr:nvSpPr>
      <xdr:spPr>
        <a:xfrm>
          <a:off x="16598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99060</xdr:rowOff>
    </xdr:from>
    <xdr:to>
      <xdr:col>78</xdr:col>
      <xdr:colOff>120650</xdr:colOff>
      <xdr:row>57</xdr:row>
      <xdr:rowOff>29210</xdr:rowOff>
    </xdr:to>
    <xdr:sp macro="" textlink="">
      <xdr:nvSpPr>
        <xdr:cNvPr id="270" name="楕円 269"/>
        <xdr:cNvSpPr/>
      </xdr:nvSpPr>
      <xdr:spPr>
        <a:xfrm>
          <a:off x="15621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71" name="テキスト ボックス 270"/>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45720</xdr:rowOff>
    </xdr:from>
    <xdr:to>
      <xdr:col>74</xdr:col>
      <xdr:colOff>31750</xdr:colOff>
      <xdr:row>56</xdr:row>
      <xdr:rowOff>147320</xdr:rowOff>
    </xdr:to>
    <xdr:sp macro="" textlink="">
      <xdr:nvSpPr>
        <xdr:cNvPr id="272" name="楕円 271"/>
        <xdr:cNvSpPr/>
      </xdr:nvSpPr>
      <xdr:spPr>
        <a:xfrm>
          <a:off x="14732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157497</xdr:rowOff>
    </xdr:from>
    <xdr:ext cx="762000" cy="259045"/>
    <xdr:sp macro="" textlink="">
      <xdr:nvSpPr>
        <xdr:cNvPr id="273" name="テキスト ボックス 272"/>
        <xdr:cNvSpPr txBox="1"/>
      </xdr:nvSpPr>
      <xdr:spPr>
        <a:xfrm>
          <a:off x="14401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0</xdr:rowOff>
    </xdr:from>
    <xdr:to>
      <xdr:col>69</xdr:col>
      <xdr:colOff>142875</xdr:colOff>
      <xdr:row>56</xdr:row>
      <xdr:rowOff>101600</xdr:rowOff>
    </xdr:to>
    <xdr:sp macro="" textlink="">
      <xdr:nvSpPr>
        <xdr:cNvPr id="274" name="楕円 273"/>
        <xdr:cNvSpPr/>
      </xdr:nvSpPr>
      <xdr:spPr>
        <a:xfrm>
          <a:off x="13843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111777</xdr:rowOff>
    </xdr:from>
    <xdr:ext cx="762000" cy="259045"/>
    <xdr:sp macro="" textlink="">
      <xdr:nvSpPr>
        <xdr:cNvPr id="275" name="テキスト ボックス 274"/>
        <xdr:cNvSpPr txBox="1"/>
      </xdr:nvSpPr>
      <xdr:spPr>
        <a:xfrm>
          <a:off x="13512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30480</xdr:rowOff>
    </xdr:from>
    <xdr:to>
      <xdr:col>65</xdr:col>
      <xdr:colOff>53975</xdr:colOff>
      <xdr:row>56</xdr:row>
      <xdr:rowOff>132080</xdr:rowOff>
    </xdr:to>
    <xdr:sp macro="" textlink="">
      <xdr:nvSpPr>
        <xdr:cNvPr id="276" name="楕円 275"/>
        <xdr:cNvSpPr/>
      </xdr:nvSpPr>
      <xdr:spPr>
        <a:xfrm>
          <a:off x="12954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142257</xdr:rowOff>
    </xdr:from>
    <xdr:ext cx="762000" cy="259045"/>
    <xdr:sp macro="" textlink="">
      <xdr:nvSpPr>
        <xdr:cNvPr id="277" name="テキスト ボックス 276"/>
        <xdr:cNvSpPr txBox="1"/>
      </xdr:nvSpPr>
      <xdr:spPr>
        <a:xfrm>
          <a:off x="12623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支出自体の減少に伴い、経常充当一般財源等が減少したことにより、前年度比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ポイント減少の</a:t>
          </a:r>
          <a:r>
            <a:rPr kumimoji="1" lang="en-US" altLang="ja-JP" sz="1300">
              <a:latin typeface="ＭＳ Ｐゴシック" panose="020B0600070205080204" pitchFamily="50" charset="-128"/>
              <a:ea typeface="ＭＳ Ｐゴシック" panose="020B0600070205080204" pitchFamily="50" charset="-128"/>
            </a:rPr>
            <a:t>12.0</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補助費等の支出額は減少傾向にあるが、類似団体に比べ高い値である。公営企業に対して、国の定める繰出し基準以外の支出を抑制するなど、適切な財源の確保と事務事業の見直しを図る必要がある。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121285</xdr:rowOff>
    </xdr:from>
    <xdr:to>
      <xdr:col>82</xdr:col>
      <xdr:colOff>107950</xdr:colOff>
      <xdr:row>41</xdr:row>
      <xdr:rowOff>75565</xdr:rowOff>
    </xdr:to>
    <xdr:cxnSp macro="">
      <xdr:nvCxnSpPr>
        <xdr:cNvPr id="300" name="直線コネクタ 299"/>
        <xdr:cNvCxnSpPr/>
      </xdr:nvCxnSpPr>
      <xdr:spPr>
        <a:xfrm flipV="1">
          <a:off x="16510000" y="59505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47642</xdr:rowOff>
    </xdr:from>
    <xdr:ext cx="762000" cy="259045"/>
    <xdr:sp macro="" textlink="">
      <xdr:nvSpPr>
        <xdr:cNvPr id="301" name="補助費等最小値テキスト"/>
        <xdr:cNvSpPr txBox="1"/>
      </xdr:nvSpPr>
      <xdr:spPr>
        <a:xfrm>
          <a:off x="16598900" y="707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75565</xdr:rowOff>
    </xdr:from>
    <xdr:to>
      <xdr:col>82</xdr:col>
      <xdr:colOff>196850</xdr:colOff>
      <xdr:row>41</xdr:row>
      <xdr:rowOff>75565</xdr:rowOff>
    </xdr:to>
    <xdr:cxnSp macro="">
      <xdr:nvCxnSpPr>
        <xdr:cNvPr id="302" name="直線コネクタ 301"/>
        <xdr:cNvCxnSpPr/>
      </xdr:nvCxnSpPr>
      <xdr:spPr>
        <a:xfrm>
          <a:off x="16421100" y="710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36212</xdr:rowOff>
    </xdr:from>
    <xdr:ext cx="762000" cy="259045"/>
    <xdr:sp macro="" textlink="">
      <xdr:nvSpPr>
        <xdr:cNvPr id="303" name="補助費等最大値テキスト"/>
        <xdr:cNvSpPr txBox="1"/>
      </xdr:nvSpPr>
      <xdr:spPr>
        <a:xfrm>
          <a:off x="16598900" y="569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121285</xdr:rowOff>
    </xdr:from>
    <xdr:to>
      <xdr:col>82</xdr:col>
      <xdr:colOff>196850</xdr:colOff>
      <xdr:row>34</xdr:row>
      <xdr:rowOff>121285</xdr:rowOff>
    </xdr:to>
    <xdr:cxnSp macro="">
      <xdr:nvCxnSpPr>
        <xdr:cNvPr id="304" name="直線コネクタ 303"/>
        <xdr:cNvCxnSpPr/>
      </xdr:nvCxnSpPr>
      <xdr:spPr>
        <a:xfrm>
          <a:off x="16421100" y="5950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xdr:rowOff>
    </xdr:from>
    <xdr:to>
      <xdr:col>82</xdr:col>
      <xdr:colOff>107950</xdr:colOff>
      <xdr:row>38</xdr:row>
      <xdr:rowOff>64135</xdr:rowOff>
    </xdr:to>
    <xdr:cxnSp macro="">
      <xdr:nvCxnSpPr>
        <xdr:cNvPr id="305" name="直線コネクタ 304"/>
        <xdr:cNvCxnSpPr/>
      </xdr:nvCxnSpPr>
      <xdr:spPr>
        <a:xfrm flipV="1">
          <a:off x="15671800" y="652780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132732</xdr:rowOff>
    </xdr:from>
    <xdr:ext cx="762000" cy="259045"/>
    <xdr:sp macro="" textlink="">
      <xdr:nvSpPr>
        <xdr:cNvPr id="306" name="補助費等平均値テキスト"/>
        <xdr:cNvSpPr txBox="1"/>
      </xdr:nvSpPr>
      <xdr:spPr>
        <a:xfrm>
          <a:off x="16598900" y="6304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116205</xdr:rowOff>
    </xdr:from>
    <xdr:to>
      <xdr:col>82</xdr:col>
      <xdr:colOff>158750</xdr:colOff>
      <xdr:row>38</xdr:row>
      <xdr:rowOff>46355</xdr:rowOff>
    </xdr:to>
    <xdr:sp macro="" textlink="">
      <xdr:nvSpPr>
        <xdr:cNvPr id="307" name="フローチャート: 判断 306"/>
        <xdr:cNvSpPr/>
      </xdr:nvSpPr>
      <xdr:spPr>
        <a:xfrm>
          <a:off x="16459200" y="645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29845</xdr:rowOff>
    </xdr:from>
    <xdr:to>
      <xdr:col>78</xdr:col>
      <xdr:colOff>69850</xdr:colOff>
      <xdr:row>38</xdr:row>
      <xdr:rowOff>64135</xdr:rowOff>
    </xdr:to>
    <xdr:cxnSp macro="">
      <xdr:nvCxnSpPr>
        <xdr:cNvPr id="308" name="直線コネクタ 307"/>
        <xdr:cNvCxnSpPr/>
      </xdr:nvCxnSpPr>
      <xdr:spPr>
        <a:xfrm>
          <a:off x="14782800" y="65449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87630</xdr:rowOff>
    </xdr:from>
    <xdr:to>
      <xdr:col>78</xdr:col>
      <xdr:colOff>120650</xdr:colOff>
      <xdr:row>38</xdr:row>
      <xdr:rowOff>17780</xdr:rowOff>
    </xdr:to>
    <xdr:sp macro="" textlink="">
      <xdr:nvSpPr>
        <xdr:cNvPr id="309" name="フローチャート: 判断 308"/>
        <xdr:cNvSpPr/>
      </xdr:nvSpPr>
      <xdr:spPr>
        <a:xfrm>
          <a:off x="15621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27957</xdr:rowOff>
    </xdr:from>
    <xdr:ext cx="736600" cy="259045"/>
    <xdr:sp macro="" textlink="">
      <xdr:nvSpPr>
        <xdr:cNvPr id="310" name="テキスト ボックス 309"/>
        <xdr:cNvSpPr txBox="1"/>
      </xdr:nvSpPr>
      <xdr:spPr>
        <a:xfrm>
          <a:off x="15290800" y="6200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12700</xdr:rowOff>
    </xdr:from>
    <xdr:to>
      <xdr:col>73</xdr:col>
      <xdr:colOff>180975</xdr:colOff>
      <xdr:row>38</xdr:row>
      <xdr:rowOff>29845</xdr:rowOff>
    </xdr:to>
    <xdr:cxnSp macro="">
      <xdr:nvCxnSpPr>
        <xdr:cNvPr id="311" name="直線コネクタ 310"/>
        <xdr:cNvCxnSpPr/>
      </xdr:nvCxnSpPr>
      <xdr:spPr>
        <a:xfrm>
          <a:off x="13893800" y="65278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150495</xdr:rowOff>
    </xdr:from>
    <xdr:to>
      <xdr:col>74</xdr:col>
      <xdr:colOff>31750</xdr:colOff>
      <xdr:row>37</xdr:row>
      <xdr:rowOff>80645</xdr:rowOff>
    </xdr:to>
    <xdr:sp macro="" textlink="">
      <xdr:nvSpPr>
        <xdr:cNvPr id="312" name="フローチャート: 判断 311"/>
        <xdr:cNvSpPr/>
      </xdr:nvSpPr>
      <xdr:spPr>
        <a:xfrm>
          <a:off x="1473200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90822</xdr:rowOff>
    </xdr:from>
    <xdr:ext cx="762000" cy="259045"/>
    <xdr:sp macro="" textlink="">
      <xdr:nvSpPr>
        <xdr:cNvPr id="313" name="テキスト ボックス 312"/>
        <xdr:cNvSpPr txBox="1"/>
      </xdr:nvSpPr>
      <xdr:spPr>
        <a:xfrm>
          <a:off x="14401800" y="6091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xdr:rowOff>
    </xdr:from>
    <xdr:to>
      <xdr:col>69</xdr:col>
      <xdr:colOff>92075</xdr:colOff>
      <xdr:row>38</xdr:row>
      <xdr:rowOff>12700</xdr:rowOff>
    </xdr:to>
    <xdr:cxnSp macro="">
      <xdr:nvCxnSpPr>
        <xdr:cNvPr id="314" name="直線コネクタ 313"/>
        <xdr:cNvCxnSpPr/>
      </xdr:nvCxnSpPr>
      <xdr:spPr>
        <a:xfrm>
          <a:off x="13004800" y="6527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36195</xdr:rowOff>
    </xdr:from>
    <xdr:to>
      <xdr:col>69</xdr:col>
      <xdr:colOff>142875</xdr:colOff>
      <xdr:row>37</xdr:row>
      <xdr:rowOff>137795</xdr:rowOff>
    </xdr:to>
    <xdr:sp macro="" textlink="">
      <xdr:nvSpPr>
        <xdr:cNvPr id="315" name="フローチャート: 判断 314"/>
        <xdr:cNvSpPr/>
      </xdr:nvSpPr>
      <xdr:spPr>
        <a:xfrm>
          <a:off x="13843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147972</xdr:rowOff>
    </xdr:from>
    <xdr:ext cx="762000" cy="259045"/>
    <xdr:sp macro="" textlink="">
      <xdr:nvSpPr>
        <xdr:cNvPr id="316" name="テキスト ボックス 315"/>
        <xdr:cNvSpPr txBox="1"/>
      </xdr:nvSpPr>
      <xdr:spPr>
        <a:xfrm>
          <a:off x="13512800" y="614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36195</xdr:rowOff>
    </xdr:from>
    <xdr:to>
      <xdr:col>65</xdr:col>
      <xdr:colOff>53975</xdr:colOff>
      <xdr:row>37</xdr:row>
      <xdr:rowOff>137795</xdr:rowOff>
    </xdr:to>
    <xdr:sp macro="" textlink="">
      <xdr:nvSpPr>
        <xdr:cNvPr id="317" name="フローチャート: 判断 316"/>
        <xdr:cNvSpPr/>
      </xdr:nvSpPr>
      <xdr:spPr>
        <a:xfrm>
          <a:off x="12954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147972</xdr:rowOff>
    </xdr:from>
    <xdr:ext cx="762000" cy="259045"/>
    <xdr:sp macro="" textlink="">
      <xdr:nvSpPr>
        <xdr:cNvPr id="318" name="テキスト ボックス 317"/>
        <xdr:cNvSpPr txBox="1"/>
      </xdr:nvSpPr>
      <xdr:spPr>
        <a:xfrm>
          <a:off x="12623800" y="614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24" name="楕円 323"/>
        <xdr:cNvSpPr/>
      </xdr:nvSpPr>
      <xdr:spPr>
        <a:xfrm>
          <a:off x="16459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105427</xdr:rowOff>
    </xdr:from>
    <xdr:ext cx="762000" cy="259045"/>
    <xdr:sp macro="" textlink="">
      <xdr:nvSpPr>
        <xdr:cNvPr id="325" name="補助費等該当値テキスト"/>
        <xdr:cNvSpPr txBox="1"/>
      </xdr:nvSpPr>
      <xdr:spPr>
        <a:xfrm>
          <a:off x="16598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13335</xdr:rowOff>
    </xdr:from>
    <xdr:to>
      <xdr:col>78</xdr:col>
      <xdr:colOff>120650</xdr:colOff>
      <xdr:row>38</xdr:row>
      <xdr:rowOff>114935</xdr:rowOff>
    </xdr:to>
    <xdr:sp macro="" textlink="">
      <xdr:nvSpPr>
        <xdr:cNvPr id="326" name="楕円 325"/>
        <xdr:cNvSpPr/>
      </xdr:nvSpPr>
      <xdr:spPr>
        <a:xfrm>
          <a:off x="15621000" y="652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99712</xdr:rowOff>
    </xdr:from>
    <xdr:ext cx="736600" cy="259045"/>
    <xdr:sp macro="" textlink="">
      <xdr:nvSpPr>
        <xdr:cNvPr id="327" name="テキスト ボックス 326"/>
        <xdr:cNvSpPr txBox="1"/>
      </xdr:nvSpPr>
      <xdr:spPr>
        <a:xfrm>
          <a:off x="15290800" y="6614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150495</xdr:rowOff>
    </xdr:from>
    <xdr:to>
      <xdr:col>74</xdr:col>
      <xdr:colOff>31750</xdr:colOff>
      <xdr:row>38</xdr:row>
      <xdr:rowOff>80645</xdr:rowOff>
    </xdr:to>
    <xdr:sp macro="" textlink="">
      <xdr:nvSpPr>
        <xdr:cNvPr id="328" name="楕円 327"/>
        <xdr:cNvSpPr/>
      </xdr:nvSpPr>
      <xdr:spPr>
        <a:xfrm>
          <a:off x="14732000" y="649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65422</xdr:rowOff>
    </xdr:from>
    <xdr:ext cx="762000" cy="259045"/>
    <xdr:sp macro="" textlink="">
      <xdr:nvSpPr>
        <xdr:cNvPr id="329" name="テキスト ボックス 328"/>
        <xdr:cNvSpPr txBox="1"/>
      </xdr:nvSpPr>
      <xdr:spPr>
        <a:xfrm>
          <a:off x="14401800" y="658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133350</xdr:rowOff>
    </xdr:from>
    <xdr:to>
      <xdr:col>69</xdr:col>
      <xdr:colOff>142875</xdr:colOff>
      <xdr:row>38</xdr:row>
      <xdr:rowOff>63500</xdr:rowOff>
    </xdr:to>
    <xdr:sp macro="" textlink="">
      <xdr:nvSpPr>
        <xdr:cNvPr id="330" name="楕円 329"/>
        <xdr:cNvSpPr/>
      </xdr:nvSpPr>
      <xdr:spPr>
        <a:xfrm>
          <a:off x="13843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48277</xdr:rowOff>
    </xdr:from>
    <xdr:ext cx="762000" cy="259045"/>
    <xdr:sp macro="" textlink="">
      <xdr:nvSpPr>
        <xdr:cNvPr id="331" name="テキスト ボックス 330"/>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133350</xdr:rowOff>
    </xdr:from>
    <xdr:to>
      <xdr:col>65</xdr:col>
      <xdr:colOff>53975</xdr:colOff>
      <xdr:row>38</xdr:row>
      <xdr:rowOff>63500</xdr:rowOff>
    </xdr:to>
    <xdr:sp macro="" textlink="">
      <xdr:nvSpPr>
        <xdr:cNvPr id="332" name="楕円 331"/>
        <xdr:cNvSpPr/>
      </xdr:nvSpPr>
      <xdr:spPr>
        <a:xfrm>
          <a:off x="12954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48277</xdr:rowOff>
    </xdr:from>
    <xdr:ext cx="762000" cy="259045"/>
    <xdr:sp macro="" textlink="">
      <xdr:nvSpPr>
        <xdr:cNvPr id="333" name="テキスト ボックス 332"/>
        <xdr:cNvSpPr txBox="1"/>
      </xdr:nvSpPr>
      <xdr:spPr>
        <a:xfrm>
          <a:off x="12623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据置期間が終了した地方債の償還などにより、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ポイント増加の</a:t>
          </a:r>
          <a:r>
            <a:rPr kumimoji="1" lang="en-US" altLang="ja-JP" sz="1300">
              <a:latin typeface="ＭＳ Ｐゴシック" panose="020B0600070205080204" pitchFamily="50" charset="-128"/>
              <a:ea typeface="ＭＳ Ｐゴシック" panose="020B0600070205080204" pitchFamily="50" charset="-128"/>
            </a:rPr>
            <a:t>17.8</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今後も交付税措置の有利な地方債の活用など適正管理に努め、公債費の負担軽減を図る。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136144</xdr:rowOff>
    </xdr:from>
    <xdr:to>
      <xdr:col>24</xdr:col>
      <xdr:colOff>25400</xdr:colOff>
      <xdr:row>80</xdr:row>
      <xdr:rowOff>81280</xdr:rowOff>
    </xdr:to>
    <xdr:cxnSp macro="">
      <xdr:nvCxnSpPr>
        <xdr:cNvPr id="358" name="直線コネクタ 357"/>
        <xdr:cNvCxnSpPr/>
      </xdr:nvCxnSpPr>
      <xdr:spPr>
        <a:xfrm flipV="1">
          <a:off x="4826000" y="12823444"/>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59" name="公債費最小値テキスト"/>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60" name="直線コネクタ 359"/>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51071</xdr:rowOff>
    </xdr:from>
    <xdr:ext cx="762000" cy="259045"/>
    <xdr:sp macro="" textlink="">
      <xdr:nvSpPr>
        <xdr:cNvPr id="361" name="公債費最大値テキスト"/>
        <xdr:cNvSpPr txBox="1"/>
      </xdr:nvSpPr>
      <xdr:spPr>
        <a:xfrm>
          <a:off x="4914900" y="1256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136144</xdr:rowOff>
    </xdr:from>
    <xdr:to>
      <xdr:col>24</xdr:col>
      <xdr:colOff>114300</xdr:colOff>
      <xdr:row>74</xdr:row>
      <xdr:rowOff>136144</xdr:rowOff>
    </xdr:to>
    <xdr:cxnSp macro="">
      <xdr:nvCxnSpPr>
        <xdr:cNvPr id="362" name="直線コネクタ 361"/>
        <xdr:cNvCxnSpPr/>
      </xdr:nvCxnSpPr>
      <xdr:spPr>
        <a:xfrm>
          <a:off x="4737100" y="1282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3556</xdr:rowOff>
    </xdr:from>
    <xdr:to>
      <xdr:col>24</xdr:col>
      <xdr:colOff>25400</xdr:colOff>
      <xdr:row>78</xdr:row>
      <xdr:rowOff>26415</xdr:rowOff>
    </xdr:to>
    <xdr:cxnSp macro="">
      <xdr:nvCxnSpPr>
        <xdr:cNvPr id="363" name="直線コネクタ 362"/>
        <xdr:cNvCxnSpPr/>
      </xdr:nvCxnSpPr>
      <xdr:spPr>
        <a:xfrm>
          <a:off x="3987800" y="13376656"/>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85869</xdr:rowOff>
    </xdr:from>
    <xdr:ext cx="762000" cy="259045"/>
    <xdr:sp macro="" textlink="">
      <xdr:nvSpPr>
        <xdr:cNvPr id="364" name="公債費平均値テキスト"/>
        <xdr:cNvSpPr txBox="1"/>
      </xdr:nvSpPr>
      <xdr:spPr>
        <a:xfrm>
          <a:off x="4914900" y="13116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65" name="フローチャート: 判断 364"/>
        <xdr:cNvSpPr/>
      </xdr:nvSpPr>
      <xdr:spPr>
        <a:xfrm>
          <a:off x="4775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3556</xdr:rowOff>
    </xdr:from>
    <xdr:to>
      <xdr:col>19</xdr:col>
      <xdr:colOff>187325</xdr:colOff>
      <xdr:row>78</xdr:row>
      <xdr:rowOff>94996</xdr:rowOff>
    </xdr:to>
    <xdr:cxnSp macro="">
      <xdr:nvCxnSpPr>
        <xdr:cNvPr id="366" name="直線コネクタ 365"/>
        <xdr:cNvCxnSpPr/>
      </xdr:nvCxnSpPr>
      <xdr:spPr>
        <a:xfrm flipV="1">
          <a:off x="3098800" y="1337665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73913</xdr:rowOff>
    </xdr:from>
    <xdr:to>
      <xdr:col>20</xdr:col>
      <xdr:colOff>38100</xdr:colOff>
      <xdr:row>78</xdr:row>
      <xdr:rowOff>4063</xdr:rowOff>
    </xdr:to>
    <xdr:sp macro="" textlink="">
      <xdr:nvSpPr>
        <xdr:cNvPr id="367" name="フローチャート: 判断 366"/>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14240</xdr:rowOff>
    </xdr:from>
    <xdr:ext cx="736600" cy="259045"/>
    <xdr:sp macro="" textlink="">
      <xdr:nvSpPr>
        <xdr:cNvPr id="368" name="テキスト ボックス 367"/>
        <xdr:cNvSpPr txBox="1"/>
      </xdr:nvSpPr>
      <xdr:spPr>
        <a:xfrm>
          <a:off x="3606800" y="1304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94996</xdr:rowOff>
    </xdr:from>
    <xdr:to>
      <xdr:col>15</xdr:col>
      <xdr:colOff>98425</xdr:colOff>
      <xdr:row>79</xdr:row>
      <xdr:rowOff>5842</xdr:rowOff>
    </xdr:to>
    <xdr:cxnSp macro="">
      <xdr:nvCxnSpPr>
        <xdr:cNvPr id="369" name="直線コネクタ 368"/>
        <xdr:cNvCxnSpPr/>
      </xdr:nvCxnSpPr>
      <xdr:spPr>
        <a:xfrm flipV="1">
          <a:off x="2209800" y="1346809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142494</xdr:rowOff>
    </xdr:from>
    <xdr:to>
      <xdr:col>15</xdr:col>
      <xdr:colOff>149225</xdr:colOff>
      <xdr:row>78</xdr:row>
      <xdr:rowOff>72644</xdr:rowOff>
    </xdr:to>
    <xdr:sp macro="" textlink="">
      <xdr:nvSpPr>
        <xdr:cNvPr id="370" name="フローチャート: 判断 369"/>
        <xdr:cNvSpPr/>
      </xdr:nvSpPr>
      <xdr:spPr>
        <a:xfrm>
          <a:off x="30480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82821</xdr:rowOff>
    </xdr:from>
    <xdr:ext cx="762000" cy="259045"/>
    <xdr:sp macro="" textlink="">
      <xdr:nvSpPr>
        <xdr:cNvPr id="371" name="テキスト ボックス 370"/>
        <xdr:cNvSpPr txBox="1"/>
      </xdr:nvSpPr>
      <xdr:spPr>
        <a:xfrm>
          <a:off x="2717800" y="13113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5842</xdr:rowOff>
    </xdr:from>
    <xdr:to>
      <xdr:col>11</xdr:col>
      <xdr:colOff>9525</xdr:colOff>
      <xdr:row>79</xdr:row>
      <xdr:rowOff>33274</xdr:rowOff>
    </xdr:to>
    <xdr:cxnSp macro="">
      <xdr:nvCxnSpPr>
        <xdr:cNvPr id="372" name="直線コネクタ 371"/>
        <xdr:cNvCxnSpPr/>
      </xdr:nvCxnSpPr>
      <xdr:spPr>
        <a:xfrm flipV="1">
          <a:off x="1320800" y="135503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133350</xdr:rowOff>
    </xdr:from>
    <xdr:to>
      <xdr:col>11</xdr:col>
      <xdr:colOff>60325</xdr:colOff>
      <xdr:row>78</xdr:row>
      <xdr:rowOff>63500</xdr:rowOff>
    </xdr:to>
    <xdr:sp macro="" textlink="">
      <xdr:nvSpPr>
        <xdr:cNvPr id="373" name="フローチャート: 判断 372"/>
        <xdr:cNvSpPr/>
      </xdr:nvSpPr>
      <xdr:spPr>
        <a:xfrm>
          <a:off x="2159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73677</xdr:rowOff>
    </xdr:from>
    <xdr:ext cx="762000" cy="259045"/>
    <xdr:sp macro="" textlink="">
      <xdr:nvSpPr>
        <xdr:cNvPr id="374" name="テキスト ボックス 373"/>
        <xdr:cNvSpPr txBox="1"/>
      </xdr:nvSpPr>
      <xdr:spPr>
        <a:xfrm>
          <a:off x="1828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75" name="フローチャート: 判断 374"/>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78249</xdr:rowOff>
    </xdr:from>
    <xdr:ext cx="762000" cy="259045"/>
    <xdr:sp macro="" textlink="">
      <xdr:nvSpPr>
        <xdr:cNvPr id="376" name="テキスト ボックス 375"/>
        <xdr:cNvSpPr txBox="1"/>
      </xdr:nvSpPr>
      <xdr:spPr>
        <a:xfrm>
          <a:off x="939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147065</xdr:rowOff>
    </xdr:from>
    <xdr:to>
      <xdr:col>24</xdr:col>
      <xdr:colOff>76200</xdr:colOff>
      <xdr:row>78</xdr:row>
      <xdr:rowOff>77215</xdr:rowOff>
    </xdr:to>
    <xdr:sp macro="" textlink="">
      <xdr:nvSpPr>
        <xdr:cNvPr id="382" name="楕円 381"/>
        <xdr:cNvSpPr/>
      </xdr:nvSpPr>
      <xdr:spPr>
        <a:xfrm>
          <a:off x="47752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119142</xdr:rowOff>
    </xdr:from>
    <xdr:ext cx="762000" cy="259045"/>
    <xdr:sp macro="" textlink="">
      <xdr:nvSpPr>
        <xdr:cNvPr id="383" name="公債費該当値テキスト"/>
        <xdr:cNvSpPr txBox="1"/>
      </xdr:nvSpPr>
      <xdr:spPr>
        <a:xfrm>
          <a:off x="49149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124206</xdr:rowOff>
    </xdr:from>
    <xdr:to>
      <xdr:col>20</xdr:col>
      <xdr:colOff>38100</xdr:colOff>
      <xdr:row>78</xdr:row>
      <xdr:rowOff>54356</xdr:rowOff>
    </xdr:to>
    <xdr:sp macro="" textlink="">
      <xdr:nvSpPr>
        <xdr:cNvPr id="384" name="楕円 383"/>
        <xdr:cNvSpPr/>
      </xdr:nvSpPr>
      <xdr:spPr>
        <a:xfrm>
          <a:off x="3937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39133</xdr:rowOff>
    </xdr:from>
    <xdr:ext cx="736600" cy="259045"/>
    <xdr:sp macro="" textlink="">
      <xdr:nvSpPr>
        <xdr:cNvPr id="385" name="テキスト ボックス 384"/>
        <xdr:cNvSpPr txBox="1"/>
      </xdr:nvSpPr>
      <xdr:spPr>
        <a:xfrm>
          <a:off x="3606800" y="13412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44196</xdr:rowOff>
    </xdr:from>
    <xdr:to>
      <xdr:col>15</xdr:col>
      <xdr:colOff>149225</xdr:colOff>
      <xdr:row>78</xdr:row>
      <xdr:rowOff>145796</xdr:rowOff>
    </xdr:to>
    <xdr:sp macro="" textlink="">
      <xdr:nvSpPr>
        <xdr:cNvPr id="386" name="楕円 385"/>
        <xdr:cNvSpPr/>
      </xdr:nvSpPr>
      <xdr:spPr>
        <a:xfrm>
          <a:off x="3048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130573</xdr:rowOff>
    </xdr:from>
    <xdr:ext cx="762000" cy="259045"/>
    <xdr:sp macro="" textlink="">
      <xdr:nvSpPr>
        <xdr:cNvPr id="387" name="テキスト ボックス 386"/>
        <xdr:cNvSpPr txBox="1"/>
      </xdr:nvSpPr>
      <xdr:spPr>
        <a:xfrm>
          <a:off x="2717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126492</xdr:rowOff>
    </xdr:from>
    <xdr:to>
      <xdr:col>11</xdr:col>
      <xdr:colOff>60325</xdr:colOff>
      <xdr:row>79</xdr:row>
      <xdr:rowOff>56642</xdr:rowOff>
    </xdr:to>
    <xdr:sp macro="" textlink="">
      <xdr:nvSpPr>
        <xdr:cNvPr id="388" name="楕円 387"/>
        <xdr:cNvSpPr/>
      </xdr:nvSpPr>
      <xdr:spPr>
        <a:xfrm>
          <a:off x="2159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41419</xdr:rowOff>
    </xdr:from>
    <xdr:ext cx="762000" cy="259045"/>
    <xdr:sp macro="" textlink="">
      <xdr:nvSpPr>
        <xdr:cNvPr id="389" name="テキスト ボックス 388"/>
        <xdr:cNvSpPr txBox="1"/>
      </xdr:nvSpPr>
      <xdr:spPr>
        <a:xfrm>
          <a:off x="18288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153924</xdr:rowOff>
    </xdr:from>
    <xdr:to>
      <xdr:col>6</xdr:col>
      <xdr:colOff>171450</xdr:colOff>
      <xdr:row>79</xdr:row>
      <xdr:rowOff>84074</xdr:rowOff>
    </xdr:to>
    <xdr:sp macro="" textlink="">
      <xdr:nvSpPr>
        <xdr:cNvPr id="390" name="楕円 389"/>
        <xdr:cNvSpPr/>
      </xdr:nvSpPr>
      <xdr:spPr>
        <a:xfrm>
          <a:off x="1270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68851</xdr:rowOff>
    </xdr:from>
    <xdr:ext cx="762000" cy="259045"/>
    <xdr:sp macro="" textlink="">
      <xdr:nvSpPr>
        <xdr:cNvPr id="391" name="テキスト ボックス 390"/>
        <xdr:cNvSpPr txBox="1"/>
      </xdr:nvSpPr>
      <xdr:spPr>
        <a:xfrm>
          <a:off x="939800" y="1361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公債費以外の経常経費に係る経常収支比率については、経常充当一般財源等が増加したことなどにより、対前年比</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76.0</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震災以降、経常的な収入、支出共に不安定な状態が継続しており、今後の動向も見込みづらい状況にはあるが、全体的な見直し等を継続して実施し、経常経費の抑制及び自主財源の確保に努める。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115570</xdr:rowOff>
    </xdr:from>
    <xdr:to>
      <xdr:col>82</xdr:col>
      <xdr:colOff>107950</xdr:colOff>
      <xdr:row>80</xdr:row>
      <xdr:rowOff>149861</xdr:rowOff>
    </xdr:to>
    <xdr:cxnSp macro="">
      <xdr:nvCxnSpPr>
        <xdr:cNvPr id="419" name="直線コネクタ 418"/>
        <xdr:cNvCxnSpPr/>
      </xdr:nvCxnSpPr>
      <xdr:spPr>
        <a:xfrm flipV="1">
          <a:off x="16510000" y="12802870"/>
          <a:ext cx="0" cy="106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0" name="公債費以外最小値テキスト"/>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1" name="直線コネクタ 420"/>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30497</xdr:rowOff>
    </xdr:from>
    <xdr:ext cx="762000" cy="259045"/>
    <xdr:sp macro="" textlink="">
      <xdr:nvSpPr>
        <xdr:cNvPr id="422" name="公債費以外最大値テキスト"/>
        <xdr:cNvSpPr txBox="1"/>
      </xdr:nvSpPr>
      <xdr:spPr>
        <a:xfrm>
          <a:off x="16598900" y="1254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115570</xdr:rowOff>
    </xdr:from>
    <xdr:to>
      <xdr:col>82</xdr:col>
      <xdr:colOff>196850</xdr:colOff>
      <xdr:row>74</xdr:row>
      <xdr:rowOff>115570</xdr:rowOff>
    </xdr:to>
    <xdr:cxnSp macro="">
      <xdr:nvCxnSpPr>
        <xdr:cNvPr id="423" name="直線コネクタ 422"/>
        <xdr:cNvCxnSpPr/>
      </xdr:nvCxnSpPr>
      <xdr:spPr>
        <a:xfrm>
          <a:off x="16421100" y="12802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xdr:rowOff>
    </xdr:from>
    <xdr:to>
      <xdr:col>82</xdr:col>
      <xdr:colOff>107950</xdr:colOff>
      <xdr:row>76</xdr:row>
      <xdr:rowOff>88900</xdr:rowOff>
    </xdr:to>
    <xdr:cxnSp macro="">
      <xdr:nvCxnSpPr>
        <xdr:cNvPr id="424" name="直線コネクタ 423"/>
        <xdr:cNvCxnSpPr/>
      </xdr:nvCxnSpPr>
      <xdr:spPr>
        <a:xfrm>
          <a:off x="15671800" y="13042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35577</xdr:rowOff>
    </xdr:from>
    <xdr:ext cx="762000" cy="259045"/>
    <xdr:sp macro="" textlink="">
      <xdr:nvSpPr>
        <xdr:cNvPr id="425" name="公債費以外平均値テキスト"/>
        <xdr:cNvSpPr txBox="1"/>
      </xdr:nvSpPr>
      <xdr:spPr>
        <a:xfrm>
          <a:off x="16598900" y="12894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19050</xdr:rowOff>
    </xdr:from>
    <xdr:to>
      <xdr:col>82</xdr:col>
      <xdr:colOff>158750</xdr:colOff>
      <xdr:row>76</xdr:row>
      <xdr:rowOff>120650</xdr:rowOff>
    </xdr:to>
    <xdr:sp macro="" textlink="">
      <xdr:nvSpPr>
        <xdr:cNvPr id="426" name="フローチャート: 判断 425"/>
        <xdr:cNvSpPr/>
      </xdr:nvSpPr>
      <xdr:spPr>
        <a:xfrm>
          <a:off x="164592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146050</xdr:rowOff>
    </xdr:from>
    <xdr:to>
      <xdr:col>78</xdr:col>
      <xdr:colOff>69850</xdr:colOff>
      <xdr:row>76</xdr:row>
      <xdr:rowOff>12700</xdr:rowOff>
    </xdr:to>
    <xdr:cxnSp macro="">
      <xdr:nvCxnSpPr>
        <xdr:cNvPr id="427" name="直線コネクタ 426"/>
        <xdr:cNvCxnSpPr/>
      </xdr:nvCxnSpPr>
      <xdr:spPr>
        <a:xfrm>
          <a:off x="14782800" y="128333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0</xdr:rowOff>
    </xdr:from>
    <xdr:to>
      <xdr:col>78</xdr:col>
      <xdr:colOff>120650</xdr:colOff>
      <xdr:row>76</xdr:row>
      <xdr:rowOff>101600</xdr:rowOff>
    </xdr:to>
    <xdr:sp macro="" textlink="">
      <xdr:nvSpPr>
        <xdr:cNvPr id="428" name="フローチャート: 判断 427"/>
        <xdr:cNvSpPr/>
      </xdr:nvSpPr>
      <xdr:spPr>
        <a:xfrm>
          <a:off x="15621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86377</xdr:rowOff>
    </xdr:from>
    <xdr:ext cx="736600" cy="259045"/>
    <xdr:sp macro="" textlink="">
      <xdr:nvSpPr>
        <xdr:cNvPr id="429" name="テキスト ボックス 428"/>
        <xdr:cNvSpPr txBox="1"/>
      </xdr:nvSpPr>
      <xdr:spPr>
        <a:xfrm>
          <a:off x="15290800" y="13116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77470</xdr:rowOff>
    </xdr:from>
    <xdr:to>
      <xdr:col>73</xdr:col>
      <xdr:colOff>180975</xdr:colOff>
      <xdr:row>74</xdr:row>
      <xdr:rowOff>146050</xdr:rowOff>
    </xdr:to>
    <xdr:cxnSp macro="">
      <xdr:nvCxnSpPr>
        <xdr:cNvPr id="430" name="直線コネクタ 429"/>
        <xdr:cNvCxnSpPr/>
      </xdr:nvCxnSpPr>
      <xdr:spPr>
        <a:xfrm>
          <a:off x="13893800" y="1276477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19050</xdr:rowOff>
    </xdr:from>
    <xdr:to>
      <xdr:col>74</xdr:col>
      <xdr:colOff>31750</xdr:colOff>
      <xdr:row>75</xdr:row>
      <xdr:rowOff>120650</xdr:rowOff>
    </xdr:to>
    <xdr:sp macro="" textlink="">
      <xdr:nvSpPr>
        <xdr:cNvPr id="431" name="フローチャート: 判断 430"/>
        <xdr:cNvSpPr/>
      </xdr:nvSpPr>
      <xdr:spPr>
        <a:xfrm>
          <a:off x="14732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105427</xdr:rowOff>
    </xdr:from>
    <xdr:ext cx="762000" cy="259045"/>
    <xdr:sp macro="" textlink="">
      <xdr:nvSpPr>
        <xdr:cNvPr id="432" name="テキスト ボックス 431"/>
        <xdr:cNvSpPr txBox="1"/>
      </xdr:nvSpPr>
      <xdr:spPr>
        <a:xfrm>
          <a:off x="14401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161290</xdr:rowOff>
    </xdr:from>
    <xdr:to>
      <xdr:col>69</xdr:col>
      <xdr:colOff>92075</xdr:colOff>
      <xdr:row>74</xdr:row>
      <xdr:rowOff>77470</xdr:rowOff>
    </xdr:to>
    <xdr:cxnSp macro="">
      <xdr:nvCxnSpPr>
        <xdr:cNvPr id="433" name="直線コネクタ 432"/>
        <xdr:cNvCxnSpPr/>
      </xdr:nvCxnSpPr>
      <xdr:spPr>
        <a:xfrm>
          <a:off x="13004800" y="1267714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34" name="フローチャート: 判断 433"/>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25416</xdr:rowOff>
    </xdr:from>
    <xdr:ext cx="762000" cy="259045"/>
    <xdr:sp macro="" textlink="">
      <xdr:nvSpPr>
        <xdr:cNvPr id="435" name="テキスト ボックス 434"/>
        <xdr:cNvSpPr txBox="1"/>
      </xdr:nvSpPr>
      <xdr:spPr>
        <a:xfrm>
          <a:off x="13512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36" name="フローチャート: 判断 435"/>
        <xdr:cNvSpPr/>
      </xdr:nvSpPr>
      <xdr:spPr>
        <a:xfrm>
          <a:off x="12954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143527</xdr:rowOff>
    </xdr:from>
    <xdr:ext cx="762000" cy="259045"/>
    <xdr:sp macro="" textlink="">
      <xdr:nvSpPr>
        <xdr:cNvPr id="437" name="テキスト ボックス 436"/>
        <xdr:cNvSpPr txBox="1"/>
      </xdr:nvSpPr>
      <xdr:spPr>
        <a:xfrm>
          <a:off x="12623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38100</xdr:rowOff>
    </xdr:from>
    <xdr:to>
      <xdr:col>82</xdr:col>
      <xdr:colOff>158750</xdr:colOff>
      <xdr:row>76</xdr:row>
      <xdr:rowOff>139700</xdr:rowOff>
    </xdr:to>
    <xdr:sp macro="" textlink="">
      <xdr:nvSpPr>
        <xdr:cNvPr id="443" name="楕円 442"/>
        <xdr:cNvSpPr/>
      </xdr:nvSpPr>
      <xdr:spPr>
        <a:xfrm>
          <a:off x="16459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10177</xdr:rowOff>
    </xdr:from>
    <xdr:ext cx="762000" cy="259045"/>
    <xdr:sp macro="" textlink="">
      <xdr:nvSpPr>
        <xdr:cNvPr id="444" name="公債費以外該当値テキスト"/>
        <xdr:cNvSpPr txBox="1"/>
      </xdr:nvSpPr>
      <xdr:spPr>
        <a:xfrm>
          <a:off x="16598900" y="1304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133350</xdr:rowOff>
    </xdr:from>
    <xdr:to>
      <xdr:col>78</xdr:col>
      <xdr:colOff>120650</xdr:colOff>
      <xdr:row>76</xdr:row>
      <xdr:rowOff>63500</xdr:rowOff>
    </xdr:to>
    <xdr:sp macro="" textlink="">
      <xdr:nvSpPr>
        <xdr:cNvPr id="445" name="楕円 444"/>
        <xdr:cNvSpPr/>
      </xdr:nvSpPr>
      <xdr:spPr>
        <a:xfrm>
          <a:off x="15621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73677</xdr:rowOff>
    </xdr:from>
    <xdr:ext cx="736600" cy="259045"/>
    <xdr:sp macro="" textlink="">
      <xdr:nvSpPr>
        <xdr:cNvPr id="446" name="テキスト ボックス 445"/>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95250</xdr:rowOff>
    </xdr:from>
    <xdr:to>
      <xdr:col>74</xdr:col>
      <xdr:colOff>31750</xdr:colOff>
      <xdr:row>75</xdr:row>
      <xdr:rowOff>25400</xdr:rowOff>
    </xdr:to>
    <xdr:sp macro="" textlink="">
      <xdr:nvSpPr>
        <xdr:cNvPr id="447" name="楕円 446"/>
        <xdr:cNvSpPr/>
      </xdr:nvSpPr>
      <xdr:spPr>
        <a:xfrm>
          <a:off x="14732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35577</xdr:rowOff>
    </xdr:from>
    <xdr:ext cx="762000" cy="259045"/>
    <xdr:sp macro="" textlink="">
      <xdr:nvSpPr>
        <xdr:cNvPr id="448" name="テキスト ボックス 447"/>
        <xdr:cNvSpPr txBox="1"/>
      </xdr:nvSpPr>
      <xdr:spPr>
        <a:xfrm>
          <a:off x="14401800" y="1255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26670</xdr:rowOff>
    </xdr:from>
    <xdr:to>
      <xdr:col>69</xdr:col>
      <xdr:colOff>142875</xdr:colOff>
      <xdr:row>74</xdr:row>
      <xdr:rowOff>128270</xdr:rowOff>
    </xdr:to>
    <xdr:sp macro="" textlink="">
      <xdr:nvSpPr>
        <xdr:cNvPr id="449" name="楕円 448"/>
        <xdr:cNvSpPr/>
      </xdr:nvSpPr>
      <xdr:spPr>
        <a:xfrm>
          <a:off x="13843000" y="1271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138447</xdr:rowOff>
    </xdr:from>
    <xdr:ext cx="762000" cy="259045"/>
    <xdr:sp macro="" textlink="">
      <xdr:nvSpPr>
        <xdr:cNvPr id="450" name="テキスト ボックス 449"/>
        <xdr:cNvSpPr txBox="1"/>
      </xdr:nvSpPr>
      <xdr:spPr>
        <a:xfrm>
          <a:off x="13512800" y="1248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110490</xdr:rowOff>
    </xdr:from>
    <xdr:to>
      <xdr:col>65</xdr:col>
      <xdr:colOff>53975</xdr:colOff>
      <xdr:row>74</xdr:row>
      <xdr:rowOff>40640</xdr:rowOff>
    </xdr:to>
    <xdr:sp macro="" textlink="">
      <xdr:nvSpPr>
        <xdr:cNvPr id="451" name="楕円 450"/>
        <xdr:cNvSpPr/>
      </xdr:nvSpPr>
      <xdr:spPr>
        <a:xfrm>
          <a:off x="129540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50817</xdr:rowOff>
    </xdr:from>
    <xdr:ext cx="762000" cy="259045"/>
    <xdr:sp macro="" textlink="">
      <xdr:nvSpPr>
        <xdr:cNvPr id="452" name="テキスト ボックス 451"/>
        <xdr:cNvSpPr txBox="1"/>
      </xdr:nvSpPr>
      <xdr:spPr>
        <a:xfrm>
          <a:off x="12623800" y="1239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福島県南相馬市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32607</xdr:rowOff>
    </xdr:from>
    <xdr:to>
      <xdr:col>29</xdr:col>
      <xdr:colOff>127000</xdr:colOff>
      <xdr:row>19</xdr:row>
      <xdr:rowOff>121685</xdr:rowOff>
    </xdr:to>
    <xdr:cxnSp macro="">
      <xdr:nvCxnSpPr>
        <xdr:cNvPr id="45" name="直線コネクタ 44"/>
        <xdr:cNvCxnSpPr/>
      </xdr:nvCxnSpPr>
      <xdr:spPr bwMode="auto">
        <a:xfrm flipV="1">
          <a:off x="5651500" y="1966182"/>
          <a:ext cx="0" cy="14606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93762</xdr:rowOff>
    </xdr:from>
    <xdr:ext cx="762000" cy="259045"/>
    <xdr:sp macro="" textlink="">
      <xdr:nvSpPr>
        <xdr:cNvPr id="46" name="人口1人当たり決算額の推移最小値テキスト130"/>
        <xdr:cNvSpPr txBox="1"/>
      </xdr:nvSpPr>
      <xdr:spPr>
        <a:xfrm>
          <a:off x="5740400" y="339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121685</xdr:rowOff>
    </xdr:from>
    <xdr:to>
      <xdr:col>30</xdr:col>
      <xdr:colOff>25400</xdr:colOff>
      <xdr:row>19</xdr:row>
      <xdr:rowOff>121685</xdr:rowOff>
    </xdr:to>
    <xdr:cxnSp macro="">
      <xdr:nvCxnSpPr>
        <xdr:cNvPr id="47" name="直線コネクタ 46"/>
        <xdr:cNvCxnSpPr/>
      </xdr:nvCxnSpPr>
      <xdr:spPr bwMode="auto">
        <a:xfrm>
          <a:off x="5562600" y="3426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118984</xdr:rowOff>
    </xdr:from>
    <xdr:ext cx="762000" cy="259045"/>
    <xdr:sp macro="" textlink="">
      <xdr:nvSpPr>
        <xdr:cNvPr id="48" name="人口1人当たり決算額の推移最大値テキスト130"/>
        <xdr:cNvSpPr txBox="1"/>
      </xdr:nvSpPr>
      <xdr:spPr>
        <a:xfrm>
          <a:off x="5740400" y="170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32607</xdr:rowOff>
    </xdr:from>
    <xdr:to>
      <xdr:col>30</xdr:col>
      <xdr:colOff>25400</xdr:colOff>
      <xdr:row>11</xdr:row>
      <xdr:rowOff>32607</xdr:rowOff>
    </xdr:to>
    <xdr:cxnSp macro="">
      <xdr:nvCxnSpPr>
        <xdr:cNvPr id="49" name="直線コネクタ 48"/>
        <xdr:cNvCxnSpPr/>
      </xdr:nvCxnSpPr>
      <xdr:spPr bwMode="auto">
        <a:xfrm>
          <a:off x="5562600" y="1966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170891</xdr:rowOff>
    </xdr:from>
    <xdr:to>
      <xdr:col>29</xdr:col>
      <xdr:colOff>127000</xdr:colOff>
      <xdr:row>14</xdr:row>
      <xdr:rowOff>87395</xdr:rowOff>
    </xdr:to>
    <xdr:cxnSp macro="">
      <xdr:nvCxnSpPr>
        <xdr:cNvPr id="50" name="直線コネクタ 49"/>
        <xdr:cNvCxnSpPr/>
      </xdr:nvCxnSpPr>
      <xdr:spPr bwMode="auto">
        <a:xfrm flipV="1">
          <a:off x="5003800" y="2447366"/>
          <a:ext cx="647700" cy="879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47363</xdr:rowOff>
    </xdr:from>
    <xdr:ext cx="762000" cy="259045"/>
    <xdr:sp macro="" textlink="">
      <xdr:nvSpPr>
        <xdr:cNvPr id="51" name="人口1人当たり決算額の推移平均値テキスト130"/>
        <xdr:cNvSpPr txBox="1"/>
      </xdr:nvSpPr>
      <xdr:spPr>
        <a:xfrm>
          <a:off x="5740400" y="283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75286</xdr:rowOff>
    </xdr:from>
    <xdr:to>
      <xdr:col>29</xdr:col>
      <xdr:colOff>177800</xdr:colOff>
      <xdr:row>17</xdr:row>
      <xdr:rowOff>5436</xdr:rowOff>
    </xdr:to>
    <xdr:sp macro="" textlink="">
      <xdr:nvSpPr>
        <xdr:cNvPr id="52" name="フローチャート: 判断 51"/>
        <xdr:cNvSpPr/>
      </xdr:nvSpPr>
      <xdr:spPr bwMode="auto">
        <a:xfrm>
          <a:off x="5600700" y="286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87395</xdr:rowOff>
    </xdr:from>
    <xdr:to>
      <xdr:col>26</xdr:col>
      <xdr:colOff>50800</xdr:colOff>
      <xdr:row>14</xdr:row>
      <xdr:rowOff>115970</xdr:rowOff>
    </xdr:to>
    <xdr:cxnSp macro="">
      <xdr:nvCxnSpPr>
        <xdr:cNvPr id="53" name="直線コネクタ 52"/>
        <xdr:cNvCxnSpPr/>
      </xdr:nvCxnSpPr>
      <xdr:spPr bwMode="auto">
        <a:xfrm flipV="1">
          <a:off x="4305300" y="2535320"/>
          <a:ext cx="698500" cy="285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92107</xdr:rowOff>
    </xdr:from>
    <xdr:to>
      <xdr:col>26</xdr:col>
      <xdr:colOff>101600</xdr:colOff>
      <xdr:row>17</xdr:row>
      <xdr:rowOff>22257</xdr:rowOff>
    </xdr:to>
    <xdr:sp macro="" textlink="">
      <xdr:nvSpPr>
        <xdr:cNvPr id="54" name="フローチャート: 判断 53"/>
        <xdr:cNvSpPr/>
      </xdr:nvSpPr>
      <xdr:spPr bwMode="auto">
        <a:xfrm>
          <a:off x="4953000" y="288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7034</xdr:rowOff>
    </xdr:from>
    <xdr:ext cx="736600" cy="259045"/>
    <xdr:sp macro="" textlink="">
      <xdr:nvSpPr>
        <xdr:cNvPr id="55" name="テキスト ボックス 54"/>
        <xdr:cNvSpPr txBox="1"/>
      </xdr:nvSpPr>
      <xdr:spPr>
        <a:xfrm>
          <a:off x="4622800" y="2969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115970</xdr:rowOff>
    </xdr:from>
    <xdr:to>
      <xdr:col>22</xdr:col>
      <xdr:colOff>114300</xdr:colOff>
      <xdr:row>14</xdr:row>
      <xdr:rowOff>132772</xdr:rowOff>
    </xdr:to>
    <xdr:cxnSp macro="">
      <xdr:nvCxnSpPr>
        <xdr:cNvPr id="56" name="直線コネクタ 55"/>
        <xdr:cNvCxnSpPr/>
      </xdr:nvCxnSpPr>
      <xdr:spPr bwMode="auto">
        <a:xfrm flipV="1">
          <a:off x="3606800" y="2563895"/>
          <a:ext cx="698500" cy="16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93288</xdr:rowOff>
    </xdr:from>
    <xdr:to>
      <xdr:col>22</xdr:col>
      <xdr:colOff>165100</xdr:colOff>
      <xdr:row>16</xdr:row>
      <xdr:rowOff>23438</xdr:rowOff>
    </xdr:to>
    <xdr:sp macro="" textlink="">
      <xdr:nvSpPr>
        <xdr:cNvPr id="57" name="フローチャート: 判断 56"/>
        <xdr:cNvSpPr/>
      </xdr:nvSpPr>
      <xdr:spPr bwMode="auto">
        <a:xfrm>
          <a:off x="4254500" y="2712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8215</xdr:rowOff>
    </xdr:from>
    <xdr:ext cx="762000" cy="259045"/>
    <xdr:sp macro="" textlink="">
      <xdr:nvSpPr>
        <xdr:cNvPr id="58" name="テキスト ボックス 57"/>
        <xdr:cNvSpPr txBox="1"/>
      </xdr:nvSpPr>
      <xdr:spPr>
        <a:xfrm>
          <a:off x="3924300" y="2799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132772</xdr:rowOff>
    </xdr:from>
    <xdr:to>
      <xdr:col>18</xdr:col>
      <xdr:colOff>177800</xdr:colOff>
      <xdr:row>15</xdr:row>
      <xdr:rowOff>54896</xdr:rowOff>
    </xdr:to>
    <xdr:cxnSp macro="">
      <xdr:nvCxnSpPr>
        <xdr:cNvPr id="59" name="直線コネクタ 58"/>
        <xdr:cNvCxnSpPr/>
      </xdr:nvCxnSpPr>
      <xdr:spPr bwMode="auto">
        <a:xfrm flipV="1">
          <a:off x="2908300" y="2580697"/>
          <a:ext cx="698500" cy="935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72676</xdr:rowOff>
    </xdr:from>
    <xdr:to>
      <xdr:col>19</xdr:col>
      <xdr:colOff>38100</xdr:colOff>
      <xdr:row>17</xdr:row>
      <xdr:rowOff>2826</xdr:rowOff>
    </xdr:to>
    <xdr:sp macro="" textlink="">
      <xdr:nvSpPr>
        <xdr:cNvPr id="60" name="フローチャート: 判断 59"/>
        <xdr:cNvSpPr/>
      </xdr:nvSpPr>
      <xdr:spPr bwMode="auto">
        <a:xfrm>
          <a:off x="35560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159053</xdr:rowOff>
    </xdr:from>
    <xdr:ext cx="762000" cy="259045"/>
    <xdr:sp macro="" textlink="">
      <xdr:nvSpPr>
        <xdr:cNvPr id="61" name="テキスト ボックス 60"/>
        <xdr:cNvSpPr txBox="1"/>
      </xdr:nvSpPr>
      <xdr:spPr>
        <a:xfrm>
          <a:off x="3225800" y="2949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98812</xdr:rowOff>
    </xdr:from>
    <xdr:to>
      <xdr:col>15</xdr:col>
      <xdr:colOff>101600</xdr:colOff>
      <xdr:row>17</xdr:row>
      <xdr:rowOff>28962</xdr:rowOff>
    </xdr:to>
    <xdr:sp macro="" textlink="">
      <xdr:nvSpPr>
        <xdr:cNvPr id="62" name="フローチャート: 判断 61"/>
        <xdr:cNvSpPr/>
      </xdr:nvSpPr>
      <xdr:spPr bwMode="auto">
        <a:xfrm>
          <a:off x="28575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13739</xdr:rowOff>
    </xdr:from>
    <xdr:ext cx="762000" cy="259045"/>
    <xdr:sp macro="" textlink="">
      <xdr:nvSpPr>
        <xdr:cNvPr id="63" name="テキスト ボックス 62"/>
        <xdr:cNvSpPr txBox="1"/>
      </xdr:nvSpPr>
      <xdr:spPr>
        <a:xfrm>
          <a:off x="2527300" y="297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120091</xdr:rowOff>
    </xdr:from>
    <xdr:to>
      <xdr:col>29</xdr:col>
      <xdr:colOff>177800</xdr:colOff>
      <xdr:row>14</xdr:row>
      <xdr:rowOff>50241</xdr:rowOff>
    </xdr:to>
    <xdr:sp macro="" textlink="">
      <xdr:nvSpPr>
        <xdr:cNvPr id="69" name="楕円 68"/>
        <xdr:cNvSpPr/>
      </xdr:nvSpPr>
      <xdr:spPr bwMode="auto">
        <a:xfrm>
          <a:off x="5600700" y="2396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136618</xdr:rowOff>
    </xdr:from>
    <xdr:ext cx="762000" cy="259045"/>
    <xdr:sp macro="" textlink="">
      <xdr:nvSpPr>
        <xdr:cNvPr id="70" name="人口1人当たり決算額の推移該当値テキスト130"/>
        <xdr:cNvSpPr txBox="1"/>
      </xdr:nvSpPr>
      <xdr:spPr>
        <a:xfrm>
          <a:off x="5740400" y="2241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36595</xdr:rowOff>
    </xdr:from>
    <xdr:to>
      <xdr:col>26</xdr:col>
      <xdr:colOff>101600</xdr:colOff>
      <xdr:row>14</xdr:row>
      <xdr:rowOff>138195</xdr:rowOff>
    </xdr:to>
    <xdr:sp macro="" textlink="">
      <xdr:nvSpPr>
        <xdr:cNvPr id="71" name="楕円 70"/>
        <xdr:cNvSpPr/>
      </xdr:nvSpPr>
      <xdr:spPr bwMode="auto">
        <a:xfrm>
          <a:off x="4953000" y="2484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148372</xdr:rowOff>
    </xdr:from>
    <xdr:ext cx="736600" cy="259045"/>
    <xdr:sp macro="" textlink="">
      <xdr:nvSpPr>
        <xdr:cNvPr id="72" name="テキスト ボックス 71"/>
        <xdr:cNvSpPr txBox="1"/>
      </xdr:nvSpPr>
      <xdr:spPr>
        <a:xfrm>
          <a:off x="4622800" y="225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65170</xdr:rowOff>
    </xdr:from>
    <xdr:to>
      <xdr:col>22</xdr:col>
      <xdr:colOff>165100</xdr:colOff>
      <xdr:row>14</xdr:row>
      <xdr:rowOff>166770</xdr:rowOff>
    </xdr:to>
    <xdr:sp macro="" textlink="">
      <xdr:nvSpPr>
        <xdr:cNvPr id="73" name="楕円 72"/>
        <xdr:cNvSpPr/>
      </xdr:nvSpPr>
      <xdr:spPr bwMode="auto">
        <a:xfrm>
          <a:off x="4254500" y="2513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5497</xdr:rowOff>
    </xdr:from>
    <xdr:ext cx="762000" cy="259045"/>
    <xdr:sp macro="" textlink="">
      <xdr:nvSpPr>
        <xdr:cNvPr id="74" name="テキスト ボックス 73"/>
        <xdr:cNvSpPr txBox="1"/>
      </xdr:nvSpPr>
      <xdr:spPr>
        <a:xfrm>
          <a:off x="3924300" y="2281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81972</xdr:rowOff>
    </xdr:from>
    <xdr:to>
      <xdr:col>19</xdr:col>
      <xdr:colOff>38100</xdr:colOff>
      <xdr:row>15</xdr:row>
      <xdr:rowOff>12122</xdr:rowOff>
    </xdr:to>
    <xdr:sp macro="" textlink="">
      <xdr:nvSpPr>
        <xdr:cNvPr id="75" name="楕円 74"/>
        <xdr:cNvSpPr/>
      </xdr:nvSpPr>
      <xdr:spPr bwMode="auto">
        <a:xfrm>
          <a:off x="3556000" y="2529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22299</xdr:rowOff>
    </xdr:from>
    <xdr:ext cx="762000" cy="259045"/>
    <xdr:sp macro="" textlink="">
      <xdr:nvSpPr>
        <xdr:cNvPr id="76" name="テキスト ボックス 75"/>
        <xdr:cNvSpPr txBox="1"/>
      </xdr:nvSpPr>
      <xdr:spPr>
        <a:xfrm>
          <a:off x="3225800" y="2298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4096</xdr:rowOff>
    </xdr:from>
    <xdr:to>
      <xdr:col>15</xdr:col>
      <xdr:colOff>101600</xdr:colOff>
      <xdr:row>15</xdr:row>
      <xdr:rowOff>105696</xdr:rowOff>
    </xdr:to>
    <xdr:sp macro="" textlink="">
      <xdr:nvSpPr>
        <xdr:cNvPr id="77" name="楕円 76"/>
        <xdr:cNvSpPr/>
      </xdr:nvSpPr>
      <xdr:spPr bwMode="auto">
        <a:xfrm>
          <a:off x="2857500" y="2623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115873</xdr:rowOff>
    </xdr:from>
    <xdr:ext cx="762000" cy="259045"/>
    <xdr:sp macro="" textlink="">
      <xdr:nvSpPr>
        <xdr:cNvPr id="78" name="テキスト ボックス 77"/>
        <xdr:cNvSpPr txBox="1"/>
      </xdr:nvSpPr>
      <xdr:spPr>
        <a:xfrm>
          <a:off x="2527300" y="2392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201034</xdr:rowOff>
    </xdr:from>
    <xdr:to>
      <xdr:col>29</xdr:col>
      <xdr:colOff>127000</xdr:colOff>
      <xdr:row>38</xdr:row>
      <xdr:rowOff>290</xdr:rowOff>
    </xdr:to>
    <xdr:cxnSp macro="">
      <xdr:nvCxnSpPr>
        <xdr:cNvPr id="108" name="直線コネクタ 107"/>
        <xdr:cNvCxnSpPr/>
      </xdr:nvCxnSpPr>
      <xdr:spPr bwMode="auto">
        <a:xfrm flipV="1">
          <a:off x="5651500" y="6125584"/>
          <a:ext cx="0" cy="1342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315267</xdr:rowOff>
    </xdr:from>
    <xdr:ext cx="762000" cy="259045"/>
    <xdr:sp macro="" textlink="">
      <xdr:nvSpPr>
        <xdr:cNvPr id="109" name="人口1人当たり決算額の推移最小値テキスト445"/>
        <xdr:cNvSpPr txBox="1"/>
      </xdr:nvSpPr>
      <xdr:spPr>
        <a:xfrm>
          <a:off x="5740400" y="743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290</xdr:rowOff>
    </xdr:from>
    <xdr:to>
      <xdr:col>30</xdr:col>
      <xdr:colOff>25400</xdr:colOff>
      <xdr:row>38</xdr:row>
      <xdr:rowOff>290</xdr:rowOff>
    </xdr:to>
    <xdr:cxnSp macro="">
      <xdr:nvCxnSpPr>
        <xdr:cNvPr id="110" name="直線コネクタ 109"/>
        <xdr:cNvCxnSpPr/>
      </xdr:nvCxnSpPr>
      <xdr:spPr bwMode="auto">
        <a:xfrm>
          <a:off x="5562600" y="7467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115961</xdr:rowOff>
    </xdr:from>
    <xdr:ext cx="762000" cy="259045"/>
    <xdr:sp macro="" textlink="">
      <xdr:nvSpPr>
        <xdr:cNvPr id="111" name="人口1人当たり決算額の推移最大値テキスト445"/>
        <xdr:cNvSpPr txBox="1"/>
      </xdr:nvSpPr>
      <xdr:spPr>
        <a:xfrm>
          <a:off x="5740400" y="586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201034</xdr:rowOff>
    </xdr:from>
    <xdr:to>
      <xdr:col>30</xdr:col>
      <xdr:colOff>25400</xdr:colOff>
      <xdr:row>33</xdr:row>
      <xdr:rowOff>201034</xdr:rowOff>
    </xdr:to>
    <xdr:cxnSp macro="">
      <xdr:nvCxnSpPr>
        <xdr:cNvPr id="112" name="直線コネクタ 111"/>
        <xdr:cNvCxnSpPr/>
      </xdr:nvCxnSpPr>
      <xdr:spPr bwMode="auto">
        <a:xfrm>
          <a:off x="5562600" y="6125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293747</xdr:rowOff>
    </xdr:from>
    <xdr:to>
      <xdr:col>29</xdr:col>
      <xdr:colOff>127000</xdr:colOff>
      <xdr:row>35</xdr:row>
      <xdr:rowOff>79908</xdr:rowOff>
    </xdr:to>
    <xdr:cxnSp macro="">
      <xdr:nvCxnSpPr>
        <xdr:cNvPr id="113" name="直線コネクタ 112"/>
        <xdr:cNvCxnSpPr/>
      </xdr:nvCxnSpPr>
      <xdr:spPr bwMode="auto">
        <a:xfrm flipV="1">
          <a:off x="5003800" y="6561197"/>
          <a:ext cx="647700" cy="1290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128189</xdr:rowOff>
    </xdr:from>
    <xdr:ext cx="762000" cy="259045"/>
    <xdr:sp macro="" textlink="">
      <xdr:nvSpPr>
        <xdr:cNvPr id="114" name="人口1人当たり決算額の推移平均値テキスト445"/>
        <xdr:cNvSpPr txBox="1"/>
      </xdr:nvSpPr>
      <xdr:spPr>
        <a:xfrm>
          <a:off x="5740400" y="67385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156112</xdr:rowOff>
    </xdr:from>
    <xdr:to>
      <xdr:col>29</xdr:col>
      <xdr:colOff>177800</xdr:colOff>
      <xdr:row>35</xdr:row>
      <xdr:rowOff>257712</xdr:rowOff>
    </xdr:to>
    <xdr:sp macro="" textlink="">
      <xdr:nvSpPr>
        <xdr:cNvPr id="115" name="フローチャート: 判断 114"/>
        <xdr:cNvSpPr/>
      </xdr:nvSpPr>
      <xdr:spPr bwMode="auto">
        <a:xfrm>
          <a:off x="56007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92808</xdr:rowOff>
    </xdr:from>
    <xdr:to>
      <xdr:col>26</xdr:col>
      <xdr:colOff>50800</xdr:colOff>
      <xdr:row>35</xdr:row>
      <xdr:rowOff>79908</xdr:rowOff>
    </xdr:to>
    <xdr:cxnSp macro="">
      <xdr:nvCxnSpPr>
        <xdr:cNvPr id="116" name="直線コネクタ 115"/>
        <xdr:cNvCxnSpPr/>
      </xdr:nvCxnSpPr>
      <xdr:spPr bwMode="auto">
        <a:xfrm>
          <a:off x="4305300" y="6360258"/>
          <a:ext cx="698500" cy="3300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144519</xdr:rowOff>
    </xdr:from>
    <xdr:to>
      <xdr:col>26</xdr:col>
      <xdr:colOff>101600</xdr:colOff>
      <xdr:row>35</xdr:row>
      <xdr:rowOff>246119</xdr:rowOff>
    </xdr:to>
    <xdr:sp macro="" textlink="">
      <xdr:nvSpPr>
        <xdr:cNvPr id="117" name="フローチャート: 判断 116"/>
        <xdr:cNvSpPr/>
      </xdr:nvSpPr>
      <xdr:spPr bwMode="auto">
        <a:xfrm>
          <a:off x="49530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230896</xdr:rowOff>
    </xdr:from>
    <xdr:ext cx="736600" cy="259045"/>
    <xdr:sp macro="" textlink="">
      <xdr:nvSpPr>
        <xdr:cNvPr id="118" name="テキスト ボックス 117"/>
        <xdr:cNvSpPr txBox="1"/>
      </xdr:nvSpPr>
      <xdr:spPr>
        <a:xfrm>
          <a:off x="4622800" y="6841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92808</xdr:rowOff>
    </xdr:from>
    <xdr:to>
      <xdr:col>22</xdr:col>
      <xdr:colOff>114300</xdr:colOff>
      <xdr:row>34</xdr:row>
      <xdr:rowOff>105936</xdr:rowOff>
    </xdr:to>
    <xdr:cxnSp macro="">
      <xdr:nvCxnSpPr>
        <xdr:cNvPr id="119" name="直線コネクタ 118"/>
        <xdr:cNvCxnSpPr/>
      </xdr:nvCxnSpPr>
      <xdr:spPr bwMode="auto">
        <a:xfrm flipV="1">
          <a:off x="3606800" y="6360258"/>
          <a:ext cx="698500" cy="13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335726</xdr:rowOff>
    </xdr:from>
    <xdr:to>
      <xdr:col>22</xdr:col>
      <xdr:colOff>165100</xdr:colOff>
      <xdr:row>35</xdr:row>
      <xdr:rowOff>94426</xdr:rowOff>
    </xdr:to>
    <xdr:sp macro="" textlink="">
      <xdr:nvSpPr>
        <xdr:cNvPr id="120" name="フローチャート: 判断 119"/>
        <xdr:cNvSpPr/>
      </xdr:nvSpPr>
      <xdr:spPr bwMode="auto">
        <a:xfrm>
          <a:off x="4254500" y="66031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79203</xdr:rowOff>
    </xdr:from>
    <xdr:ext cx="762000" cy="259045"/>
    <xdr:sp macro="" textlink="">
      <xdr:nvSpPr>
        <xdr:cNvPr id="121" name="テキスト ボックス 120"/>
        <xdr:cNvSpPr txBox="1"/>
      </xdr:nvSpPr>
      <xdr:spPr>
        <a:xfrm>
          <a:off x="3924300" y="668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315791</xdr:rowOff>
    </xdr:from>
    <xdr:to>
      <xdr:col>18</xdr:col>
      <xdr:colOff>177800</xdr:colOff>
      <xdr:row>34</xdr:row>
      <xdr:rowOff>105936</xdr:rowOff>
    </xdr:to>
    <xdr:cxnSp macro="">
      <xdr:nvCxnSpPr>
        <xdr:cNvPr id="122" name="直線コネクタ 121"/>
        <xdr:cNvCxnSpPr/>
      </xdr:nvCxnSpPr>
      <xdr:spPr bwMode="auto">
        <a:xfrm>
          <a:off x="2908300" y="6240341"/>
          <a:ext cx="698500" cy="1330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103404</xdr:rowOff>
    </xdr:from>
    <xdr:to>
      <xdr:col>19</xdr:col>
      <xdr:colOff>38100</xdr:colOff>
      <xdr:row>35</xdr:row>
      <xdr:rowOff>205004</xdr:rowOff>
    </xdr:to>
    <xdr:sp macro="" textlink="">
      <xdr:nvSpPr>
        <xdr:cNvPr id="123" name="フローチャート: 判断 122"/>
        <xdr:cNvSpPr/>
      </xdr:nvSpPr>
      <xdr:spPr bwMode="auto">
        <a:xfrm>
          <a:off x="35560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189781</xdr:rowOff>
    </xdr:from>
    <xdr:ext cx="762000" cy="259045"/>
    <xdr:sp macro="" textlink="">
      <xdr:nvSpPr>
        <xdr:cNvPr id="124" name="テキスト ボックス 123"/>
        <xdr:cNvSpPr txBox="1"/>
      </xdr:nvSpPr>
      <xdr:spPr>
        <a:xfrm>
          <a:off x="3225800" y="680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38743</xdr:rowOff>
    </xdr:from>
    <xdr:to>
      <xdr:col>15</xdr:col>
      <xdr:colOff>101600</xdr:colOff>
      <xdr:row>35</xdr:row>
      <xdr:rowOff>140343</xdr:rowOff>
    </xdr:to>
    <xdr:sp macro="" textlink="">
      <xdr:nvSpPr>
        <xdr:cNvPr id="125" name="フローチャート: 判断 124"/>
        <xdr:cNvSpPr/>
      </xdr:nvSpPr>
      <xdr:spPr bwMode="auto">
        <a:xfrm>
          <a:off x="2857500" y="66490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125120</xdr:rowOff>
    </xdr:from>
    <xdr:ext cx="762000" cy="259045"/>
    <xdr:sp macro="" textlink="">
      <xdr:nvSpPr>
        <xdr:cNvPr id="126" name="テキスト ボックス 125"/>
        <xdr:cNvSpPr txBox="1"/>
      </xdr:nvSpPr>
      <xdr:spPr>
        <a:xfrm>
          <a:off x="2527300" y="6735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242947</xdr:rowOff>
    </xdr:from>
    <xdr:to>
      <xdr:col>29</xdr:col>
      <xdr:colOff>177800</xdr:colOff>
      <xdr:row>35</xdr:row>
      <xdr:rowOff>1647</xdr:rowOff>
    </xdr:to>
    <xdr:sp macro="" textlink="">
      <xdr:nvSpPr>
        <xdr:cNvPr id="132" name="楕円 131"/>
        <xdr:cNvSpPr/>
      </xdr:nvSpPr>
      <xdr:spPr bwMode="auto">
        <a:xfrm>
          <a:off x="5600700" y="6510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88024</xdr:rowOff>
    </xdr:from>
    <xdr:ext cx="762000" cy="259045"/>
    <xdr:sp macro="" textlink="">
      <xdr:nvSpPr>
        <xdr:cNvPr id="133" name="人口1人当たり決算額の推移該当値テキスト445"/>
        <xdr:cNvSpPr txBox="1"/>
      </xdr:nvSpPr>
      <xdr:spPr>
        <a:xfrm>
          <a:off x="5740400" y="6355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29108</xdr:rowOff>
    </xdr:from>
    <xdr:to>
      <xdr:col>26</xdr:col>
      <xdr:colOff>101600</xdr:colOff>
      <xdr:row>35</xdr:row>
      <xdr:rowOff>130708</xdr:rowOff>
    </xdr:to>
    <xdr:sp macro="" textlink="">
      <xdr:nvSpPr>
        <xdr:cNvPr id="134" name="楕円 133"/>
        <xdr:cNvSpPr/>
      </xdr:nvSpPr>
      <xdr:spPr bwMode="auto">
        <a:xfrm>
          <a:off x="4953000" y="6639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140885</xdr:rowOff>
    </xdr:from>
    <xdr:ext cx="736600" cy="259045"/>
    <xdr:sp macro="" textlink="">
      <xdr:nvSpPr>
        <xdr:cNvPr id="135" name="テキスト ボックス 134"/>
        <xdr:cNvSpPr txBox="1"/>
      </xdr:nvSpPr>
      <xdr:spPr>
        <a:xfrm>
          <a:off x="4622800" y="6408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42008</xdr:rowOff>
    </xdr:from>
    <xdr:to>
      <xdr:col>22</xdr:col>
      <xdr:colOff>165100</xdr:colOff>
      <xdr:row>34</xdr:row>
      <xdr:rowOff>143608</xdr:rowOff>
    </xdr:to>
    <xdr:sp macro="" textlink="">
      <xdr:nvSpPr>
        <xdr:cNvPr id="136" name="楕円 135"/>
        <xdr:cNvSpPr/>
      </xdr:nvSpPr>
      <xdr:spPr bwMode="auto">
        <a:xfrm>
          <a:off x="4254500" y="6309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153785</xdr:rowOff>
    </xdr:from>
    <xdr:ext cx="762000" cy="259045"/>
    <xdr:sp macro="" textlink="">
      <xdr:nvSpPr>
        <xdr:cNvPr id="137" name="テキスト ボックス 136"/>
        <xdr:cNvSpPr txBox="1"/>
      </xdr:nvSpPr>
      <xdr:spPr>
        <a:xfrm>
          <a:off x="3924300" y="607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55136</xdr:rowOff>
    </xdr:from>
    <xdr:to>
      <xdr:col>19</xdr:col>
      <xdr:colOff>38100</xdr:colOff>
      <xdr:row>34</xdr:row>
      <xdr:rowOff>156736</xdr:rowOff>
    </xdr:to>
    <xdr:sp macro="" textlink="">
      <xdr:nvSpPr>
        <xdr:cNvPr id="138" name="楕円 137"/>
        <xdr:cNvSpPr/>
      </xdr:nvSpPr>
      <xdr:spPr bwMode="auto">
        <a:xfrm>
          <a:off x="3556000" y="63225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166913</xdr:rowOff>
    </xdr:from>
    <xdr:ext cx="762000" cy="259045"/>
    <xdr:sp macro="" textlink="">
      <xdr:nvSpPr>
        <xdr:cNvPr id="139" name="テキスト ボックス 138"/>
        <xdr:cNvSpPr txBox="1"/>
      </xdr:nvSpPr>
      <xdr:spPr>
        <a:xfrm>
          <a:off x="3225800" y="609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264991</xdr:rowOff>
    </xdr:from>
    <xdr:to>
      <xdr:col>15</xdr:col>
      <xdr:colOff>101600</xdr:colOff>
      <xdr:row>34</xdr:row>
      <xdr:rowOff>23691</xdr:rowOff>
    </xdr:to>
    <xdr:sp macro="" textlink="">
      <xdr:nvSpPr>
        <xdr:cNvPr id="140" name="楕円 139"/>
        <xdr:cNvSpPr/>
      </xdr:nvSpPr>
      <xdr:spPr bwMode="auto">
        <a:xfrm>
          <a:off x="2857500" y="6189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33868</xdr:rowOff>
    </xdr:from>
    <xdr:ext cx="762000" cy="259045"/>
    <xdr:sp macro="" textlink="">
      <xdr:nvSpPr>
        <xdr:cNvPr id="141" name="テキスト ボックス 140"/>
        <xdr:cNvSpPr txBox="1"/>
      </xdr:nvSpPr>
      <xdr:spPr>
        <a:xfrm>
          <a:off x="2527300" y="5958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福島県南相馬市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61,452
61,050
398.58
73,771,555
67,551,857
3,151,387
18,102,949
30,007,949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24463</xdr:rowOff>
    </xdr:from>
    <xdr:to>
      <xdr:col>24</xdr:col>
      <xdr:colOff>62865</xdr:colOff>
      <xdr:row>39</xdr:row>
      <xdr:rowOff>2883</xdr:rowOff>
    </xdr:to>
    <xdr:cxnSp macro="">
      <xdr:nvCxnSpPr>
        <xdr:cNvPr id="54" name="直線コネクタ 53"/>
        <xdr:cNvCxnSpPr/>
      </xdr:nvCxnSpPr>
      <xdr:spPr>
        <a:xfrm flipV="1">
          <a:off x="4633595" y="5339413"/>
          <a:ext cx="1270" cy="1350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6710</xdr:rowOff>
    </xdr:from>
    <xdr:ext cx="534377" cy="259045"/>
    <xdr:sp macro="" textlink="">
      <xdr:nvSpPr>
        <xdr:cNvPr id="55" name="人件費最小値テキスト"/>
        <xdr:cNvSpPr txBox="1"/>
      </xdr:nvSpPr>
      <xdr:spPr>
        <a:xfrm>
          <a:off x="4686300" y="669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2883</xdr:rowOff>
    </xdr:from>
    <xdr:to>
      <xdr:col>24</xdr:col>
      <xdr:colOff>152400</xdr:colOff>
      <xdr:row>39</xdr:row>
      <xdr:rowOff>2883</xdr:rowOff>
    </xdr:to>
    <xdr:cxnSp macro="">
      <xdr:nvCxnSpPr>
        <xdr:cNvPr id="56" name="直線コネクタ 55"/>
        <xdr:cNvCxnSpPr/>
      </xdr:nvCxnSpPr>
      <xdr:spPr>
        <a:xfrm>
          <a:off x="4546600" y="6689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142590</xdr:rowOff>
    </xdr:from>
    <xdr:ext cx="534377" cy="259045"/>
    <xdr:sp macro="" textlink="">
      <xdr:nvSpPr>
        <xdr:cNvPr id="57" name="人件費最大値テキスト"/>
        <xdr:cNvSpPr txBox="1"/>
      </xdr:nvSpPr>
      <xdr:spPr>
        <a:xfrm>
          <a:off x="4686300" y="511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24463</xdr:rowOff>
    </xdr:from>
    <xdr:to>
      <xdr:col>24</xdr:col>
      <xdr:colOff>152400</xdr:colOff>
      <xdr:row>31</xdr:row>
      <xdr:rowOff>24463</xdr:rowOff>
    </xdr:to>
    <xdr:cxnSp macro="">
      <xdr:nvCxnSpPr>
        <xdr:cNvPr id="58" name="直線コネクタ 57"/>
        <xdr:cNvCxnSpPr/>
      </xdr:nvCxnSpPr>
      <xdr:spPr>
        <a:xfrm>
          <a:off x="4546600" y="5339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12667</xdr:rowOff>
    </xdr:from>
    <xdr:to>
      <xdr:col>24</xdr:col>
      <xdr:colOff>63500</xdr:colOff>
      <xdr:row>34</xdr:row>
      <xdr:rowOff>66639</xdr:rowOff>
    </xdr:to>
    <xdr:cxnSp macro="">
      <xdr:nvCxnSpPr>
        <xdr:cNvPr id="59" name="直線コネクタ 58"/>
        <xdr:cNvCxnSpPr/>
      </xdr:nvCxnSpPr>
      <xdr:spPr>
        <a:xfrm flipV="1">
          <a:off x="3797300" y="5841967"/>
          <a:ext cx="838200" cy="5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82277</xdr:rowOff>
    </xdr:from>
    <xdr:ext cx="534377" cy="259045"/>
    <xdr:sp macro="" textlink="">
      <xdr:nvSpPr>
        <xdr:cNvPr id="60" name="人件費平均値テキスト"/>
        <xdr:cNvSpPr txBox="1"/>
      </xdr:nvSpPr>
      <xdr:spPr>
        <a:xfrm>
          <a:off x="4686300" y="6083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103850</xdr:rowOff>
    </xdr:from>
    <xdr:to>
      <xdr:col>24</xdr:col>
      <xdr:colOff>114300</xdr:colOff>
      <xdr:row>36</xdr:row>
      <xdr:rowOff>34000</xdr:rowOff>
    </xdr:to>
    <xdr:sp macro="" textlink="">
      <xdr:nvSpPr>
        <xdr:cNvPr id="61" name="フローチャート: 判断 60"/>
        <xdr:cNvSpPr/>
      </xdr:nvSpPr>
      <xdr:spPr>
        <a:xfrm>
          <a:off x="4584700" y="61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22611</xdr:rowOff>
    </xdr:from>
    <xdr:to>
      <xdr:col>19</xdr:col>
      <xdr:colOff>177800</xdr:colOff>
      <xdr:row>34</xdr:row>
      <xdr:rowOff>66639</xdr:rowOff>
    </xdr:to>
    <xdr:cxnSp macro="">
      <xdr:nvCxnSpPr>
        <xdr:cNvPr id="62" name="直線コネクタ 61"/>
        <xdr:cNvCxnSpPr/>
      </xdr:nvCxnSpPr>
      <xdr:spPr>
        <a:xfrm>
          <a:off x="2908300" y="5851911"/>
          <a:ext cx="889000" cy="4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99164</xdr:rowOff>
    </xdr:from>
    <xdr:to>
      <xdr:col>20</xdr:col>
      <xdr:colOff>38100</xdr:colOff>
      <xdr:row>36</xdr:row>
      <xdr:rowOff>29314</xdr:rowOff>
    </xdr:to>
    <xdr:sp macro="" textlink="">
      <xdr:nvSpPr>
        <xdr:cNvPr id="63" name="フローチャート: 判断 62"/>
        <xdr:cNvSpPr/>
      </xdr:nvSpPr>
      <xdr:spPr>
        <a:xfrm>
          <a:off x="37465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20441</xdr:rowOff>
    </xdr:from>
    <xdr:ext cx="534377" cy="259045"/>
    <xdr:sp macro="" textlink="">
      <xdr:nvSpPr>
        <xdr:cNvPr id="64" name="テキスト ボックス 63"/>
        <xdr:cNvSpPr txBox="1"/>
      </xdr:nvSpPr>
      <xdr:spPr>
        <a:xfrm>
          <a:off x="3530111" y="619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22611</xdr:rowOff>
    </xdr:from>
    <xdr:to>
      <xdr:col>15</xdr:col>
      <xdr:colOff>50800</xdr:colOff>
      <xdr:row>34</xdr:row>
      <xdr:rowOff>48694</xdr:rowOff>
    </xdr:to>
    <xdr:cxnSp macro="">
      <xdr:nvCxnSpPr>
        <xdr:cNvPr id="65" name="直線コネクタ 64"/>
        <xdr:cNvCxnSpPr/>
      </xdr:nvCxnSpPr>
      <xdr:spPr>
        <a:xfrm flipV="1">
          <a:off x="2019300" y="5851911"/>
          <a:ext cx="889000" cy="2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36345</xdr:rowOff>
    </xdr:from>
    <xdr:to>
      <xdr:col>15</xdr:col>
      <xdr:colOff>101600</xdr:colOff>
      <xdr:row>34</xdr:row>
      <xdr:rowOff>137945</xdr:rowOff>
    </xdr:to>
    <xdr:sp macro="" textlink="">
      <xdr:nvSpPr>
        <xdr:cNvPr id="66" name="フローチャート: 判断 65"/>
        <xdr:cNvSpPr/>
      </xdr:nvSpPr>
      <xdr:spPr>
        <a:xfrm>
          <a:off x="2857500" y="586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129072</xdr:rowOff>
    </xdr:from>
    <xdr:ext cx="534377" cy="259045"/>
    <xdr:sp macro="" textlink="">
      <xdr:nvSpPr>
        <xdr:cNvPr id="67" name="テキスト ボックス 66"/>
        <xdr:cNvSpPr txBox="1"/>
      </xdr:nvSpPr>
      <xdr:spPr>
        <a:xfrm>
          <a:off x="2641111" y="595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48694</xdr:rowOff>
    </xdr:from>
    <xdr:to>
      <xdr:col>10</xdr:col>
      <xdr:colOff>114300</xdr:colOff>
      <xdr:row>34</xdr:row>
      <xdr:rowOff>158719</xdr:rowOff>
    </xdr:to>
    <xdr:cxnSp macro="">
      <xdr:nvCxnSpPr>
        <xdr:cNvPr id="68" name="直線コネクタ 67"/>
        <xdr:cNvCxnSpPr/>
      </xdr:nvCxnSpPr>
      <xdr:spPr>
        <a:xfrm flipV="1">
          <a:off x="1130300" y="5877994"/>
          <a:ext cx="889000" cy="11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29144</xdr:rowOff>
    </xdr:from>
    <xdr:to>
      <xdr:col>10</xdr:col>
      <xdr:colOff>165100</xdr:colOff>
      <xdr:row>35</xdr:row>
      <xdr:rowOff>130744</xdr:rowOff>
    </xdr:to>
    <xdr:sp macro="" textlink="">
      <xdr:nvSpPr>
        <xdr:cNvPr id="69" name="フローチャート: 判断 68"/>
        <xdr:cNvSpPr/>
      </xdr:nvSpPr>
      <xdr:spPr>
        <a:xfrm>
          <a:off x="1968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121871</xdr:rowOff>
    </xdr:from>
    <xdr:ext cx="534377" cy="259045"/>
    <xdr:sp macro="" textlink="">
      <xdr:nvSpPr>
        <xdr:cNvPr id="70" name="テキスト ボックス 69"/>
        <xdr:cNvSpPr txBox="1"/>
      </xdr:nvSpPr>
      <xdr:spPr>
        <a:xfrm>
          <a:off x="1752111" y="612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37762</xdr:rowOff>
    </xdr:from>
    <xdr:to>
      <xdr:col>6</xdr:col>
      <xdr:colOff>38100</xdr:colOff>
      <xdr:row>35</xdr:row>
      <xdr:rowOff>139362</xdr:rowOff>
    </xdr:to>
    <xdr:sp macro="" textlink="">
      <xdr:nvSpPr>
        <xdr:cNvPr id="71" name="フローチャート: 判断 70"/>
        <xdr:cNvSpPr/>
      </xdr:nvSpPr>
      <xdr:spPr>
        <a:xfrm>
          <a:off x="1079500" y="603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130489</xdr:rowOff>
    </xdr:from>
    <xdr:ext cx="534377" cy="259045"/>
    <xdr:sp macro="" textlink="">
      <xdr:nvSpPr>
        <xdr:cNvPr id="72" name="テキスト ボックス 71"/>
        <xdr:cNvSpPr txBox="1"/>
      </xdr:nvSpPr>
      <xdr:spPr>
        <a:xfrm>
          <a:off x="863111" y="613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133317</xdr:rowOff>
    </xdr:from>
    <xdr:to>
      <xdr:col>24</xdr:col>
      <xdr:colOff>114300</xdr:colOff>
      <xdr:row>34</xdr:row>
      <xdr:rowOff>63467</xdr:rowOff>
    </xdr:to>
    <xdr:sp macro="" textlink="">
      <xdr:nvSpPr>
        <xdr:cNvPr id="78" name="楕円 77"/>
        <xdr:cNvSpPr/>
      </xdr:nvSpPr>
      <xdr:spPr>
        <a:xfrm>
          <a:off x="4584700" y="579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156194</xdr:rowOff>
    </xdr:from>
    <xdr:ext cx="534377" cy="259045"/>
    <xdr:sp macro="" textlink="">
      <xdr:nvSpPr>
        <xdr:cNvPr id="79" name="人件費該当値テキスト"/>
        <xdr:cNvSpPr txBox="1"/>
      </xdr:nvSpPr>
      <xdr:spPr>
        <a:xfrm>
          <a:off x="4686300" y="564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15839</xdr:rowOff>
    </xdr:from>
    <xdr:to>
      <xdr:col>20</xdr:col>
      <xdr:colOff>38100</xdr:colOff>
      <xdr:row>34</xdr:row>
      <xdr:rowOff>117439</xdr:rowOff>
    </xdr:to>
    <xdr:sp macro="" textlink="">
      <xdr:nvSpPr>
        <xdr:cNvPr id="80" name="楕円 79"/>
        <xdr:cNvSpPr/>
      </xdr:nvSpPr>
      <xdr:spPr>
        <a:xfrm>
          <a:off x="3746500" y="584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133966</xdr:rowOff>
    </xdr:from>
    <xdr:ext cx="534377" cy="259045"/>
    <xdr:sp macro="" textlink="">
      <xdr:nvSpPr>
        <xdr:cNvPr id="81" name="テキスト ボックス 80"/>
        <xdr:cNvSpPr txBox="1"/>
      </xdr:nvSpPr>
      <xdr:spPr>
        <a:xfrm>
          <a:off x="3530111" y="56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143261</xdr:rowOff>
    </xdr:from>
    <xdr:to>
      <xdr:col>15</xdr:col>
      <xdr:colOff>101600</xdr:colOff>
      <xdr:row>34</xdr:row>
      <xdr:rowOff>73411</xdr:rowOff>
    </xdr:to>
    <xdr:sp macro="" textlink="">
      <xdr:nvSpPr>
        <xdr:cNvPr id="82" name="楕円 81"/>
        <xdr:cNvSpPr/>
      </xdr:nvSpPr>
      <xdr:spPr>
        <a:xfrm>
          <a:off x="2857500" y="580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89938</xdr:rowOff>
    </xdr:from>
    <xdr:ext cx="534377" cy="259045"/>
    <xdr:sp macro="" textlink="">
      <xdr:nvSpPr>
        <xdr:cNvPr id="83" name="テキスト ボックス 82"/>
        <xdr:cNvSpPr txBox="1"/>
      </xdr:nvSpPr>
      <xdr:spPr>
        <a:xfrm>
          <a:off x="2641111" y="557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169344</xdr:rowOff>
    </xdr:from>
    <xdr:to>
      <xdr:col>10</xdr:col>
      <xdr:colOff>165100</xdr:colOff>
      <xdr:row>34</xdr:row>
      <xdr:rowOff>99494</xdr:rowOff>
    </xdr:to>
    <xdr:sp macro="" textlink="">
      <xdr:nvSpPr>
        <xdr:cNvPr id="84" name="楕円 83"/>
        <xdr:cNvSpPr/>
      </xdr:nvSpPr>
      <xdr:spPr>
        <a:xfrm>
          <a:off x="1968500" y="582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116021</xdr:rowOff>
    </xdr:from>
    <xdr:ext cx="534377" cy="259045"/>
    <xdr:sp macro="" textlink="">
      <xdr:nvSpPr>
        <xdr:cNvPr id="85" name="テキスト ボックス 84"/>
        <xdr:cNvSpPr txBox="1"/>
      </xdr:nvSpPr>
      <xdr:spPr>
        <a:xfrm>
          <a:off x="1752111" y="560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107919</xdr:rowOff>
    </xdr:from>
    <xdr:to>
      <xdr:col>6</xdr:col>
      <xdr:colOff>38100</xdr:colOff>
      <xdr:row>35</xdr:row>
      <xdr:rowOff>38069</xdr:rowOff>
    </xdr:to>
    <xdr:sp macro="" textlink="">
      <xdr:nvSpPr>
        <xdr:cNvPr id="86" name="楕円 85"/>
        <xdr:cNvSpPr/>
      </xdr:nvSpPr>
      <xdr:spPr>
        <a:xfrm>
          <a:off x="1079500" y="593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54596</xdr:rowOff>
    </xdr:from>
    <xdr:ext cx="534377" cy="259045"/>
    <xdr:sp macro="" textlink="">
      <xdr:nvSpPr>
        <xdr:cNvPr id="87" name="テキスト ボックス 86"/>
        <xdr:cNvSpPr txBox="1"/>
      </xdr:nvSpPr>
      <xdr:spPr>
        <a:xfrm>
          <a:off x="863111" y="571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7" name="テキスト ボックス 106"/>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64791</xdr:rowOff>
    </xdr:from>
    <xdr:to>
      <xdr:col>24</xdr:col>
      <xdr:colOff>62865</xdr:colOff>
      <xdr:row>59</xdr:row>
      <xdr:rowOff>34</xdr:rowOff>
    </xdr:to>
    <xdr:cxnSp macro="">
      <xdr:nvCxnSpPr>
        <xdr:cNvPr id="111" name="直線コネクタ 110"/>
        <xdr:cNvCxnSpPr/>
      </xdr:nvCxnSpPr>
      <xdr:spPr>
        <a:xfrm flipV="1">
          <a:off x="4633595" y="9665991"/>
          <a:ext cx="1270" cy="449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20964</xdr:rowOff>
    </xdr:from>
    <xdr:ext cx="534377" cy="259045"/>
    <xdr:sp macro="" textlink="">
      <xdr:nvSpPr>
        <xdr:cNvPr id="112" name="物件費最小値テキスト"/>
        <xdr:cNvSpPr txBox="1"/>
      </xdr:nvSpPr>
      <xdr:spPr>
        <a:xfrm>
          <a:off x="4686300" y="1013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34</xdr:rowOff>
    </xdr:from>
    <xdr:to>
      <xdr:col>24</xdr:col>
      <xdr:colOff>152400</xdr:colOff>
      <xdr:row>59</xdr:row>
      <xdr:rowOff>34</xdr:rowOff>
    </xdr:to>
    <xdr:cxnSp macro="">
      <xdr:nvCxnSpPr>
        <xdr:cNvPr id="113" name="直線コネクタ 112"/>
        <xdr:cNvCxnSpPr/>
      </xdr:nvCxnSpPr>
      <xdr:spPr>
        <a:xfrm>
          <a:off x="4546600" y="10115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11468</xdr:rowOff>
    </xdr:from>
    <xdr:ext cx="599010" cy="259045"/>
    <xdr:sp macro="" textlink="">
      <xdr:nvSpPr>
        <xdr:cNvPr id="114" name="物件費最大値テキスト"/>
        <xdr:cNvSpPr txBox="1"/>
      </xdr:nvSpPr>
      <xdr:spPr>
        <a:xfrm>
          <a:off x="4686300" y="9441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64791</xdr:rowOff>
    </xdr:from>
    <xdr:to>
      <xdr:col>24</xdr:col>
      <xdr:colOff>152400</xdr:colOff>
      <xdr:row>56</xdr:row>
      <xdr:rowOff>64791</xdr:rowOff>
    </xdr:to>
    <xdr:cxnSp macro="">
      <xdr:nvCxnSpPr>
        <xdr:cNvPr id="115" name="直線コネクタ 114"/>
        <xdr:cNvCxnSpPr/>
      </xdr:nvCxnSpPr>
      <xdr:spPr>
        <a:xfrm>
          <a:off x="4546600" y="9665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97513</xdr:rowOff>
    </xdr:from>
    <xdr:to>
      <xdr:col>24</xdr:col>
      <xdr:colOff>63500</xdr:colOff>
      <xdr:row>56</xdr:row>
      <xdr:rowOff>64791</xdr:rowOff>
    </xdr:to>
    <xdr:cxnSp macro="">
      <xdr:nvCxnSpPr>
        <xdr:cNvPr id="116" name="直線コネクタ 115"/>
        <xdr:cNvCxnSpPr/>
      </xdr:nvCxnSpPr>
      <xdr:spPr>
        <a:xfrm>
          <a:off x="3797300" y="9012913"/>
          <a:ext cx="838200" cy="65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65415</xdr:rowOff>
    </xdr:from>
    <xdr:ext cx="534377" cy="259045"/>
    <xdr:sp macro="" textlink="">
      <xdr:nvSpPr>
        <xdr:cNvPr id="117" name="物件費平均値テキスト"/>
        <xdr:cNvSpPr txBox="1"/>
      </xdr:nvSpPr>
      <xdr:spPr>
        <a:xfrm>
          <a:off x="4686300" y="10009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86988</xdr:rowOff>
    </xdr:from>
    <xdr:to>
      <xdr:col>24</xdr:col>
      <xdr:colOff>114300</xdr:colOff>
      <xdr:row>59</xdr:row>
      <xdr:rowOff>17138</xdr:rowOff>
    </xdr:to>
    <xdr:sp macro="" textlink="">
      <xdr:nvSpPr>
        <xdr:cNvPr id="118" name="フローチャート: 判断 117"/>
        <xdr:cNvSpPr/>
      </xdr:nvSpPr>
      <xdr:spPr>
        <a:xfrm>
          <a:off x="4584700" y="1003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52113</xdr:rowOff>
    </xdr:from>
    <xdr:to>
      <xdr:col>19</xdr:col>
      <xdr:colOff>177800</xdr:colOff>
      <xdr:row>52</xdr:row>
      <xdr:rowOff>97513</xdr:rowOff>
    </xdr:to>
    <xdr:cxnSp macro="">
      <xdr:nvCxnSpPr>
        <xdr:cNvPr id="119" name="直線コネクタ 118"/>
        <xdr:cNvCxnSpPr/>
      </xdr:nvCxnSpPr>
      <xdr:spPr>
        <a:xfrm>
          <a:off x="2908300" y="8624613"/>
          <a:ext cx="889000" cy="38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79665</xdr:rowOff>
    </xdr:from>
    <xdr:to>
      <xdr:col>20</xdr:col>
      <xdr:colOff>38100</xdr:colOff>
      <xdr:row>59</xdr:row>
      <xdr:rowOff>9815</xdr:rowOff>
    </xdr:to>
    <xdr:sp macro="" textlink="">
      <xdr:nvSpPr>
        <xdr:cNvPr id="120" name="フローチャート: 判断 119"/>
        <xdr:cNvSpPr/>
      </xdr:nvSpPr>
      <xdr:spPr>
        <a:xfrm>
          <a:off x="3746500" y="1002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942</xdr:rowOff>
    </xdr:from>
    <xdr:ext cx="534377" cy="259045"/>
    <xdr:sp macro="" textlink="">
      <xdr:nvSpPr>
        <xdr:cNvPr id="121" name="テキスト ボックス 120"/>
        <xdr:cNvSpPr txBox="1"/>
      </xdr:nvSpPr>
      <xdr:spPr>
        <a:xfrm>
          <a:off x="3530111" y="1011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52113</xdr:rowOff>
    </xdr:from>
    <xdr:to>
      <xdr:col>15</xdr:col>
      <xdr:colOff>50800</xdr:colOff>
      <xdr:row>53</xdr:row>
      <xdr:rowOff>169476</xdr:rowOff>
    </xdr:to>
    <xdr:cxnSp macro="">
      <xdr:nvCxnSpPr>
        <xdr:cNvPr id="122" name="直線コネクタ 121"/>
        <xdr:cNvCxnSpPr/>
      </xdr:nvCxnSpPr>
      <xdr:spPr>
        <a:xfrm flipV="1">
          <a:off x="2019300" y="8624613"/>
          <a:ext cx="889000" cy="63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72436</xdr:rowOff>
    </xdr:from>
    <xdr:to>
      <xdr:col>15</xdr:col>
      <xdr:colOff>101600</xdr:colOff>
      <xdr:row>59</xdr:row>
      <xdr:rowOff>2586</xdr:rowOff>
    </xdr:to>
    <xdr:sp macro="" textlink="">
      <xdr:nvSpPr>
        <xdr:cNvPr id="123" name="フローチャート: 判断 122"/>
        <xdr:cNvSpPr/>
      </xdr:nvSpPr>
      <xdr:spPr>
        <a:xfrm>
          <a:off x="2857500" y="100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165163</xdr:rowOff>
    </xdr:from>
    <xdr:ext cx="534377" cy="259045"/>
    <xdr:sp macro="" textlink="">
      <xdr:nvSpPr>
        <xdr:cNvPr id="124" name="テキスト ボックス 123"/>
        <xdr:cNvSpPr txBox="1"/>
      </xdr:nvSpPr>
      <xdr:spPr>
        <a:xfrm>
          <a:off x="2641111" y="1010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169476</xdr:rowOff>
    </xdr:from>
    <xdr:to>
      <xdr:col>10</xdr:col>
      <xdr:colOff>114300</xdr:colOff>
      <xdr:row>56</xdr:row>
      <xdr:rowOff>132254</xdr:rowOff>
    </xdr:to>
    <xdr:cxnSp macro="">
      <xdr:nvCxnSpPr>
        <xdr:cNvPr id="125" name="直線コネクタ 124"/>
        <xdr:cNvCxnSpPr/>
      </xdr:nvCxnSpPr>
      <xdr:spPr>
        <a:xfrm flipV="1">
          <a:off x="1130300" y="9256326"/>
          <a:ext cx="889000" cy="47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92757</xdr:rowOff>
    </xdr:from>
    <xdr:to>
      <xdr:col>10</xdr:col>
      <xdr:colOff>165100</xdr:colOff>
      <xdr:row>59</xdr:row>
      <xdr:rowOff>22907</xdr:rowOff>
    </xdr:to>
    <xdr:sp macro="" textlink="">
      <xdr:nvSpPr>
        <xdr:cNvPr id="126" name="フローチャート: 判断 125"/>
        <xdr:cNvSpPr/>
      </xdr:nvSpPr>
      <xdr:spPr>
        <a:xfrm>
          <a:off x="1968500" y="1003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14034</xdr:rowOff>
    </xdr:from>
    <xdr:ext cx="534377" cy="259045"/>
    <xdr:sp macro="" textlink="">
      <xdr:nvSpPr>
        <xdr:cNvPr id="127" name="テキスト ボックス 126"/>
        <xdr:cNvSpPr txBox="1"/>
      </xdr:nvSpPr>
      <xdr:spPr>
        <a:xfrm>
          <a:off x="1752111" y="1012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92161</xdr:rowOff>
    </xdr:from>
    <xdr:to>
      <xdr:col>6</xdr:col>
      <xdr:colOff>38100</xdr:colOff>
      <xdr:row>59</xdr:row>
      <xdr:rowOff>22311</xdr:rowOff>
    </xdr:to>
    <xdr:sp macro="" textlink="">
      <xdr:nvSpPr>
        <xdr:cNvPr id="128" name="フローチャート: 判断 127"/>
        <xdr:cNvSpPr/>
      </xdr:nvSpPr>
      <xdr:spPr>
        <a:xfrm>
          <a:off x="1079500" y="100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13438</xdr:rowOff>
    </xdr:from>
    <xdr:ext cx="534377" cy="259045"/>
    <xdr:sp macro="" textlink="">
      <xdr:nvSpPr>
        <xdr:cNvPr id="129" name="テキスト ボックス 128"/>
        <xdr:cNvSpPr txBox="1"/>
      </xdr:nvSpPr>
      <xdr:spPr>
        <a:xfrm>
          <a:off x="863111" y="1012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13991</xdr:rowOff>
    </xdr:from>
    <xdr:to>
      <xdr:col>24</xdr:col>
      <xdr:colOff>114300</xdr:colOff>
      <xdr:row>56</xdr:row>
      <xdr:rowOff>115591</xdr:rowOff>
    </xdr:to>
    <xdr:sp macro="" textlink="">
      <xdr:nvSpPr>
        <xdr:cNvPr id="135" name="楕円 134"/>
        <xdr:cNvSpPr/>
      </xdr:nvSpPr>
      <xdr:spPr>
        <a:xfrm>
          <a:off x="4584700" y="961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138468</xdr:rowOff>
    </xdr:from>
    <xdr:ext cx="599010" cy="259045"/>
    <xdr:sp macro="" textlink="">
      <xdr:nvSpPr>
        <xdr:cNvPr id="136" name="物件費該当値テキスト"/>
        <xdr:cNvSpPr txBox="1"/>
      </xdr:nvSpPr>
      <xdr:spPr>
        <a:xfrm>
          <a:off x="4686300" y="9568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46713</xdr:rowOff>
    </xdr:from>
    <xdr:to>
      <xdr:col>20</xdr:col>
      <xdr:colOff>38100</xdr:colOff>
      <xdr:row>52</xdr:row>
      <xdr:rowOff>148313</xdr:rowOff>
    </xdr:to>
    <xdr:sp macro="" textlink="">
      <xdr:nvSpPr>
        <xdr:cNvPr id="137" name="楕円 136"/>
        <xdr:cNvSpPr/>
      </xdr:nvSpPr>
      <xdr:spPr>
        <a:xfrm>
          <a:off x="3746500" y="896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164840</xdr:rowOff>
    </xdr:from>
    <xdr:ext cx="599010" cy="259045"/>
    <xdr:sp macro="" textlink="">
      <xdr:nvSpPr>
        <xdr:cNvPr id="138" name="テキスト ボックス 137"/>
        <xdr:cNvSpPr txBox="1"/>
      </xdr:nvSpPr>
      <xdr:spPr>
        <a:xfrm>
          <a:off x="3497795" y="873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1313</xdr:rowOff>
    </xdr:from>
    <xdr:to>
      <xdr:col>15</xdr:col>
      <xdr:colOff>101600</xdr:colOff>
      <xdr:row>50</xdr:row>
      <xdr:rowOff>102913</xdr:rowOff>
    </xdr:to>
    <xdr:sp macro="" textlink="">
      <xdr:nvSpPr>
        <xdr:cNvPr id="139" name="楕円 138"/>
        <xdr:cNvSpPr/>
      </xdr:nvSpPr>
      <xdr:spPr>
        <a:xfrm>
          <a:off x="2857500" y="857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48</xdr:row>
      <xdr:rowOff>119440</xdr:rowOff>
    </xdr:from>
    <xdr:ext cx="690189" cy="259045"/>
    <xdr:sp macro="" textlink="">
      <xdr:nvSpPr>
        <xdr:cNvPr id="140" name="テキスト ボックス 139"/>
        <xdr:cNvSpPr txBox="1"/>
      </xdr:nvSpPr>
      <xdr:spPr>
        <a:xfrm>
          <a:off x="2563205" y="83490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118676</xdr:rowOff>
    </xdr:from>
    <xdr:to>
      <xdr:col>10</xdr:col>
      <xdr:colOff>165100</xdr:colOff>
      <xdr:row>54</xdr:row>
      <xdr:rowOff>48826</xdr:rowOff>
    </xdr:to>
    <xdr:sp macro="" textlink="">
      <xdr:nvSpPr>
        <xdr:cNvPr id="141" name="楕円 140"/>
        <xdr:cNvSpPr/>
      </xdr:nvSpPr>
      <xdr:spPr>
        <a:xfrm>
          <a:off x="1968500" y="920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65353</xdr:rowOff>
    </xdr:from>
    <xdr:ext cx="599010" cy="259045"/>
    <xdr:sp macro="" textlink="">
      <xdr:nvSpPr>
        <xdr:cNvPr id="142" name="テキスト ボックス 141"/>
        <xdr:cNvSpPr txBox="1"/>
      </xdr:nvSpPr>
      <xdr:spPr>
        <a:xfrm>
          <a:off x="1719795" y="8980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81454</xdr:rowOff>
    </xdr:from>
    <xdr:to>
      <xdr:col>6</xdr:col>
      <xdr:colOff>38100</xdr:colOff>
      <xdr:row>57</xdr:row>
      <xdr:rowOff>11604</xdr:rowOff>
    </xdr:to>
    <xdr:sp macro="" textlink="">
      <xdr:nvSpPr>
        <xdr:cNvPr id="143" name="楕円 142"/>
        <xdr:cNvSpPr/>
      </xdr:nvSpPr>
      <xdr:spPr>
        <a:xfrm>
          <a:off x="1079500" y="968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28131</xdr:rowOff>
    </xdr:from>
    <xdr:ext cx="599010" cy="259045"/>
    <xdr:sp macro="" textlink="">
      <xdr:nvSpPr>
        <xdr:cNvPr id="144" name="テキスト ボックス 143"/>
        <xdr:cNvSpPr txBox="1"/>
      </xdr:nvSpPr>
      <xdr:spPr>
        <a:xfrm>
          <a:off x="830795" y="9457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5" name="直線コネクタ 154"/>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6" name="テキスト ボックス 155"/>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59" name="直線コネクタ 158"/>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0" name="テキスト ボックス 159"/>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169704</xdr:rowOff>
    </xdr:from>
    <xdr:to>
      <xdr:col>24</xdr:col>
      <xdr:colOff>62865</xdr:colOff>
      <xdr:row>77</xdr:row>
      <xdr:rowOff>166103</xdr:rowOff>
    </xdr:to>
    <xdr:cxnSp macro="">
      <xdr:nvCxnSpPr>
        <xdr:cNvPr id="164" name="直線コネクタ 163"/>
        <xdr:cNvCxnSpPr/>
      </xdr:nvCxnSpPr>
      <xdr:spPr>
        <a:xfrm flipV="1">
          <a:off x="4633595" y="12171204"/>
          <a:ext cx="1270" cy="1196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169930</xdr:rowOff>
    </xdr:from>
    <xdr:ext cx="378565" cy="259045"/>
    <xdr:sp macro="" textlink="">
      <xdr:nvSpPr>
        <xdr:cNvPr id="165" name="維持補修費最小値テキスト"/>
        <xdr:cNvSpPr txBox="1"/>
      </xdr:nvSpPr>
      <xdr:spPr>
        <a:xfrm>
          <a:off x="4686300" y="13371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166103</xdr:rowOff>
    </xdr:from>
    <xdr:to>
      <xdr:col>24</xdr:col>
      <xdr:colOff>152400</xdr:colOff>
      <xdr:row>77</xdr:row>
      <xdr:rowOff>166103</xdr:rowOff>
    </xdr:to>
    <xdr:cxnSp macro="">
      <xdr:nvCxnSpPr>
        <xdr:cNvPr id="166" name="直線コネクタ 165"/>
        <xdr:cNvCxnSpPr/>
      </xdr:nvCxnSpPr>
      <xdr:spPr>
        <a:xfrm>
          <a:off x="4546600" y="1336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116381</xdr:rowOff>
    </xdr:from>
    <xdr:ext cx="534377" cy="259045"/>
    <xdr:sp macro="" textlink="">
      <xdr:nvSpPr>
        <xdr:cNvPr id="167" name="維持補修費最大値テキスト"/>
        <xdr:cNvSpPr txBox="1"/>
      </xdr:nvSpPr>
      <xdr:spPr>
        <a:xfrm>
          <a:off x="4686300" y="1194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169704</xdr:rowOff>
    </xdr:from>
    <xdr:to>
      <xdr:col>24</xdr:col>
      <xdr:colOff>152400</xdr:colOff>
      <xdr:row>70</xdr:row>
      <xdr:rowOff>169704</xdr:rowOff>
    </xdr:to>
    <xdr:cxnSp macro="">
      <xdr:nvCxnSpPr>
        <xdr:cNvPr id="168" name="直線コネクタ 167"/>
        <xdr:cNvCxnSpPr/>
      </xdr:nvCxnSpPr>
      <xdr:spPr>
        <a:xfrm>
          <a:off x="4546600" y="1217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39574</xdr:rowOff>
    </xdr:from>
    <xdr:to>
      <xdr:col>24</xdr:col>
      <xdr:colOff>63500</xdr:colOff>
      <xdr:row>75</xdr:row>
      <xdr:rowOff>133985</xdr:rowOff>
    </xdr:to>
    <xdr:cxnSp macro="">
      <xdr:nvCxnSpPr>
        <xdr:cNvPr id="169" name="直線コネクタ 168"/>
        <xdr:cNvCxnSpPr/>
      </xdr:nvCxnSpPr>
      <xdr:spPr>
        <a:xfrm flipV="1">
          <a:off x="3797300" y="12898324"/>
          <a:ext cx="838200" cy="94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13664</xdr:rowOff>
    </xdr:from>
    <xdr:ext cx="469744" cy="259045"/>
    <xdr:sp macro="" textlink="">
      <xdr:nvSpPr>
        <xdr:cNvPr id="170" name="維持補修費平均値テキスト"/>
        <xdr:cNvSpPr txBox="1"/>
      </xdr:nvSpPr>
      <xdr:spPr>
        <a:xfrm>
          <a:off x="4686300" y="13043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35237</xdr:rowOff>
    </xdr:from>
    <xdr:to>
      <xdr:col>24</xdr:col>
      <xdr:colOff>114300</xdr:colOff>
      <xdr:row>76</xdr:row>
      <xdr:rowOff>136837</xdr:rowOff>
    </xdr:to>
    <xdr:sp macro="" textlink="">
      <xdr:nvSpPr>
        <xdr:cNvPr id="171" name="フローチャート: 判断 170"/>
        <xdr:cNvSpPr/>
      </xdr:nvSpPr>
      <xdr:spPr>
        <a:xfrm>
          <a:off x="4584700" y="1306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133985</xdr:rowOff>
    </xdr:from>
    <xdr:to>
      <xdr:col>19</xdr:col>
      <xdr:colOff>177800</xdr:colOff>
      <xdr:row>75</xdr:row>
      <xdr:rowOff>165760</xdr:rowOff>
    </xdr:to>
    <xdr:cxnSp macro="">
      <xdr:nvCxnSpPr>
        <xdr:cNvPr id="172" name="直線コネクタ 171"/>
        <xdr:cNvCxnSpPr/>
      </xdr:nvCxnSpPr>
      <xdr:spPr>
        <a:xfrm flipV="1">
          <a:off x="2908300" y="12992735"/>
          <a:ext cx="889000" cy="3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89585</xdr:rowOff>
    </xdr:from>
    <xdr:to>
      <xdr:col>20</xdr:col>
      <xdr:colOff>38100</xdr:colOff>
      <xdr:row>77</xdr:row>
      <xdr:rowOff>19735</xdr:rowOff>
    </xdr:to>
    <xdr:sp macro="" textlink="">
      <xdr:nvSpPr>
        <xdr:cNvPr id="173" name="フローチャート: 判断 172"/>
        <xdr:cNvSpPr/>
      </xdr:nvSpPr>
      <xdr:spPr>
        <a:xfrm>
          <a:off x="3746500" y="131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10862</xdr:rowOff>
    </xdr:from>
    <xdr:ext cx="469744" cy="259045"/>
    <xdr:sp macro="" textlink="">
      <xdr:nvSpPr>
        <xdr:cNvPr id="174" name="テキスト ボックス 173"/>
        <xdr:cNvSpPr txBox="1"/>
      </xdr:nvSpPr>
      <xdr:spPr>
        <a:xfrm>
          <a:off x="3562428" y="1321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149644</xdr:rowOff>
    </xdr:from>
    <xdr:to>
      <xdr:col>15</xdr:col>
      <xdr:colOff>50800</xdr:colOff>
      <xdr:row>75</xdr:row>
      <xdr:rowOff>165760</xdr:rowOff>
    </xdr:to>
    <xdr:cxnSp macro="">
      <xdr:nvCxnSpPr>
        <xdr:cNvPr id="175" name="直線コネクタ 174"/>
        <xdr:cNvCxnSpPr/>
      </xdr:nvCxnSpPr>
      <xdr:spPr>
        <a:xfrm>
          <a:off x="2019300" y="13008394"/>
          <a:ext cx="889000" cy="1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168796</xdr:rowOff>
    </xdr:from>
    <xdr:to>
      <xdr:col>15</xdr:col>
      <xdr:colOff>101600</xdr:colOff>
      <xdr:row>76</xdr:row>
      <xdr:rowOff>98946</xdr:rowOff>
    </xdr:to>
    <xdr:sp macro="" textlink="">
      <xdr:nvSpPr>
        <xdr:cNvPr id="176" name="フローチャート: 判断 175"/>
        <xdr:cNvSpPr/>
      </xdr:nvSpPr>
      <xdr:spPr>
        <a:xfrm>
          <a:off x="2857500" y="1302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90073</xdr:rowOff>
    </xdr:from>
    <xdr:ext cx="469744" cy="259045"/>
    <xdr:sp macro="" textlink="">
      <xdr:nvSpPr>
        <xdr:cNvPr id="177" name="テキスト ボックス 176"/>
        <xdr:cNvSpPr txBox="1"/>
      </xdr:nvSpPr>
      <xdr:spPr>
        <a:xfrm>
          <a:off x="2673428" y="13120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149644</xdr:rowOff>
    </xdr:from>
    <xdr:to>
      <xdr:col>10</xdr:col>
      <xdr:colOff>114300</xdr:colOff>
      <xdr:row>76</xdr:row>
      <xdr:rowOff>78263</xdr:rowOff>
    </xdr:to>
    <xdr:cxnSp macro="">
      <xdr:nvCxnSpPr>
        <xdr:cNvPr id="178" name="直線コネクタ 177"/>
        <xdr:cNvCxnSpPr/>
      </xdr:nvCxnSpPr>
      <xdr:spPr>
        <a:xfrm flipV="1">
          <a:off x="1130300" y="13008394"/>
          <a:ext cx="889000" cy="10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57010</xdr:rowOff>
    </xdr:from>
    <xdr:to>
      <xdr:col>10</xdr:col>
      <xdr:colOff>165100</xdr:colOff>
      <xdr:row>76</xdr:row>
      <xdr:rowOff>158610</xdr:rowOff>
    </xdr:to>
    <xdr:sp macro="" textlink="">
      <xdr:nvSpPr>
        <xdr:cNvPr id="179" name="フローチャート: 判断 178"/>
        <xdr:cNvSpPr/>
      </xdr:nvSpPr>
      <xdr:spPr>
        <a:xfrm>
          <a:off x="1968500" y="1308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149737</xdr:rowOff>
    </xdr:from>
    <xdr:ext cx="469744" cy="259045"/>
    <xdr:sp macro="" textlink="">
      <xdr:nvSpPr>
        <xdr:cNvPr id="180" name="テキスト ボックス 179"/>
        <xdr:cNvSpPr txBox="1"/>
      </xdr:nvSpPr>
      <xdr:spPr>
        <a:xfrm>
          <a:off x="1784428" y="131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67926</xdr:rowOff>
    </xdr:from>
    <xdr:to>
      <xdr:col>6</xdr:col>
      <xdr:colOff>38100</xdr:colOff>
      <xdr:row>76</xdr:row>
      <xdr:rowOff>169526</xdr:rowOff>
    </xdr:to>
    <xdr:sp macro="" textlink="">
      <xdr:nvSpPr>
        <xdr:cNvPr id="181" name="フローチャート: 判断 180"/>
        <xdr:cNvSpPr/>
      </xdr:nvSpPr>
      <xdr:spPr>
        <a:xfrm>
          <a:off x="1079500" y="1309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160653</xdr:rowOff>
    </xdr:from>
    <xdr:ext cx="469744" cy="259045"/>
    <xdr:sp macro="" textlink="">
      <xdr:nvSpPr>
        <xdr:cNvPr id="182" name="テキスト ボックス 181"/>
        <xdr:cNvSpPr txBox="1"/>
      </xdr:nvSpPr>
      <xdr:spPr>
        <a:xfrm>
          <a:off x="895428" y="1319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160224</xdr:rowOff>
    </xdr:from>
    <xdr:to>
      <xdr:col>24</xdr:col>
      <xdr:colOff>114300</xdr:colOff>
      <xdr:row>75</xdr:row>
      <xdr:rowOff>90374</xdr:rowOff>
    </xdr:to>
    <xdr:sp macro="" textlink="">
      <xdr:nvSpPr>
        <xdr:cNvPr id="188" name="楕円 187"/>
        <xdr:cNvSpPr/>
      </xdr:nvSpPr>
      <xdr:spPr>
        <a:xfrm>
          <a:off x="4584700" y="1284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11651</xdr:rowOff>
    </xdr:from>
    <xdr:ext cx="469744" cy="259045"/>
    <xdr:sp macro="" textlink="">
      <xdr:nvSpPr>
        <xdr:cNvPr id="189" name="維持補修費該当値テキスト"/>
        <xdr:cNvSpPr txBox="1"/>
      </xdr:nvSpPr>
      <xdr:spPr>
        <a:xfrm>
          <a:off x="4686300" y="12698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83185</xdr:rowOff>
    </xdr:from>
    <xdr:to>
      <xdr:col>20</xdr:col>
      <xdr:colOff>38100</xdr:colOff>
      <xdr:row>76</xdr:row>
      <xdr:rowOff>13336</xdr:rowOff>
    </xdr:to>
    <xdr:sp macro="" textlink="">
      <xdr:nvSpPr>
        <xdr:cNvPr id="190" name="楕円 189"/>
        <xdr:cNvSpPr/>
      </xdr:nvSpPr>
      <xdr:spPr>
        <a:xfrm>
          <a:off x="3746500" y="129419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29862</xdr:rowOff>
    </xdr:from>
    <xdr:ext cx="469744" cy="259045"/>
    <xdr:sp macro="" textlink="">
      <xdr:nvSpPr>
        <xdr:cNvPr id="191" name="テキスト ボックス 190"/>
        <xdr:cNvSpPr txBox="1"/>
      </xdr:nvSpPr>
      <xdr:spPr>
        <a:xfrm>
          <a:off x="3562428" y="12717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114960</xdr:rowOff>
    </xdr:from>
    <xdr:to>
      <xdr:col>15</xdr:col>
      <xdr:colOff>101600</xdr:colOff>
      <xdr:row>76</xdr:row>
      <xdr:rowOff>45110</xdr:rowOff>
    </xdr:to>
    <xdr:sp macro="" textlink="">
      <xdr:nvSpPr>
        <xdr:cNvPr id="192" name="楕円 191"/>
        <xdr:cNvSpPr/>
      </xdr:nvSpPr>
      <xdr:spPr>
        <a:xfrm>
          <a:off x="2857500" y="1297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61637</xdr:rowOff>
    </xdr:from>
    <xdr:ext cx="469744" cy="259045"/>
    <xdr:sp macro="" textlink="">
      <xdr:nvSpPr>
        <xdr:cNvPr id="193" name="テキスト ボックス 192"/>
        <xdr:cNvSpPr txBox="1"/>
      </xdr:nvSpPr>
      <xdr:spPr>
        <a:xfrm>
          <a:off x="2673428" y="1274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98844</xdr:rowOff>
    </xdr:from>
    <xdr:to>
      <xdr:col>10</xdr:col>
      <xdr:colOff>165100</xdr:colOff>
      <xdr:row>76</xdr:row>
      <xdr:rowOff>28994</xdr:rowOff>
    </xdr:to>
    <xdr:sp macro="" textlink="">
      <xdr:nvSpPr>
        <xdr:cNvPr id="194" name="楕円 193"/>
        <xdr:cNvSpPr/>
      </xdr:nvSpPr>
      <xdr:spPr>
        <a:xfrm>
          <a:off x="1968500" y="1295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45521</xdr:rowOff>
    </xdr:from>
    <xdr:ext cx="469744" cy="259045"/>
    <xdr:sp macro="" textlink="">
      <xdr:nvSpPr>
        <xdr:cNvPr id="195" name="テキスト ボックス 194"/>
        <xdr:cNvSpPr txBox="1"/>
      </xdr:nvSpPr>
      <xdr:spPr>
        <a:xfrm>
          <a:off x="1784428" y="12732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27463</xdr:rowOff>
    </xdr:from>
    <xdr:to>
      <xdr:col>6</xdr:col>
      <xdr:colOff>38100</xdr:colOff>
      <xdr:row>76</xdr:row>
      <xdr:rowOff>129063</xdr:rowOff>
    </xdr:to>
    <xdr:sp macro="" textlink="">
      <xdr:nvSpPr>
        <xdr:cNvPr id="196" name="楕円 195"/>
        <xdr:cNvSpPr/>
      </xdr:nvSpPr>
      <xdr:spPr>
        <a:xfrm>
          <a:off x="1079500" y="1305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145590</xdr:rowOff>
    </xdr:from>
    <xdr:ext cx="469744" cy="259045"/>
    <xdr:sp macro="" textlink="">
      <xdr:nvSpPr>
        <xdr:cNvPr id="197" name="テキスト ボックス 196"/>
        <xdr:cNvSpPr txBox="1"/>
      </xdr:nvSpPr>
      <xdr:spPr>
        <a:xfrm>
          <a:off x="895428" y="1283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9" name="正方形/長方形 19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0" name="正方形/長方形 19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1" name="正方形/長方形 20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2" name="正方形/長方形 20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3" name="正方形/長方形 20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4" name="正方形/長方形 20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8" name="テキスト ボックス 20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0" name="テキスト ボックス 20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4" name="テキスト ボックス 21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153391</xdr:rowOff>
    </xdr:from>
    <xdr:to>
      <xdr:col>24</xdr:col>
      <xdr:colOff>62865</xdr:colOff>
      <xdr:row>97</xdr:row>
      <xdr:rowOff>128536</xdr:rowOff>
    </xdr:to>
    <xdr:cxnSp macro="">
      <xdr:nvCxnSpPr>
        <xdr:cNvPr id="222" name="直線コネクタ 221"/>
        <xdr:cNvCxnSpPr/>
      </xdr:nvCxnSpPr>
      <xdr:spPr>
        <a:xfrm flipV="1">
          <a:off x="4633595" y="15412441"/>
          <a:ext cx="1270" cy="134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132363</xdr:rowOff>
    </xdr:from>
    <xdr:ext cx="534377" cy="259045"/>
    <xdr:sp macro="" textlink="">
      <xdr:nvSpPr>
        <xdr:cNvPr id="223" name="扶助費最小値テキスト"/>
        <xdr:cNvSpPr txBox="1"/>
      </xdr:nvSpPr>
      <xdr:spPr>
        <a:xfrm>
          <a:off x="4686300" y="1676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128536</xdr:rowOff>
    </xdr:from>
    <xdr:to>
      <xdr:col>24</xdr:col>
      <xdr:colOff>152400</xdr:colOff>
      <xdr:row>97</xdr:row>
      <xdr:rowOff>128536</xdr:rowOff>
    </xdr:to>
    <xdr:cxnSp macro="">
      <xdr:nvCxnSpPr>
        <xdr:cNvPr id="224" name="直線コネクタ 223"/>
        <xdr:cNvCxnSpPr/>
      </xdr:nvCxnSpPr>
      <xdr:spPr>
        <a:xfrm>
          <a:off x="4546600" y="16759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100068</xdr:rowOff>
    </xdr:from>
    <xdr:ext cx="599010" cy="259045"/>
    <xdr:sp macro="" textlink="">
      <xdr:nvSpPr>
        <xdr:cNvPr id="225" name="扶助費最大値テキスト"/>
        <xdr:cNvSpPr txBox="1"/>
      </xdr:nvSpPr>
      <xdr:spPr>
        <a:xfrm>
          <a:off x="4686300" y="15187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153391</xdr:rowOff>
    </xdr:from>
    <xdr:to>
      <xdr:col>24</xdr:col>
      <xdr:colOff>152400</xdr:colOff>
      <xdr:row>89</xdr:row>
      <xdr:rowOff>153391</xdr:rowOff>
    </xdr:to>
    <xdr:cxnSp macro="">
      <xdr:nvCxnSpPr>
        <xdr:cNvPr id="226" name="直線コネクタ 225"/>
        <xdr:cNvCxnSpPr/>
      </xdr:nvCxnSpPr>
      <xdr:spPr>
        <a:xfrm>
          <a:off x="4546600" y="15412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76619</xdr:rowOff>
    </xdr:from>
    <xdr:to>
      <xdr:col>24</xdr:col>
      <xdr:colOff>63500</xdr:colOff>
      <xdr:row>96</xdr:row>
      <xdr:rowOff>131584</xdr:rowOff>
    </xdr:to>
    <xdr:cxnSp macro="">
      <xdr:nvCxnSpPr>
        <xdr:cNvPr id="227" name="直線コネクタ 226"/>
        <xdr:cNvCxnSpPr/>
      </xdr:nvCxnSpPr>
      <xdr:spPr>
        <a:xfrm flipV="1">
          <a:off x="3797300" y="16535819"/>
          <a:ext cx="838200" cy="5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69029</xdr:rowOff>
    </xdr:from>
    <xdr:ext cx="534377" cy="259045"/>
    <xdr:sp macro="" textlink="">
      <xdr:nvSpPr>
        <xdr:cNvPr id="228" name="扶助費平均値テキスト"/>
        <xdr:cNvSpPr txBox="1"/>
      </xdr:nvSpPr>
      <xdr:spPr>
        <a:xfrm>
          <a:off x="4686300" y="16185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46152</xdr:rowOff>
    </xdr:from>
    <xdr:to>
      <xdr:col>24</xdr:col>
      <xdr:colOff>114300</xdr:colOff>
      <xdr:row>95</xdr:row>
      <xdr:rowOff>147752</xdr:rowOff>
    </xdr:to>
    <xdr:sp macro="" textlink="">
      <xdr:nvSpPr>
        <xdr:cNvPr id="229" name="フローチャート: 判断 228"/>
        <xdr:cNvSpPr/>
      </xdr:nvSpPr>
      <xdr:spPr>
        <a:xfrm>
          <a:off x="4584700" y="1633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131584</xdr:rowOff>
    </xdr:from>
    <xdr:to>
      <xdr:col>19</xdr:col>
      <xdr:colOff>177800</xdr:colOff>
      <xdr:row>97</xdr:row>
      <xdr:rowOff>29439</xdr:rowOff>
    </xdr:to>
    <xdr:cxnSp macro="">
      <xdr:nvCxnSpPr>
        <xdr:cNvPr id="230" name="直線コネクタ 229"/>
        <xdr:cNvCxnSpPr/>
      </xdr:nvCxnSpPr>
      <xdr:spPr>
        <a:xfrm flipV="1">
          <a:off x="2908300" y="16590784"/>
          <a:ext cx="889000" cy="6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54851</xdr:rowOff>
    </xdr:from>
    <xdr:to>
      <xdr:col>20</xdr:col>
      <xdr:colOff>38100</xdr:colOff>
      <xdr:row>95</xdr:row>
      <xdr:rowOff>156451</xdr:rowOff>
    </xdr:to>
    <xdr:sp macro="" textlink="">
      <xdr:nvSpPr>
        <xdr:cNvPr id="231" name="フローチャート: 判断 230"/>
        <xdr:cNvSpPr/>
      </xdr:nvSpPr>
      <xdr:spPr>
        <a:xfrm>
          <a:off x="3746500" y="163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1528</xdr:rowOff>
    </xdr:from>
    <xdr:ext cx="534377" cy="259045"/>
    <xdr:sp macro="" textlink="">
      <xdr:nvSpPr>
        <xdr:cNvPr id="232" name="テキスト ボックス 231"/>
        <xdr:cNvSpPr txBox="1"/>
      </xdr:nvSpPr>
      <xdr:spPr>
        <a:xfrm>
          <a:off x="3530111" y="1611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29439</xdr:rowOff>
    </xdr:from>
    <xdr:to>
      <xdr:col>15</xdr:col>
      <xdr:colOff>50800</xdr:colOff>
      <xdr:row>97</xdr:row>
      <xdr:rowOff>74930</xdr:rowOff>
    </xdr:to>
    <xdr:cxnSp macro="">
      <xdr:nvCxnSpPr>
        <xdr:cNvPr id="233" name="直線コネクタ 232"/>
        <xdr:cNvCxnSpPr/>
      </xdr:nvCxnSpPr>
      <xdr:spPr>
        <a:xfrm flipV="1">
          <a:off x="2019300" y="16660089"/>
          <a:ext cx="889000" cy="4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118771</xdr:rowOff>
    </xdr:from>
    <xdr:to>
      <xdr:col>15</xdr:col>
      <xdr:colOff>101600</xdr:colOff>
      <xdr:row>95</xdr:row>
      <xdr:rowOff>48921</xdr:rowOff>
    </xdr:to>
    <xdr:sp macro="" textlink="">
      <xdr:nvSpPr>
        <xdr:cNvPr id="234" name="フローチャート: 判断 233"/>
        <xdr:cNvSpPr/>
      </xdr:nvSpPr>
      <xdr:spPr>
        <a:xfrm>
          <a:off x="2857500" y="16235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65448</xdr:rowOff>
    </xdr:from>
    <xdr:ext cx="534377" cy="259045"/>
    <xdr:sp macro="" textlink="">
      <xdr:nvSpPr>
        <xdr:cNvPr id="235" name="テキスト ボックス 234"/>
        <xdr:cNvSpPr txBox="1"/>
      </xdr:nvSpPr>
      <xdr:spPr>
        <a:xfrm>
          <a:off x="2641111" y="1601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74930</xdr:rowOff>
    </xdr:from>
    <xdr:to>
      <xdr:col>10</xdr:col>
      <xdr:colOff>114300</xdr:colOff>
      <xdr:row>97</xdr:row>
      <xdr:rowOff>143751</xdr:rowOff>
    </xdr:to>
    <xdr:cxnSp macro="">
      <xdr:nvCxnSpPr>
        <xdr:cNvPr id="236" name="直線コネクタ 235"/>
        <xdr:cNvCxnSpPr/>
      </xdr:nvCxnSpPr>
      <xdr:spPr>
        <a:xfrm flipV="1">
          <a:off x="1130300" y="16705580"/>
          <a:ext cx="889000" cy="6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23901</xdr:rowOff>
    </xdr:from>
    <xdr:to>
      <xdr:col>10</xdr:col>
      <xdr:colOff>165100</xdr:colOff>
      <xdr:row>95</xdr:row>
      <xdr:rowOff>125501</xdr:rowOff>
    </xdr:to>
    <xdr:sp macro="" textlink="">
      <xdr:nvSpPr>
        <xdr:cNvPr id="237" name="フローチャート: 判断 236"/>
        <xdr:cNvSpPr/>
      </xdr:nvSpPr>
      <xdr:spPr>
        <a:xfrm>
          <a:off x="1968500" y="1631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142028</xdr:rowOff>
    </xdr:from>
    <xdr:ext cx="534377" cy="259045"/>
    <xdr:sp macro="" textlink="">
      <xdr:nvSpPr>
        <xdr:cNvPr id="238" name="テキスト ボックス 237"/>
        <xdr:cNvSpPr txBox="1"/>
      </xdr:nvSpPr>
      <xdr:spPr>
        <a:xfrm>
          <a:off x="1752111" y="1608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101702</xdr:rowOff>
    </xdr:from>
    <xdr:to>
      <xdr:col>6</xdr:col>
      <xdr:colOff>38100</xdr:colOff>
      <xdr:row>96</xdr:row>
      <xdr:rowOff>31852</xdr:rowOff>
    </xdr:to>
    <xdr:sp macro="" textlink="">
      <xdr:nvSpPr>
        <xdr:cNvPr id="239" name="フローチャート: 判断 238"/>
        <xdr:cNvSpPr/>
      </xdr:nvSpPr>
      <xdr:spPr>
        <a:xfrm>
          <a:off x="1079500" y="1638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48379</xdr:rowOff>
    </xdr:from>
    <xdr:ext cx="534377" cy="259045"/>
    <xdr:sp macro="" textlink="">
      <xdr:nvSpPr>
        <xdr:cNvPr id="240" name="テキスト ボックス 239"/>
        <xdr:cNvSpPr txBox="1"/>
      </xdr:nvSpPr>
      <xdr:spPr>
        <a:xfrm>
          <a:off x="863111" y="1616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25819</xdr:rowOff>
    </xdr:from>
    <xdr:to>
      <xdr:col>24</xdr:col>
      <xdr:colOff>114300</xdr:colOff>
      <xdr:row>96</xdr:row>
      <xdr:rowOff>127419</xdr:rowOff>
    </xdr:to>
    <xdr:sp macro="" textlink="">
      <xdr:nvSpPr>
        <xdr:cNvPr id="246" name="楕円 245"/>
        <xdr:cNvSpPr/>
      </xdr:nvSpPr>
      <xdr:spPr>
        <a:xfrm>
          <a:off x="4584700" y="1648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4246</xdr:rowOff>
    </xdr:from>
    <xdr:ext cx="534377" cy="259045"/>
    <xdr:sp macro="" textlink="">
      <xdr:nvSpPr>
        <xdr:cNvPr id="247" name="扶助費該当値テキスト"/>
        <xdr:cNvSpPr txBox="1"/>
      </xdr:nvSpPr>
      <xdr:spPr>
        <a:xfrm>
          <a:off x="4686300" y="1646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80784</xdr:rowOff>
    </xdr:from>
    <xdr:to>
      <xdr:col>20</xdr:col>
      <xdr:colOff>38100</xdr:colOff>
      <xdr:row>97</xdr:row>
      <xdr:rowOff>10934</xdr:rowOff>
    </xdr:to>
    <xdr:sp macro="" textlink="">
      <xdr:nvSpPr>
        <xdr:cNvPr id="248" name="楕円 247"/>
        <xdr:cNvSpPr/>
      </xdr:nvSpPr>
      <xdr:spPr>
        <a:xfrm>
          <a:off x="3746500" y="1653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2061</xdr:rowOff>
    </xdr:from>
    <xdr:ext cx="534377" cy="259045"/>
    <xdr:sp macro="" textlink="">
      <xdr:nvSpPr>
        <xdr:cNvPr id="249" name="テキスト ボックス 248"/>
        <xdr:cNvSpPr txBox="1"/>
      </xdr:nvSpPr>
      <xdr:spPr>
        <a:xfrm>
          <a:off x="3530111" y="1663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150089</xdr:rowOff>
    </xdr:from>
    <xdr:to>
      <xdr:col>15</xdr:col>
      <xdr:colOff>101600</xdr:colOff>
      <xdr:row>97</xdr:row>
      <xdr:rowOff>80239</xdr:rowOff>
    </xdr:to>
    <xdr:sp macro="" textlink="">
      <xdr:nvSpPr>
        <xdr:cNvPr id="250" name="楕円 249"/>
        <xdr:cNvSpPr/>
      </xdr:nvSpPr>
      <xdr:spPr>
        <a:xfrm>
          <a:off x="2857500" y="1660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71366</xdr:rowOff>
    </xdr:from>
    <xdr:ext cx="534377" cy="259045"/>
    <xdr:sp macro="" textlink="">
      <xdr:nvSpPr>
        <xdr:cNvPr id="251" name="テキスト ボックス 250"/>
        <xdr:cNvSpPr txBox="1"/>
      </xdr:nvSpPr>
      <xdr:spPr>
        <a:xfrm>
          <a:off x="2641111" y="1670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24130</xdr:rowOff>
    </xdr:from>
    <xdr:to>
      <xdr:col>10</xdr:col>
      <xdr:colOff>165100</xdr:colOff>
      <xdr:row>97</xdr:row>
      <xdr:rowOff>125730</xdr:rowOff>
    </xdr:to>
    <xdr:sp macro="" textlink="">
      <xdr:nvSpPr>
        <xdr:cNvPr id="252" name="楕円 251"/>
        <xdr:cNvSpPr/>
      </xdr:nvSpPr>
      <xdr:spPr>
        <a:xfrm>
          <a:off x="1968500" y="1665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116857</xdr:rowOff>
    </xdr:from>
    <xdr:ext cx="534377" cy="259045"/>
    <xdr:sp macro="" textlink="">
      <xdr:nvSpPr>
        <xdr:cNvPr id="253" name="テキスト ボックス 252"/>
        <xdr:cNvSpPr txBox="1"/>
      </xdr:nvSpPr>
      <xdr:spPr>
        <a:xfrm>
          <a:off x="1752111" y="1674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92951</xdr:rowOff>
    </xdr:from>
    <xdr:to>
      <xdr:col>6</xdr:col>
      <xdr:colOff>38100</xdr:colOff>
      <xdr:row>98</xdr:row>
      <xdr:rowOff>23101</xdr:rowOff>
    </xdr:to>
    <xdr:sp macro="" textlink="">
      <xdr:nvSpPr>
        <xdr:cNvPr id="254" name="楕円 253"/>
        <xdr:cNvSpPr/>
      </xdr:nvSpPr>
      <xdr:spPr>
        <a:xfrm>
          <a:off x="1079500" y="1672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14228</xdr:rowOff>
    </xdr:from>
    <xdr:ext cx="534377" cy="259045"/>
    <xdr:sp macro="" textlink="">
      <xdr:nvSpPr>
        <xdr:cNvPr id="255" name="テキスト ボックス 254"/>
        <xdr:cNvSpPr txBox="1"/>
      </xdr:nvSpPr>
      <xdr:spPr>
        <a:xfrm>
          <a:off x="863111" y="1681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5" name="テキスト ボックス 27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105702</xdr:rowOff>
    </xdr:from>
    <xdr:to>
      <xdr:col>54</xdr:col>
      <xdr:colOff>189865</xdr:colOff>
      <xdr:row>38</xdr:row>
      <xdr:rowOff>50927</xdr:rowOff>
    </xdr:to>
    <xdr:cxnSp macro="">
      <xdr:nvCxnSpPr>
        <xdr:cNvPr id="279" name="直線コネクタ 278"/>
        <xdr:cNvCxnSpPr/>
      </xdr:nvCxnSpPr>
      <xdr:spPr>
        <a:xfrm flipV="1">
          <a:off x="10475595" y="5249202"/>
          <a:ext cx="1270" cy="131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54754</xdr:rowOff>
    </xdr:from>
    <xdr:ext cx="534377" cy="259045"/>
    <xdr:sp macro="" textlink="">
      <xdr:nvSpPr>
        <xdr:cNvPr id="280" name="補助費等最小値テキスト"/>
        <xdr:cNvSpPr txBox="1"/>
      </xdr:nvSpPr>
      <xdr:spPr>
        <a:xfrm>
          <a:off x="10528300" y="65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50927</xdr:rowOff>
    </xdr:from>
    <xdr:to>
      <xdr:col>55</xdr:col>
      <xdr:colOff>88900</xdr:colOff>
      <xdr:row>38</xdr:row>
      <xdr:rowOff>50927</xdr:rowOff>
    </xdr:to>
    <xdr:cxnSp macro="">
      <xdr:nvCxnSpPr>
        <xdr:cNvPr id="281" name="直線コネクタ 280"/>
        <xdr:cNvCxnSpPr/>
      </xdr:nvCxnSpPr>
      <xdr:spPr>
        <a:xfrm>
          <a:off x="10388600" y="6566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52379</xdr:rowOff>
    </xdr:from>
    <xdr:ext cx="599010" cy="259045"/>
    <xdr:sp macro="" textlink="">
      <xdr:nvSpPr>
        <xdr:cNvPr id="282" name="補助費等最大値テキスト"/>
        <xdr:cNvSpPr txBox="1"/>
      </xdr:nvSpPr>
      <xdr:spPr>
        <a:xfrm>
          <a:off x="10528300" y="502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105702</xdr:rowOff>
    </xdr:from>
    <xdr:to>
      <xdr:col>55</xdr:col>
      <xdr:colOff>88900</xdr:colOff>
      <xdr:row>30</xdr:row>
      <xdr:rowOff>105702</xdr:rowOff>
    </xdr:to>
    <xdr:cxnSp macro="">
      <xdr:nvCxnSpPr>
        <xdr:cNvPr id="283" name="直線コネクタ 282"/>
        <xdr:cNvCxnSpPr/>
      </xdr:nvCxnSpPr>
      <xdr:spPr>
        <a:xfrm>
          <a:off x="10388600" y="524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98095</xdr:rowOff>
    </xdr:from>
    <xdr:to>
      <xdr:col>55</xdr:col>
      <xdr:colOff>0</xdr:colOff>
      <xdr:row>32</xdr:row>
      <xdr:rowOff>57201</xdr:rowOff>
    </xdr:to>
    <xdr:cxnSp macro="">
      <xdr:nvCxnSpPr>
        <xdr:cNvPr id="284" name="直線コネクタ 283"/>
        <xdr:cNvCxnSpPr/>
      </xdr:nvCxnSpPr>
      <xdr:spPr>
        <a:xfrm>
          <a:off x="9639300" y="5413045"/>
          <a:ext cx="838200" cy="13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100411</xdr:rowOff>
    </xdr:from>
    <xdr:ext cx="534377" cy="259045"/>
    <xdr:sp macro="" textlink="">
      <xdr:nvSpPr>
        <xdr:cNvPr id="285" name="補助費等平均値テキスト"/>
        <xdr:cNvSpPr txBox="1"/>
      </xdr:nvSpPr>
      <xdr:spPr>
        <a:xfrm>
          <a:off x="10528300" y="6101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121984</xdr:rowOff>
    </xdr:from>
    <xdr:to>
      <xdr:col>55</xdr:col>
      <xdr:colOff>50800</xdr:colOff>
      <xdr:row>36</xdr:row>
      <xdr:rowOff>52134</xdr:rowOff>
    </xdr:to>
    <xdr:sp macro="" textlink="">
      <xdr:nvSpPr>
        <xdr:cNvPr id="286" name="フローチャート: 判断 285"/>
        <xdr:cNvSpPr/>
      </xdr:nvSpPr>
      <xdr:spPr>
        <a:xfrm>
          <a:off x="10426700" y="612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98095</xdr:rowOff>
    </xdr:from>
    <xdr:to>
      <xdr:col>50</xdr:col>
      <xdr:colOff>114300</xdr:colOff>
      <xdr:row>32</xdr:row>
      <xdr:rowOff>158153</xdr:rowOff>
    </xdr:to>
    <xdr:cxnSp macro="">
      <xdr:nvCxnSpPr>
        <xdr:cNvPr id="287" name="直線コネクタ 286"/>
        <xdr:cNvCxnSpPr/>
      </xdr:nvCxnSpPr>
      <xdr:spPr>
        <a:xfrm flipV="1">
          <a:off x="8750300" y="5413045"/>
          <a:ext cx="889000" cy="23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125032</xdr:rowOff>
    </xdr:from>
    <xdr:to>
      <xdr:col>50</xdr:col>
      <xdr:colOff>165100</xdr:colOff>
      <xdr:row>36</xdr:row>
      <xdr:rowOff>55182</xdr:rowOff>
    </xdr:to>
    <xdr:sp macro="" textlink="">
      <xdr:nvSpPr>
        <xdr:cNvPr id="288" name="フローチャート: 判断 287"/>
        <xdr:cNvSpPr/>
      </xdr:nvSpPr>
      <xdr:spPr>
        <a:xfrm>
          <a:off x="9588500" y="612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46309</xdr:rowOff>
    </xdr:from>
    <xdr:ext cx="534377" cy="259045"/>
    <xdr:sp macro="" textlink="">
      <xdr:nvSpPr>
        <xdr:cNvPr id="289" name="テキスト ボックス 288"/>
        <xdr:cNvSpPr txBox="1"/>
      </xdr:nvSpPr>
      <xdr:spPr>
        <a:xfrm>
          <a:off x="9372111" y="621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158153</xdr:rowOff>
    </xdr:from>
    <xdr:to>
      <xdr:col>45</xdr:col>
      <xdr:colOff>177800</xdr:colOff>
      <xdr:row>33</xdr:row>
      <xdr:rowOff>60719</xdr:rowOff>
    </xdr:to>
    <xdr:cxnSp macro="">
      <xdr:nvCxnSpPr>
        <xdr:cNvPr id="290" name="直線コネクタ 289"/>
        <xdr:cNvCxnSpPr/>
      </xdr:nvCxnSpPr>
      <xdr:spPr>
        <a:xfrm flipV="1">
          <a:off x="7861300" y="5644553"/>
          <a:ext cx="889000" cy="7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46711</xdr:rowOff>
    </xdr:from>
    <xdr:to>
      <xdr:col>46</xdr:col>
      <xdr:colOff>38100</xdr:colOff>
      <xdr:row>35</xdr:row>
      <xdr:rowOff>148311</xdr:rowOff>
    </xdr:to>
    <xdr:sp macro="" textlink="">
      <xdr:nvSpPr>
        <xdr:cNvPr id="291" name="フローチャート: 判断 290"/>
        <xdr:cNvSpPr/>
      </xdr:nvSpPr>
      <xdr:spPr>
        <a:xfrm>
          <a:off x="8699500" y="604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139438</xdr:rowOff>
    </xdr:from>
    <xdr:ext cx="534377" cy="259045"/>
    <xdr:sp macro="" textlink="">
      <xdr:nvSpPr>
        <xdr:cNvPr id="292" name="テキスト ボックス 291"/>
        <xdr:cNvSpPr txBox="1"/>
      </xdr:nvSpPr>
      <xdr:spPr>
        <a:xfrm>
          <a:off x="8483111" y="614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60719</xdr:rowOff>
    </xdr:from>
    <xdr:to>
      <xdr:col>41</xdr:col>
      <xdr:colOff>50800</xdr:colOff>
      <xdr:row>34</xdr:row>
      <xdr:rowOff>32474</xdr:rowOff>
    </xdr:to>
    <xdr:cxnSp macro="">
      <xdr:nvCxnSpPr>
        <xdr:cNvPr id="293" name="直線コネクタ 292"/>
        <xdr:cNvCxnSpPr/>
      </xdr:nvCxnSpPr>
      <xdr:spPr>
        <a:xfrm flipV="1">
          <a:off x="6972300" y="5718569"/>
          <a:ext cx="889000" cy="14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6820</xdr:rowOff>
    </xdr:from>
    <xdr:to>
      <xdr:col>41</xdr:col>
      <xdr:colOff>101600</xdr:colOff>
      <xdr:row>36</xdr:row>
      <xdr:rowOff>108420</xdr:rowOff>
    </xdr:to>
    <xdr:sp macro="" textlink="">
      <xdr:nvSpPr>
        <xdr:cNvPr id="294" name="フローチャート: 判断 293"/>
        <xdr:cNvSpPr/>
      </xdr:nvSpPr>
      <xdr:spPr>
        <a:xfrm>
          <a:off x="7810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99547</xdr:rowOff>
    </xdr:from>
    <xdr:ext cx="534377" cy="259045"/>
    <xdr:sp macro="" textlink="">
      <xdr:nvSpPr>
        <xdr:cNvPr id="295" name="テキスト ボックス 294"/>
        <xdr:cNvSpPr txBox="1"/>
      </xdr:nvSpPr>
      <xdr:spPr>
        <a:xfrm>
          <a:off x="7594111" y="62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136347</xdr:rowOff>
    </xdr:from>
    <xdr:to>
      <xdr:col>36</xdr:col>
      <xdr:colOff>165100</xdr:colOff>
      <xdr:row>36</xdr:row>
      <xdr:rowOff>66497</xdr:rowOff>
    </xdr:to>
    <xdr:sp macro="" textlink="">
      <xdr:nvSpPr>
        <xdr:cNvPr id="296" name="フローチャート: 判断 295"/>
        <xdr:cNvSpPr/>
      </xdr:nvSpPr>
      <xdr:spPr>
        <a:xfrm>
          <a:off x="6921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57624</xdr:rowOff>
    </xdr:from>
    <xdr:ext cx="534377" cy="259045"/>
    <xdr:sp macro="" textlink="">
      <xdr:nvSpPr>
        <xdr:cNvPr id="297" name="テキスト ボックス 296"/>
        <xdr:cNvSpPr txBox="1"/>
      </xdr:nvSpPr>
      <xdr:spPr>
        <a:xfrm>
          <a:off x="6705111" y="622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6401</xdr:rowOff>
    </xdr:from>
    <xdr:to>
      <xdr:col>55</xdr:col>
      <xdr:colOff>50800</xdr:colOff>
      <xdr:row>32</xdr:row>
      <xdr:rowOff>108001</xdr:rowOff>
    </xdr:to>
    <xdr:sp macro="" textlink="">
      <xdr:nvSpPr>
        <xdr:cNvPr id="303" name="楕円 302"/>
        <xdr:cNvSpPr/>
      </xdr:nvSpPr>
      <xdr:spPr>
        <a:xfrm>
          <a:off x="10426700" y="549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29278</xdr:rowOff>
    </xdr:from>
    <xdr:ext cx="534377" cy="259045"/>
    <xdr:sp macro="" textlink="">
      <xdr:nvSpPr>
        <xdr:cNvPr id="304" name="補助費等該当値テキスト"/>
        <xdr:cNvSpPr txBox="1"/>
      </xdr:nvSpPr>
      <xdr:spPr>
        <a:xfrm>
          <a:off x="10528300" y="534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47295</xdr:rowOff>
    </xdr:from>
    <xdr:to>
      <xdr:col>50</xdr:col>
      <xdr:colOff>165100</xdr:colOff>
      <xdr:row>31</xdr:row>
      <xdr:rowOff>148895</xdr:rowOff>
    </xdr:to>
    <xdr:sp macro="" textlink="">
      <xdr:nvSpPr>
        <xdr:cNvPr id="305" name="楕円 304"/>
        <xdr:cNvSpPr/>
      </xdr:nvSpPr>
      <xdr:spPr>
        <a:xfrm>
          <a:off x="9588500" y="536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165422</xdr:rowOff>
    </xdr:from>
    <xdr:ext cx="599010" cy="259045"/>
    <xdr:sp macro="" textlink="">
      <xdr:nvSpPr>
        <xdr:cNvPr id="306" name="テキスト ボックス 305"/>
        <xdr:cNvSpPr txBox="1"/>
      </xdr:nvSpPr>
      <xdr:spPr>
        <a:xfrm>
          <a:off x="9339795" y="5137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107353</xdr:rowOff>
    </xdr:from>
    <xdr:to>
      <xdr:col>46</xdr:col>
      <xdr:colOff>38100</xdr:colOff>
      <xdr:row>33</xdr:row>
      <xdr:rowOff>37503</xdr:rowOff>
    </xdr:to>
    <xdr:sp macro="" textlink="">
      <xdr:nvSpPr>
        <xdr:cNvPr id="307" name="楕円 306"/>
        <xdr:cNvSpPr/>
      </xdr:nvSpPr>
      <xdr:spPr>
        <a:xfrm>
          <a:off x="8699500" y="559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31</xdr:row>
      <xdr:rowOff>54030</xdr:rowOff>
    </xdr:from>
    <xdr:ext cx="534377" cy="259045"/>
    <xdr:sp macro="" textlink="">
      <xdr:nvSpPr>
        <xdr:cNvPr id="308" name="テキスト ボックス 307"/>
        <xdr:cNvSpPr txBox="1"/>
      </xdr:nvSpPr>
      <xdr:spPr>
        <a:xfrm>
          <a:off x="8483111" y="536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9919</xdr:rowOff>
    </xdr:from>
    <xdr:to>
      <xdr:col>41</xdr:col>
      <xdr:colOff>101600</xdr:colOff>
      <xdr:row>33</xdr:row>
      <xdr:rowOff>111519</xdr:rowOff>
    </xdr:to>
    <xdr:sp macro="" textlink="">
      <xdr:nvSpPr>
        <xdr:cNvPr id="309" name="楕円 308"/>
        <xdr:cNvSpPr/>
      </xdr:nvSpPr>
      <xdr:spPr>
        <a:xfrm>
          <a:off x="7810500" y="566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31</xdr:row>
      <xdr:rowOff>128046</xdr:rowOff>
    </xdr:from>
    <xdr:ext cx="534377" cy="259045"/>
    <xdr:sp macro="" textlink="">
      <xdr:nvSpPr>
        <xdr:cNvPr id="310" name="テキスト ボックス 309"/>
        <xdr:cNvSpPr txBox="1"/>
      </xdr:nvSpPr>
      <xdr:spPr>
        <a:xfrm>
          <a:off x="7594111" y="544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153124</xdr:rowOff>
    </xdr:from>
    <xdr:to>
      <xdr:col>36</xdr:col>
      <xdr:colOff>165100</xdr:colOff>
      <xdr:row>34</xdr:row>
      <xdr:rowOff>83274</xdr:rowOff>
    </xdr:to>
    <xdr:sp macro="" textlink="">
      <xdr:nvSpPr>
        <xdr:cNvPr id="311" name="楕円 310"/>
        <xdr:cNvSpPr/>
      </xdr:nvSpPr>
      <xdr:spPr>
        <a:xfrm>
          <a:off x="6921500" y="581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99801</xdr:rowOff>
    </xdr:from>
    <xdr:ext cx="534377" cy="259045"/>
    <xdr:sp macro="" textlink="">
      <xdr:nvSpPr>
        <xdr:cNvPr id="312" name="テキスト ボックス 311"/>
        <xdr:cNvSpPr txBox="1"/>
      </xdr:nvSpPr>
      <xdr:spPr>
        <a:xfrm>
          <a:off x="6705111" y="558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6" name="テキスト ボックス 32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2" name="テキスト ボックス 33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131853</xdr:rowOff>
    </xdr:from>
    <xdr:to>
      <xdr:col>54</xdr:col>
      <xdr:colOff>189865</xdr:colOff>
      <xdr:row>59</xdr:row>
      <xdr:rowOff>22933</xdr:rowOff>
    </xdr:to>
    <xdr:cxnSp macro="">
      <xdr:nvCxnSpPr>
        <xdr:cNvPr id="336" name="直線コネクタ 335"/>
        <xdr:cNvCxnSpPr/>
      </xdr:nvCxnSpPr>
      <xdr:spPr>
        <a:xfrm flipV="1">
          <a:off x="10475595" y="8875803"/>
          <a:ext cx="1270" cy="1262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26760</xdr:rowOff>
    </xdr:from>
    <xdr:ext cx="534377" cy="259045"/>
    <xdr:sp macro="" textlink="">
      <xdr:nvSpPr>
        <xdr:cNvPr id="337" name="普通建設事業費最小値テキスト"/>
        <xdr:cNvSpPr txBox="1"/>
      </xdr:nvSpPr>
      <xdr:spPr>
        <a:xfrm>
          <a:off x="10528300" y="1014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22933</xdr:rowOff>
    </xdr:from>
    <xdr:to>
      <xdr:col>55</xdr:col>
      <xdr:colOff>88900</xdr:colOff>
      <xdr:row>59</xdr:row>
      <xdr:rowOff>22933</xdr:rowOff>
    </xdr:to>
    <xdr:cxnSp macro="">
      <xdr:nvCxnSpPr>
        <xdr:cNvPr id="338" name="直線コネクタ 337"/>
        <xdr:cNvCxnSpPr/>
      </xdr:nvCxnSpPr>
      <xdr:spPr>
        <a:xfrm>
          <a:off x="10388600" y="1013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78530</xdr:rowOff>
    </xdr:from>
    <xdr:ext cx="599010" cy="259045"/>
    <xdr:sp macro="" textlink="">
      <xdr:nvSpPr>
        <xdr:cNvPr id="339" name="普通建設事業費最大値テキスト"/>
        <xdr:cNvSpPr txBox="1"/>
      </xdr:nvSpPr>
      <xdr:spPr>
        <a:xfrm>
          <a:off x="10528300" y="8651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131853</xdr:rowOff>
    </xdr:from>
    <xdr:to>
      <xdr:col>55</xdr:col>
      <xdr:colOff>88900</xdr:colOff>
      <xdr:row>51</xdr:row>
      <xdr:rowOff>131853</xdr:rowOff>
    </xdr:to>
    <xdr:cxnSp macro="">
      <xdr:nvCxnSpPr>
        <xdr:cNvPr id="340" name="直線コネクタ 339"/>
        <xdr:cNvCxnSpPr/>
      </xdr:nvCxnSpPr>
      <xdr:spPr>
        <a:xfrm>
          <a:off x="10388600" y="8875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9373</xdr:rowOff>
    </xdr:from>
    <xdr:to>
      <xdr:col>55</xdr:col>
      <xdr:colOff>0</xdr:colOff>
      <xdr:row>57</xdr:row>
      <xdr:rowOff>35009</xdr:rowOff>
    </xdr:to>
    <xdr:cxnSp macro="">
      <xdr:nvCxnSpPr>
        <xdr:cNvPr id="341" name="直線コネクタ 340"/>
        <xdr:cNvCxnSpPr/>
      </xdr:nvCxnSpPr>
      <xdr:spPr>
        <a:xfrm>
          <a:off x="9639300" y="9782023"/>
          <a:ext cx="838200" cy="2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40447</xdr:rowOff>
    </xdr:from>
    <xdr:ext cx="534377" cy="259045"/>
    <xdr:sp macro="" textlink="">
      <xdr:nvSpPr>
        <xdr:cNvPr id="342" name="普通建設事業費平均値テキスト"/>
        <xdr:cNvSpPr txBox="1"/>
      </xdr:nvSpPr>
      <xdr:spPr>
        <a:xfrm>
          <a:off x="10528300" y="9984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62020</xdr:rowOff>
    </xdr:from>
    <xdr:to>
      <xdr:col>55</xdr:col>
      <xdr:colOff>50800</xdr:colOff>
      <xdr:row>58</xdr:row>
      <xdr:rowOff>163620</xdr:rowOff>
    </xdr:to>
    <xdr:sp macro="" textlink="">
      <xdr:nvSpPr>
        <xdr:cNvPr id="343" name="フローチャート: 判断 342"/>
        <xdr:cNvSpPr/>
      </xdr:nvSpPr>
      <xdr:spPr>
        <a:xfrm>
          <a:off x="10426700" y="1000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50729</xdr:rowOff>
    </xdr:from>
    <xdr:to>
      <xdr:col>50</xdr:col>
      <xdr:colOff>114300</xdr:colOff>
      <xdr:row>57</xdr:row>
      <xdr:rowOff>9373</xdr:rowOff>
    </xdr:to>
    <xdr:cxnSp macro="">
      <xdr:nvCxnSpPr>
        <xdr:cNvPr id="344" name="直線コネクタ 343"/>
        <xdr:cNvCxnSpPr/>
      </xdr:nvCxnSpPr>
      <xdr:spPr>
        <a:xfrm>
          <a:off x="8750300" y="9480479"/>
          <a:ext cx="889000" cy="30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55953</xdr:rowOff>
    </xdr:from>
    <xdr:to>
      <xdr:col>50</xdr:col>
      <xdr:colOff>165100</xdr:colOff>
      <xdr:row>58</xdr:row>
      <xdr:rowOff>157553</xdr:rowOff>
    </xdr:to>
    <xdr:sp macro="" textlink="">
      <xdr:nvSpPr>
        <xdr:cNvPr id="345" name="フローチャート: 判断 344"/>
        <xdr:cNvSpPr/>
      </xdr:nvSpPr>
      <xdr:spPr>
        <a:xfrm>
          <a:off x="9588500" y="1000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148680</xdr:rowOff>
    </xdr:from>
    <xdr:ext cx="534377" cy="259045"/>
    <xdr:sp macro="" textlink="">
      <xdr:nvSpPr>
        <xdr:cNvPr id="346" name="テキスト ボックス 345"/>
        <xdr:cNvSpPr txBox="1"/>
      </xdr:nvSpPr>
      <xdr:spPr>
        <a:xfrm>
          <a:off x="9372111" y="1009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44947</xdr:rowOff>
    </xdr:from>
    <xdr:to>
      <xdr:col>45</xdr:col>
      <xdr:colOff>177800</xdr:colOff>
      <xdr:row>55</xdr:row>
      <xdr:rowOff>50729</xdr:rowOff>
    </xdr:to>
    <xdr:cxnSp macro="">
      <xdr:nvCxnSpPr>
        <xdr:cNvPr id="347" name="直線コネクタ 346"/>
        <xdr:cNvCxnSpPr/>
      </xdr:nvCxnSpPr>
      <xdr:spPr>
        <a:xfrm>
          <a:off x="7861300" y="9474697"/>
          <a:ext cx="889000" cy="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160820</xdr:rowOff>
    </xdr:from>
    <xdr:to>
      <xdr:col>46</xdr:col>
      <xdr:colOff>38100</xdr:colOff>
      <xdr:row>58</xdr:row>
      <xdr:rowOff>90970</xdr:rowOff>
    </xdr:to>
    <xdr:sp macro="" textlink="">
      <xdr:nvSpPr>
        <xdr:cNvPr id="348" name="フローチャート: 判断 347"/>
        <xdr:cNvSpPr/>
      </xdr:nvSpPr>
      <xdr:spPr>
        <a:xfrm>
          <a:off x="8699500" y="993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82097</xdr:rowOff>
    </xdr:from>
    <xdr:ext cx="534377" cy="259045"/>
    <xdr:sp macro="" textlink="">
      <xdr:nvSpPr>
        <xdr:cNvPr id="349" name="テキスト ボックス 348"/>
        <xdr:cNvSpPr txBox="1"/>
      </xdr:nvSpPr>
      <xdr:spPr>
        <a:xfrm>
          <a:off x="8483111" y="1002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44947</xdr:rowOff>
    </xdr:from>
    <xdr:to>
      <xdr:col>41</xdr:col>
      <xdr:colOff>50800</xdr:colOff>
      <xdr:row>56</xdr:row>
      <xdr:rowOff>102770</xdr:rowOff>
    </xdr:to>
    <xdr:cxnSp macro="">
      <xdr:nvCxnSpPr>
        <xdr:cNvPr id="350" name="直線コネクタ 349"/>
        <xdr:cNvCxnSpPr/>
      </xdr:nvCxnSpPr>
      <xdr:spPr>
        <a:xfrm flipV="1">
          <a:off x="6972300" y="9474697"/>
          <a:ext cx="889000" cy="229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38884</xdr:rowOff>
    </xdr:from>
    <xdr:to>
      <xdr:col>41</xdr:col>
      <xdr:colOff>101600</xdr:colOff>
      <xdr:row>58</xdr:row>
      <xdr:rowOff>140484</xdr:rowOff>
    </xdr:to>
    <xdr:sp macro="" textlink="">
      <xdr:nvSpPr>
        <xdr:cNvPr id="351" name="フローチャート: 判断 350"/>
        <xdr:cNvSpPr/>
      </xdr:nvSpPr>
      <xdr:spPr>
        <a:xfrm>
          <a:off x="7810500" y="998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131611</xdr:rowOff>
    </xdr:from>
    <xdr:ext cx="534377" cy="259045"/>
    <xdr:sp macro="" textlink="">
      <xdr:nvSpPr>
        <xdr:cNvPr id="352" name="テキスト ボックス 351"/>
        <xdr:cNvSpPr txBox="1"/>
      </xdr:nvSpPr>
      <xdr:spPr>
        <a:xfrm>
          <a:off x="7594111" y="1007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43264</xdr:rowOff>
    </xdr:from>
    <xdr:to>
      <xdr:col>36</xdr:col>
      <xdr:colOff>165100</xdr:colOff>
      <xdr:row>58</xdr:row>
      <xdr:rowOff>144864</xdr:rowOff>
    </xdr:to>
    <xdr:sp macro="" textlink="">
      <xdr:nvSpPr>
        <xdr:cNvPr id="353" name="フローチャート: 判断 352"/>
        <xdr:cNvSpPr/>
      </xdr:nvSpPr>
      <xdr:spPr>
        <a:xfrm>
          <a:off x="6921500" y="99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135991</xdr:rowOff>
    </xdr:from>
    <xdr:ext cx="534377" cy="259045"/>
    <xdr:sp macro="" textlink="">
      <xdr:nvSpPr>
        <xdr:cNvPr id="354" name="テキスト ボックス 353"/>
        <xdr:cNvSpPr txBox="1"/>
      </xdr:nvSpPr>
      <xdr:spPr>
        <a:xfrm>
          <a:off x="6705111" y="1008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155659</xdr:rowOff>
    </xdr:from>
    <xdr:to>
      <xdr:col>55</xdr:col>
      <xdr:colOff>50800</xdr:colOff>
      <xdr:row>57</xdr:row>
      <xdr:rowOff>85809</xdr:rowOff>
    </xdr:to>
    <xdr:sp macro="" textlink="">
      <xdr:nvSpPr>
        <xdr:cNvPr id="360" name="楕円 359"/>
        <xdr:cNvSpPr/>
      </xdr:nvSpPr>
      <xdr:spPr>
        <a:xfrm>
          <a:off x="10426700" y="975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7086</xdr:rowOff>
    </xdr:from>
    <xdr:ext cx="599010" cy="259045"/>
    <xdr:sp macro="" textlink="">
      <xdr:nvSpPr>
        <xdr:cNvPr id="361" name="普通建設事業費該当値テキスト"/>
        <xdr:cNvSpPr txBox="1"/>
      </xdr:nvSpPr>
      <xdr:spPr>
        <a:xfrm>
          <a:off x="10528300" y="9608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130023</xdr:rowOff>
    </xdr:from>
    <xdr:to>
      <xdr:col>50</xdr:col>
      <xdr:colOff>165100</xdr:colOff>
      <xdr:row>57</xdr:row>
      <xdr:rowOff>60173</xdr:rowOff>
    </xdr:to>
    <xdr:sp macro="" textlink="">
      <xdr:nvSpPr>
        <xdr:cNvPr id="362" name="楕円 361"/>
        <xdr:cNvSpPr/>
      </xdr:nvSpPr>
      <xdr:spPr>
        <a:xfrm>
          <a:off x="9588500" y="973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76700</xdr:rowOff>
    </xdr:from>
    <xdr:ext cx="599010" cy="259045"/>
    <xdr:sp macro="" textlink="">
      <xdr:nvSpPr>
        <xdr:cNvPr id="363" name="テキスト ボックス 362"/>
        <xdr:cNvSpPr txBox="1"/>
      </xdr:nvSpPr>
      <xdr:spPr>
        <a:xfrm>
          <a:off x="9339795" y="9506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171379</xdr:rowOff>
    </xdr:from>
    <xdr:to>
      <xdr:col>46</xdr:col>
      <xdr:colOff>38100</xdr:colOff>
      <xdr:row>55</xdr:row>
      <xdr:rowOff>101529</xdr:rowOff>
    </xdr:to>
    <xdr:sp macro="" textlink="">
      <xdr:nvSpPr>
        <xdr:cNvPr id="364" name="楕円 363"/>
        <xdr:cNvSpPr/>
      </xdr:nvSpPr>
      <xdr:spPr>
        <a:xfrm>
          <a:off x="8699500" y="942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118056</xdr:rowOff>
    </xdr:from>
    <xdr:ext cx="599010" cy="259045"/>
    <xdr:sp macro="" textlink="">
      <xdr:nvSpPr>
        <xdr:cNvPr id="365" name="テキスト ボックス 364"/>
        <xdr:cNvSpPr txBox="1"/>
      </xdr:nvSpPr>
      <xdr:spPr>
        <a:xfrm>
          <a:off x="8450795" y="9204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165597</xdr:rowOff>
    </xdr:from>
    <xdr:to>
      <xdr:col>41</xdr:col>
      <xdr:colOff>101600</xdr:colOff>
      <xdr:row>55</xdr:row>
      <xdr:rowOff>95747</xdr:rowOff>
    </xdr:to>
    <xdr:sp macro="" textlink="">
      <xdr:nvSpPr>
        <xdr:cNvPr id="366" name="楕円 365"/>
        <xdr:cNvSpPr/>
      </xdr:nvSpPr>
      <xdr:spPr>
        <a:xfrm>
          <a:off x="7810500" y="942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112274</xdr:rowOff>
    </xdr:from>
    <xdr:ext cx="599010" cy="259045"/>
    <xdr:sp macro="" textlink="">
      <xdr:nvSpPr>
        <xdr:cNvPr id="367" name="テキスト ボックス 366"/>
        <xdr:cNvSpPr txBox="1"/>
      </xdr:nvSpPr>
      <xdr:spPr>
        <a:xfrm>
          <a:off x="7561795" y="919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51970</xdr:rowOff>
    </xdr:from>
    <xdr:to>
      <xdr:col>36</xdr:col>
      <xdr:colOff>165100</xdr:colOff>
      <xdr:row>56</xdr:row>
      <xdr:rowOff>153570</xdr:rowOff>
    </xdr:to>
    <xdr:sp macro="" textlink="">
      <xdr:nvSpPr>
        <xdr:cNvPr id="368" name="楕円 367"/>
        <xdr:cNvSpPr/>
      </xdr:nvSpPr>
      <xdr:spPr>
        <a:xfrm>
          <a:off x="6921500" y="965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170097</xdr:rowOff>
    </xdr:from>
    <xdr:ext cx="599010" cy="259045"/>
    <xdr:sp macro="" textlink="">
      <xdr:nvSpPr>
        <xdr:cNvPr id="369" name="テキスト ボックス 368"/>
        <xdr:cNvSpPr txBox="1"/>
      </xdr:nvSpPr>
      <xdr:spPr>
        <a:xfrm>
          <a:off x="6672795" y="9428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3" name="テキスト ボックス 38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5" name="テキスト ボックス 38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7" name="テキスト ボックス 38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121835</xdr:rowOff>
    </xdr:from>
    <xdr:to>
      <xdr:col>54</xdr:col>
      <xdr:colOff>189865</xdr:colOff>
      <xdr:row>78</xdr:row>
      <xdr:rowOff>139700</xdr:rowOff>
    </xdr:to>
    <xdr:cxnSp macro="">
      <xdr:nvCxnSpPr>
        <xdr:cNvPr id="391" name="直線コネクタ 390"/>
        <xdr:cNvCxnSpPr/>
      </xdr:nvCxnSpPr>
      <xdr:spPr>
        <a:xfrm flipV="1">
          <a:off x="10475595" y="12294785"/>
          <a:ext cx="1270" cy="1218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157529</xdr:rowOff>
    </xdr:from>
    <xdr:ext cx="249299" cy="259045"/>
    <xdr:sp macro="" textlink="">
      <xdr:nvSpPr>
        <xdr:cNvPr id="392" name="普通建設事業費 （ うち新規整備　）最小値テキスト"/>
        <xdr:cNvSpPr txBox="1"/>
      </xdr:nvSpPr>
      <xdr:spPr>
        <a:xfrm>
          <a:off x="10528300" y="135306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3" name="直線コネクタ 39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68512</xdr:rowOff>
    </xdr:from>
    <xdr:ext cx="599010" cy="259045"/>
    <xdr:sp macro="" textlink="">
      <xdr:nvSpPr>
        <xdr:cNvPr id="394" name="普通建設事業費 （ うち新規整備　）最大値テキスト"/>
        <xdr:cNvSpPr txBox="1"/>
      </xdr:nvSpPr>
      <xdr:spPr>
        <a:xfrm>
          <a:off x="10528300" y="12070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121835</xdr:rowOff>
    </xdr:from>
    <xdr:to>
      <xdr:col>55</xdr:col>
      <xdr:colOff>88900</xdr:colOff>
      <xdr:row>71</xdr:row>
      <xdr:rowOff>121835</xdr:rowOff>
    </xdr:to>
    <xdr:cxnSp macro="">
      <xdr:nvCxnSpPr>
        <xdr:cNvPr id="395" name="直線コネクタ 394"/>
        <xdr:cNvCxnSpPr/>
      </xdr:nvCxnSpPr>
      <xdr:spPr>
        <a:xfrm>
          <a:off x="10388600" y="1229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71605</xdr:rowOff>
    </xdr:from>
    <xdr:to>
      <xdr:col>55</xdr:col>
      <xdr:colOff>0</xdr:colOff>
      <xdr:row>77</xdr:row>
      <xdr:rowOff>99409</xdr:rowOff>
    </xdr:to>
    <xdr:cxnSp macro="">
      <xdr:nvCxnSpPr>
        <xdr:cNvPr id="396" name="直線コネクタ 395"/>
        <xdr:cNvCxnSpPr/>
      </xdr:nvCxnSpPr>
      <xdr:spPr>
        <a:xfrm>
          <a:off x="9639300" y="13273255"/>
          <a:ext cx="838200" cy="2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30529</xdr:rowOff>
    </xdr:from>
    <xdr:ext cx="534377" cy="259045"/>
    <xdr:sp macro="" textlink="">
      <xdr:nvSpPr>
        <xdr:cNvPr id="397" name="普通建設事業費 （ うち新規整備　）平均値テキスト"/>
        <xdr:cNvSpPr txBox="1"/>
      </xdr:nvSpPr>
      <xdr:spPr>
        <a:xfrm>
          <a:off x="10528300" y="13403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52102</xdr:rowOff>
    </xdr:from>
    <xdr:to>
      <xdr:col>55</xdr:col>
      <xdr:colOff>50800</xdr:colOff>
      <xdr:row>78</xdr:row>
      <xdr:rowOff>153702</xdr:rowOff>
    </xdr:to>
    <xdr:sp macro="" textlink="">
      <xdr:nvSpPr>
        <xdr:cNvPr id="398" name="フローチャート: 判断 397"/>
        <xdr:cNvSpPr/>
      </xdr:nvSpPr>
      <xdr:spPr>
        <a:xfrm>
          <a:off x="10426700" y="134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6724</xdr:rowOff>
    </xdr:from>
    <xdr:to>
      <xdr:col>50</xdr:col>
      <xdr:colOff>114300</xdr:colOff>
      <xdr:row>77</xdr:row>
      <xdr:rowOff>71605</xdr:rowOff>
    </xdr:to>
    <xdr:cxnSp macro="">
      <xdr:nvCxnSpPr>
        <xdr:cNvPr id="399" name="直線コネクタ 398"/>
        <xdr:cNvCxnSpPr/>
      </xdr:nvCxnSpPr>
      <xdr:spPr>
        <a:xfrm>
          <a:off x="8750300" y="13036924"/>
          <a:ext cx="889000" cy="236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44069</xdr:rowOff>
    </xdr:from>
    <xdr:to>
      <xdr:col>50</xdr:col>
      <xdr:colOff>165100</xdr:colOff>
      <xdr:row>78</xdr:row>
      <xdr:rowOff>145669</xdr:rowOff>
    </xdr:to>
    <xdr:sp macro="" textlink="">
      <xdr:nvSpPr>
        <xdr:cNvPr id="400" name="フローチャート: 判断 399"/>
        <xdr:cNvSpPr/>
      </xdr:nvSpPr>
      <xdr:spPr>
        <a:xfrm>
          <a:off x="9588500" y="1341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136796</xdr:rowOff>
    </xdr:from>
    <xdr:ext cx="534377" cy="259045"/>
    <xdr:sp macro="" textlink="">
      <xdr:nvSpPr>
        <xdr:cNvPr id="401" name="テキスト ボックス 400"/>
        <xdr:cNvSpPr txBox="1"/>
      </xdr:nvSpPr>
      <xdr:spPr>
        <a:xfrm>
          <a:off x="9372111" y="1350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73347</xdr:rowOff>
    </xdr:from>
    <xdr:to>
      <xdr:col>45</xdr:col>
      <xdr:colOff>177800</xdr:colOff>
      <xdr:row>76</xdr:row>
      <xdr:rowOff>6724</xdr:rowOff>
    </xdr:to>
    <xdr:cxnSp macro="">
      <xdr:nvCxnSpPr>
        <xdr:cNvPr id="402" name="直線コネクタ 401"/>
        <xdr:cNvCxnSpPr/>
      </xdr:nvCxnSpPr>
      <xdr:spPr>
        <a:xfrm>
          <a:off x="7861300" y="12932097"/>
          <a:ext cx="889000" cy="10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153781</xdr:rowOff>
    </xdr:from>
    <xdr:to>
      <xdr:col>46</xdr:col>
      <xdr:colOff>38100</xdr:colOff>
      <xdr:row>78</xdr:row>
      <xdr:rowOff>83931</xdr:rowOff>
    </xdr:to>
    <xdr:sp macro="" textlink="">
      <xdr:nvSpPr>
        <xdr:cNvPr id="403" name="フローチャート: 判断 402"/>
        <xdr:cNvSpPr/>
      </xdr:nvSpPr>
      <xdr:spPr>
        <a:xfrm>
          <a:off x="8699500" y="1335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75058</xdr:rowOff>
    </xdr:from>
    <xdr:ext cx="534377" cy="259045"/>
    <xdr:sp macro="" textlink="">
      <xdr:nvSpPr>
        <xdr:cNvPr id="404" name="テキスト ボックス 403"/>
        <xdr:cNvSpPr txBox="1"/>
      </xdr:nvSpPr>
      <xdr:spPr>
        <a:xfrm>
          <a:off x="8483111" y="1344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24823</xdr:rowOff>
    </xdr:from>
    <xdr:to>
      <xdr:col>41</xdr:col>
      <xdr:colOff>101600</xdr:colOff>
      <xdr:row>78</xdr:row>
      <xdr:rowOff>126423</xdr:rowOff>
    </xdr:to>
    <xdr:sp macro="" textlink="">
      <xdr:nvSpPr>
        <xdr:cNvPr id="405" name="フローチャート: 判断 404"/>
        <xdr:cNvSpPr/>
      </xdr:nvSpPr>
      <xdr:spPr>
        <a:xfrm>
          <a:off x="7810500" y="1339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117550</xdr:rowOff>
    </xdr:from>
    <xdr:ext cx="534377" cy="259045"/>
    <xdr:sp macro="" textlink="">
      <xdr:nvSpPr>
        <xdr:cNvPr id="406" name="テキスト ボックス 405"/>
        <xdr:cNvSpPr txBox="1"/>
      </xdr:nvSpPr>
      <xdr:spPr>
        <a:xfrm>
          <a:off x="7594111" y="1349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48609</xdr:rowOff>
    </xdr:from>
    <xdr:to>
      <xdr:col>55</xdr:col>
      <xdr:colOff>50800</xdr:colOff>
      <xdr:row>77</xdr:row>
      <xdr:rowOff>150209</xdr:rowOff>
    </xdr:to>
    <xdr:sp macro="" textlink="">
      <xdr:nvSpPr>
        <xdr:cNvPr id="412" name="楕円 411"/>
        <xdr:cNvSpPr/>
      </xdr:nvSpPr>
      <xdr:spPr>
        <a:xfrm>
          <a:off x="10426700" y="1325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71486</xdr:rowOff>
    </xdr:from>
    <xdr:ext cx="534377" cy="259045"/>
    <xdr:sp macro="" textlink="">
      <xdr:nvSpPr>
        <xdr:cNvPr id="413" name="普通建設事業費 （ うち新規整備　）該当値テキスト"/>
        <xdr:cNvSpPr txBox="1"/>
      </xdr:nvSpPr>
      <xdr:spPr>
        <a:xfrm>
          <a:off x="10528300" y="1310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20805</xdr:rowOff>
    </xdr:from>
    <xdr:to>
      <xdr:col>50</xdr:col>
      <xdr:colOff>165100</xdr:colOff>
      <xdr:row>77</xdr:row>
      <xdr:rowOff>122405</xdr:rowOff>
    </xdr:to>
    <xdr:sp macro="" textlink="">
      <xdr:nvSpPr>
        <xdr:cNvPr id="414" name="楕円 413"/>
        <xdr:cNvSpPr/>
      </xdr:nvSpPr>
      <xdr:spPr>
        <a:xfrm>
          <a:off x="9588500" y="1322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138932</xdr:rowOff>
    </xdr:from>
    <xdr:ext cx="599010" cy="259045"/>
    <xdr:sp macro="" textlink="">
      <xdr:nvSpPr>
        <xdr:cNvPr id="415" name="テキスト ボックス 414"/>
        <xdr:cNvSpPr txBox="1"/>
      </xdr:nvSpPr>
      <xdr:spPr>
        <a:xfrm>
          <a:off x="9339795" y="12997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127374</xdr:rowOff>
    </xdr:from>
    <xdr:to>
      <xdr:col>46</xdr:col>
      <xdr:colOff>38100</xdr:colOff>
      <xdr:row>76</xdr:row>
      <xdr:rowOff>57524</xdr:rowOff>
    </xdr:to>
    <xdr:sp macro="" textlink="">
      <xdr:nvSpPr>
        <xdr:cNvPr id="416" name="楕円 415"/>
        <xdr:cNvSpPr/>
      </xdr:nvSpPr>
      <xdr:spPr>
        <a:xfrm>
          <a:off x="8699500" y="1298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74051</xdr:rowOff>
    </xdr:from>
    <xdr:ext cx="599010" cy="259045"/>
    <xdr:sp macro="" textlink="">
      <xdr:nvSpPr>
        <xdr:cNvPr id="417" name="テキスト ボックス 416"/>
        <xdr:cNvSpPr txBox="1"/>
      </xdr:nvSpPr>
      <xdr:spPr>
        <a:xfrm>
          <a:off x="8450795" y="12761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22547</xdr:rowOff>
    </xdr:from>
    <xdr:to>
      <xdr:col>41</xdr:col>
      <xdr:colOff>101600</xdr:colOff>
      <xdr:row>75</xdr:row>
      <xdr:rowOff>124147</xdr:rowOff>
    </xdr:to>
    <xdr:sp macro="" textlink="">
      <xdr:nvSpPr>
        <xdr:cNvPr id="418" name="楕円 417"/>
        <xdr:cNvSpPr/>
      </xdr:nvSpPr>
      <xdr:spPr>
        <a:xfrm>
          <a:off x="7810500" y="1288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140674</xdr:rowOff>
    </xdr:from>
    <xdr:ext cx="599010" cy="259045"/>
    <xdr:sp macro="" textlink="">
      <xdr:nvSpPr>
        <xdr:cNvPr id="419" name="テキスト ボックス 418"/>
        <xdr:cNvSpPr txBox="1"/>
      </xdr:nvSpPr>
      <xdr:spPr>
        <a:xfrm>
          <a:off x="7561795" y="12656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0" name="正方形/長方形 41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1" name="正方形/長方形 42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2" name="正方形/長方形 42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3" name="正方形/長方形 42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4" name="正方形/長方形 42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5" name="正方形/長方形 42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6" name="正方形/長方形 42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7" name="正方形/長方形 42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8" name="テキスト ボックス 42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9" name="直線コネクタ 42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0" name="直線コネクタ 42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1" name="テキスト ボックス 43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2" name="直線コネクタ 43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3" name="テキスト ボックス 43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4" name="直線コネクタ 43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5" name="テキスト ボックス 43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6" name="直線コネクタ 43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37" name="テキスト ボックス 43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8" name="直線コネクタ 43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39" name="テキスト ボックス 438"/>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1" name="テキスト ボックス 44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97543</xdr:rowOff>
    </xdr:from>
    <xdr:to>
      <xdr:col>54</xdr:col>
      <xdr:colOff>189865</xdr:colOff>
      <xdr:row>99</xdr:row>
      <xdr:rowOff>30848</xdr:rowOff>
    </xdr:to>
    <xdr:cxnSp macro="">
      <xdr:nvCxnSpPr>
        <xdr:cNvPr id="443" name="直線コネクタ 442"/>
        <xdr:cNvCxnSpPr/>
      </xdr:nvCxnSpPr>
      <xdr:spPr>
        <a:xfrm flipV="1">
          <a:off x="10475595" y="15528043"/>
          <a:ext cx="1270" cy="147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34675</xdr:rowOff>
    </xdr:from>
    <xdr:ext cx="378565" cy="259045"/>
    <xdr:sp macro="" textlink="">
      <xdr:nvSpPr>
        <xdr:cNvPr id="444" name="普通建設事業費 （ うち更新整備　）最小値テキスト"/>
        <xdr:cNvSpPr txBox="1"/>
      </xdr:nvSpPr>
      <xdr:spPr>
        <a:xfrm>
          <a:off x="10528300" y="17008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30848</xdr:rowOff>
    </xdr:from>
    <xdr:to>
      <xdr:col>55</xdr:col>
      <xdr:colOff>88900</xdr:colOff>
      <xdr:row>99</xdr:row>
      <xdr:rowOff>30848</xdr:rowOff>
    </xdr:to>
    <xdr:cxnSp macro="">
      <xdr:nvCxnSpPr>
        <xdr:cNvPr id="445" name="直線コネクタ 444"/>
        <xdr:cNvCxnSpPr/>
      </xdr:nvCxnSpPr>
      <xdr:spPr>
        <a:xfrm>
          <a:off x="10388600" y="17004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44220</xdr:rowOff>
    </xdr:from>
    <xdr:ext cx="534377" cy="259045"/>
    <xdr:sp macro="" textlink="">
      <xdr:nvSpPr>
        <xdr:cNvPr id="446" name="普通建設事業費 （ うち更新整備　）最大値テキスト"/>
        <xdr:cNvSpPr txBox="1"/>
      </xdr:nvSpPr>
      <xdr:spPr>
        <a:xfrm>
          <a:off x="10528300" y="1530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97543</xdr:rowOff>
    </xdr:from>
    <xdr:to>
      <xdr:col>55</xdr:col>
      <xdr:colOff>88900</xdr:colOff>
      <xdr:row>90</xdr:row>
      <xdr:rowOff>97543</xdr:rowOff>
    </xdr:to>
    <xdr:cxnSp macro="">
      <xdr:nvCxnSpPr>
        <xdr:cNvPr id="447" name="直線コネクタ 446"/>
        <xdr:cNvCxnSpPr/>
      </xdr:nvCxnSpPr>
      <xdr:spPr>
        <a:xfrm>
          <a:off x="10388600" y="1552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52223</xdr:rowOff>
    </xdr:from>
    <xdr:to>
      <xdr:col>55</xdr:col>
      <xdr:colOff>0</xdr:colOff>
      <xdr:row>93</xdr:row>
      <xdr:rowOff>85407</xdr:rowOff>
    </xdr:to>
    <xdr:cxnSp macro="">
      <xdr:nvCxnSpPr>
        <xdr:cNvPr id="448" name="直線コネクタ 447"/>
        <xdr:cNvCxnSpPr/>
      </xdr:nvCxnSpPr>
      <xdr:spPr>
        <a:xfrm flipV="1">
          <a:off x="9639300" y="15825623"/>
          <a:ext cx="838200" cy="204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132554</xdr:rowOff>
    </xdr:from>
    <xdr:ext cx="534377" cy="259045"/>
    <xdr:sp macro="" textlink="">
      <xdr:nvSpPr>
        <xdr:cNvPr id="449" name="普通建設事業費 （ うち更新整備　）平均値テキスト"/>
        <xdr:cNvSpPr txBox="1"/>
      </xdr:nvSpPr>
      <xdr:spPr>
        <a:xfrm>
          <a:off x="10528300" y="16420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154127</xdr:rowOff>
    </xdr:from>
    <xdr:to>
      <xdr:col>55</xdr:col>
      <xdr:colOff>50800</xdr:colOff>
      <xdr:row>96</xdr:row>
      <xdr:rowOff>84277</xdr:rowOff>
    </xdr:to>
    <xdr:sp macro="" textlink="">
      <xdr:nvSpPr>
        <xdr:cNvPr id="450" name="フローチャート: 判断 449"/>
        <xdr:cNvSpPr/>
      </xdr:nvSpPr>
      <xdr:spPr>
        <a:xfrm>
          <a:off x="10426700" y="164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1815</xdr:rowOff>
    </xdr:from>
    <xdr:to>
      <xdr:col>50</xdr:col>
      <xdr:colOff>114300</xdr:colOff>
      <xdr:row>93</xdr:row>
      <xdr:rowOff>85407</xdr:rowOff>
    </xdr:to>
    <xdr:cxnSp macro="">
      <xdr:nvCxnSpPr>
        <xdr:cNvPr id="451" name="直線コネクタ 450"/>
        <xdr:cNvCxnSpPr/>
      </xdr:nvCxnSpPr>
      <xdr:spPr>
        <a:xfrm>
          <a:off x="8750300" y="15946665"/>
          <a:ext cx="889000" cy="8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136068</xdr:rowOff>
    </xdr:from>
    <xdr:to>
      <xdr:col>50</xdr:col>
      <xdr:colOff>165100</xdr:colOff>
      <xdr:row>96</xdr:row>
      <xdr:rowOff>66218</xdr:rowOff>
    </xdr:to>
    <xdr:sp macro="" textlink="">
      <xdr:nvSpPr>
        <xdr:cNvPr id="452" name="フローチャート: 判断 451"/>
        <xdr:cNvSpPr/>
      </xdr:nvSpPr>
      <xdr:spPr>
        <a:xfrm>
          <a:off x="9588500" y="1642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57345</xdr:rowOff>
    </xdr:from>
    <xdr:ext cx="534377" cy="259045"/>
    <xdr:sp macro="" textlink="">
      <xdr:nvSpPr>
        <xdr:cNvPr id="453" name="テキスト ボックス 452"/>
        <xdr:cNvSpPr txBox="1"/>
      </xdr:nvSpPr>
      <xdr:spPr>
        <a:xfrm>
          <a:off x="9372111" y="1651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1815</xdr:rowOff>
    </xdr:from>
    <xdr:to>
      <xdr:col>45</xdr:col>
      <xdr:colOff>177800</xdr:colOff>
      <xdr:row>95</xdr:row>
      <xdr:rowOff>10788</xdr:rowOff>
    </xdr:to>
    <xdr:cxnSp macro="">
      <xdr:nvCxnSpPr>
        <xdr:cNvPr id="454" name="直線コネクタ 453"/>
        <xdr:cNvCxnSpPr/>
      </xdr:nvCxnSpPr>
      <xdr:spPr>
        <a:xfrm flipV="1">
          <a:off x="7861300" y="15946665"/>
          <a:ext cx="889000" cy="351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161367</xdr:rowOff>
    </xdr:from>
    <xdr:to>
      <xdr:col>46</xdr:col>
      <xdr:colOff>38100</xdr:colOff>
      <xdr:row>96</xdr:row>
      <xdr:rowOff>91517</xdr:rowOff>
    </xdr:to>
    <xdr:sp macro="" textlink="">
      <xdr:nvSpPr>
        <xdr:cNvPr id="455" name="フローチャート: 判断 454"/>
        <xdr:cNvSpPr/>
      </xdr:nvSpPr>
      <xdr:spPr>
        <a:xfrm>
          <a:off x="8699500" y="1644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82644</xdr:rowOff>
    </xdr:from>
    <xdr:ext cx="534377" cy="259045"/>
    <xdr:sp macro="" textlink="">
      <xdr:nvSpPr>
        <xdr:cNvPr id="456" name="テキスト ボックス 455"/>
        <xdr:cNvSpPr txBox="1"/>
      </xdr:nvSpPr>
      <xdr:spPr>
        <a:xfrm>
          <a:off x="8483111" y="1654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16814</xdr:rowOff>
    </xdr:from>
    <xdr:to>
      <xdr:col>41</xdr:col>
      <xdr:colOff>101600</xdr:colOff>
      <xdr:row>96</xdr:row>
      <xdr:rowOff>118414</xdr:rowOff>
    </xdr:to>
    <xdr:sp macro="" textlink="">
      <xdr:nvSpPr>
        <xdr:cNvPr id="457" name="フローチャート: 判断 456"/>
        <xdr:cNvSpPr/>
      </xdr:nvSpPr>
      <xdr:spPr>
        <a:xfrm>
          <a:off x="7810500" y="1647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109541</xdr:rowOff>
    </xdr:from>
    <xdr:ext cx="534377" cy="259045"/>
    <xdr:sp macro="" textlink="">
      <xdr:nvSpPr>
        <xdr:cNvPr id="458" name="テキスト ボックス 457"/>
        <xdr:cNvSpPr txBox="1"/>
      </xdr:nvSpPr>
      <xdr:spPr>
        <a:xfrm>
          <a:off x="7594111" y="1656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9" name="テキスト ボックス 45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0" name="テキスト ボックス 45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1" name="テキスト ボックス 46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2" name="テキスト ボックス 46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3" name="テキスト ボックス 46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1423</xdr:rowOff>
    </xdr:from>
    <xdr:to>
      <xdr:col>55</xdr:col>
      <xdr:colOff>50800</xdr:colOff>
      <xdr:row>92</xdr:row>
      <xdr:rowOff>103023</xdr:rowOff>
    </xdr:to>
    <xdr:sp macro="" textlink="">
      <xdr:nvSpPr>
        <xdr:cNvPr id="464" name="楕円 463"/>
        <xdr:cNvSpPr/>
      </xdr:nvSpPr>
      <xdr:spPr>
        <a:xfrm>
          <a:off x="10426700" y="1577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24300</xdr:rowOff>
    </xdr:from>
    <xdr:ext cx="534377" cy="259045"/>
    <xdr:sp macro="" textlink="">
      <xdr:nvSpPr>
        <xdr:cNvPr id="465" name="普通建設事業費 （ うち更新整備　）該当値テキスト"/>
        <xdr:cNvSpPr txBox="1"/>
      </xdr:nvSpPr>
      <xdr:spPr>
        <a:xfrm>
          <a:off x="10528300" y="1562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34607</xdr:rowOff>
    </xdr:from>
    <xdr:to>
      <xdr:col>50</xdr:col>
      <xdr:colOff>165100</xdr:colOff>
      <xdr:row>93</xdr:row>
      <xdr:rowOff>136207</xdr:rowOff>
    </xdr:to>
    <xdr:sp macro="" textlink="">
      <xdr:nvSpPr>
        <xdr:cNvPr id="466" name="楕円 465"/>
        <xdr:cNvSpPr/>
      </xdr:nvSpPr>
      <xdr:spPr>
        <a:xfrm>
          <a:off x="9588500" y="1597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152734</xdr:rowOff>
    </xdr:from>
    <xdr:ext cx="534377" cy="259045"/>
    <xdr:sp macro="" textlink="">
      <xdr:nvSpPr>
        <xdr:cNvPr id="467" name="テキスト ボックス 466"/>
        <xdr:cNvSpPr txBox="1"/>
      </xdr:nvSpPr>
      <xdr:spPr>
        <a:xfrm>
          <a:off x="9372111" y="1575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122465</xdr:rowOff>
    </xdr:from>
    <xdr:to>
      <xdr:col>46</xdr:col>
      <xdr:colOff>38100</xdr:colOff>
      <xdr:row>93</xdr:row>
      <xdr:rowOff>52615</xdr:rowOff>
    </xdr:to>
    <xdr:sp macro="" textlink="">
      <xdr:nvSpPr>
        <xdr:cNvPr id="468" name="楕円 467"/>
        <xdr:cNvSpPr/>
      </xdr:nvSpPr>
      <xdr:spPr>
        <a:xfrm>
          <a:off x="8699500" y="1589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69142</xdr:rowOff>
    </xdr:from>
    <xdr:ext cx="534377" cy="259045"/>
    <xdr:sp macro="" textlink="">
      <xdr:nvSpPr>
        <xdr:cNvPr id="469" name="テキスト ボックス 468"/>
        <xdr:cNvSpPr txBox="1"/>
      </xdr:nvSpPr>
      <xdr:spPr>
        <a:xfrm>
          <a:off x="8483111" y="1567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131438</xdr:rowOff>
    </xdr:from>
    <xdr:to>
      <xdr:col>41</xdr:col>
      <xdr:colOff>101600</xdr:colOff>
      <xdr:row>95</xdr:row>
      <xdr:rowOff>61588</xdr:rowOff>
    </xdr:to>
    <xdr:sp macro="" textlink="">
      <xdr:nvSpPr>
        <xdr:cNvPr id="470" name="楕円 469"/>
        <xdr:cNvSpPr/>
      </xdr:nvSpPr>
      <xdr:spPr>
        <a:xfrm>
          <a:off x="7810500" y="1624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78115</xdr:rowOff>
    </xdr:from>
    <xdr:ext cx="534377" cy="259045"/>
    <xdr:sp macro="" textlink="">
      <xdr:nvSpPr>
        <xdr:cNvPr id="471" name="テキスト ボックス 470"/>
        <xdr:cNvSpPr txBox="1"/>
      </xdr:nvSpPr>
      <xdr:spPr>
        <a:xfrm>
          <a:off x="7594111" y="1602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2" name="直線コネクタ 48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3" name="テキスト ボックス 48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4" name="直線コネクタ 48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85" name="テキスト ボックス 48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86" name="直線コネクタ 48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87" name="テキスト ボックス 48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88" name="直線コネクタ 48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89" name="テキスト ボックス 48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0" name="直線コネクタ 48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1" name="テキスト ボックス 49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2" name="直線コネクタ 49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3" name="テキスト ボックス 49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169126</xdr:rowOff>
    </xdr:from>
    <xdr:to>
      <xdr:col>85</xdr:col>
      <xdr:colOff>126364</xdr:colOff>
      <xdr:row>39</xdr:row>
      <xdr:rowOff>44450</xdr:rowOff>
    </xdr:to>
    <xdr:cxnSp macro="">
      <xdr:nvCxnSpPr>
        <xdr:cNvPr id="495" name="直線コネクタ 494"/>
        <xdr:cNvCxnSpPr/>
      </xdr:nvCxnSpPr>
      <xdr:spPr>
        <a:xfrm flipV="1">
          <a:off x="16317595" y="5141176"/>
          <a:ext cx="1269" cy="1589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82465</xdr:rowOff>
    </xdr:from>
    <xdr:ext cx="249299" cy="259045"/>
    <xdr:sp macro="" textlink="">
      <xdr:nvSpPr>
        <xdr:cNvPr id="496" name="災害復旧事業費最小値テキスト"/>
        <xdr:cNvSpPr txBox="1"/>
      </xdr:nvSpPr>
      <xdr:spPr>
        <a:xfrm>
          <a:off x="16370300" y="67690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497" name="直線コネクタ 496"/>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115803</xdr:rowOff>
    </xdr:from>
    <xdr:ext cx="599010" cy="259045"/>
    <xdr:sp macro="" textlink="">
      <xdr:nvSpPr>
        <xdr:cNvPr id="498" name="災害復旧事業費最大値テキスト"/>
        <xdr:cNvSpPr txBox="1"/>
      </xdr:nvSpPr>
      <xdr:spPr>
        <a:xfrm>
          <a:off x="16370300" y="4916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169126</xdr:rowOff>
    </xdr:from>
    <xdr:to>
      <xdr:col>86</xdr:col>
      <xdr:colOff>25400</xdr:colOff>
      <xdr:row>29</xdr:row>
      <xdr:rowOff>169126</xdr:rowOff>
    </xdr:to>
    <xdr:cxnSp macro="">
      <xdr:nvCxnSpPr>
        <xdr:cNvPr id="499" name="直線コネクタ 498"/>
        <xdr:cNvCxnSpPr/>
      </xdr:nvCxnSpPr>
      <xdr:spPr>
        <a:xfrm>
          <a:off x="16230600" y="5141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108483</xdr:rowOff>
    </xdr:from>
    <xdr:to>
      <xdr:col>85</xdr:col>
      <xdr:colOff>127000</xdr:colOff>
      <xdr:row>38</xdr:row>
      <xdr:rowOff>65481</xdr:rowOff>
    </xdr:to>
    <xdr:cxnSp macro="">
      <xdr:nvCxnSpPr>
        <xdr:cNvPr id="500" name="直線コネクタ 499"/>
        <xdr:cNvCxnSpPr/>
      </xdr:nvCxnSpPr>
      <xdr:spPr>
        <a:xfrm flipV="1">
          <a:off x="15481300" y="6452133"/>
          <a:ext cx="838200" cy="12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126916</xdr:rowOff>
    </xdr:from>
    <xdr:ext cx="469744" cy="259045"/>
    <xdr:sp macro="" textlink="">
      <xdr:nvSpPr>
        <xdr:cNvPr id="501" name="災害復旧事業費平均値テキスト"/>
        <xdr:cNvSpPr txBox="1"/>
      </xdr:nvSpPr>
      <xdr:spPr>
        <a:xfrm>
          <a:off x="16370300" y="6642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148489</xdr:rowOff>
    </xdr:from>
    <xdr:to>
      <xdr:col>85</xdr:col>
      <xdr:colOff>177800</xdr:colOff>
      <xdr:row>39</xdr:row>
      <xdr:rowOff>78639</xdr:rowOff>
    </xdr:to>
    <xdr:sp macro="" textlink="">
      <xdr:nvSpPr>
        <xdr:cNvPr id="502" name="フローチャート: 判断 501"/>
        <xdr:cNvSpPr/>
      </xdr:nvSpPr>
      <xdr:spPr>
        <a:xfrm>
          <a:off x="162687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1207</xdr:rowOff>
    </xdr:from>
    <xdr:to>
      <xdr:col>81</xdr:col>
      <xdr:colOff>50800</xdr:colOff>
      <xdr:row>38</xdr:row>
      <xdr:rowOff>65481</xdr:rowOff>
    </xdr:to>
    <xdr:cxnSp macro="">
      <xdr:nvCxnSpPr>
        <xdr:cNvPr id="503" name="直線コネクタ 502"/>
        <xdr:cNvCxnSpPr/>
      </xdr:nvCxnSpPr>
      <xdr:spPr>
        <a:xfrm>
          <a:off x="14592300" y="6344857"/>
          <a:ext cx="889000" cy="23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135725</xdr:rowOff>
    </xdr:from>
    <xdr:to>
      <xdr:col>81</xdr:col>
      <xdr:colOff>101600</xdr:colOff>
      <xdr:row>39</xdr:row>
      <xdr:rowOff>65875</xdr:rowOff>
    </xdr:to>
    <xdr:sp macro="" textlink="">
      <xdr:nvSpPr>
        <xdr:cNvPr id="504" name="フローチャート: 判断 503"/>
        <xdr:cNvSpPr/>
      </xdr:nvSpPr>
      <xdr:spPr>
        <a:xfrm>
          <a:off x="154305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57002</xdr:rowOff>
    </xdr:from>
    <xdr:ext cx="469744" cy="259045"/>
    <xdr:sp macro="" textlink="">
      <xdr:nvSpPr>
        <xdr:cNvPr id="505" name="テキスト ボックス 504"/>
        <xdr:cNvSpPr txBox="1"/>
      </xdr:nvSpPr>
      <xdr:spPr>
        <a:xfrm>
          <a:off x="15246428" y="6743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44488</xdr:rowOff>
    </xdr:from>
    <xdr:to>
      <xdr:col>76</xdr:col>
      <xdr:colOff>114300</xdr:colOff>
      <xdr:row>37</xdr:row>
      <xdr:rowOff>1207</xdr:rowOff>
    </xdr:to>
    <xdr:cxnSp macro="">
      <xdr:nvCxnSpPr>
        <xdr:cNvPr id="506" name="直線コネクタ 505"/>
        <xdr:cNvCxnSpPr/>
      </xdr:nvCxnSpPr>
      <xdr:spPr>
        <a:xfrm>
          <a:off x="13703300" y="6045238"/>
          <a:ext cx="889000" cy="299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86919</xdr:rowOff>
    </xdr:from>
    <xdr:to>
      <xdr:col>76</xdr:col>
      <xdr:colOff>165100</xdr:colOff>
      <xdr:row>39</xdr:row>
      <xdr:rowOff>17069</xdr:rowOff>
    </xdr:to>
    <xdr:sp macro="" textlink="">
      <xdr:nvSpPr>
        <xdr:cNvPr id="507" name="フローチャート: 判断 506"/>
        <xdr:cNvSpPr/>
      </xdr:nvSpPr>
      <xdr:spPr>
        <a:xfrm>
          <a:off x="14541500" y="660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8196</xdr:rowOff>
    </xdr:from>
    <xdr:ext cx="469744" cy="259045"/>
    <xdr:sp macro="" textlink="">
      <xdr:nvSpPr>
        <xdr:cNvPr id="508" name="テキスト ボックス 507"/>
        <xdr:cNvSpPr txBox="1"/>
      </xdr:nvSpPr>
      <xdr:spPr>
        <a:xfrm>
          <a:off x="14357428" y="669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44488</xdr:rowOff>
    </xdr:from>
    <xdr:to>
      <xdr:col>71</xdr:col>
      <xdr:colOff>177800</xdr:colOff>
      <xdr:row>35</xdr:row>
      <xdr:rowOff>164059</xdr:rowOff>
    </xdr:to>
    <xdr:cxnSp macro="">
      <xdr:nvCxnSpPr>
        <xdr:cNvPr id="509" name="直線コネクタ 508"/>
        <xdr:cNvCxnSpPr/>
      </xdr:nvCxnSpPr>
      <xdr:spPr>
        <a:xfrm flipV="1">
          <a:off x="12814300" y="6045238"/>
          <a:ext cx="889000" cy="11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115710</xdr:rowOff>
    </xdr:from>
    <xdr:to>
      <xdr:col>72</xdr:col>
      <xdr:colOff>38100</xdr:colOff>
      <xdr:row>39</xdr:row>
      <xdr:rowOff>45860</xdr:rowOff>
    </xdr:to>
    <xdr:sp macro="" textlink="">
      <xdr:nvSpPr>
        <xdr:cNvPr id="510" name="フローチャート: 判断 509"/>
        <xdr:cNvSpPr/>
      </xdr:nvSpPr>
      <xdr:spPr>
        <a:xfrm>
          <a:off x="13652500" y="663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36987</xdr:rowOff>
    </xdr:from>
    <xdr:ext cx="469744" cy="259045"/>
    <xdr:sp macro="" textlink="">
      <xdr:nvSpPr>
        <xdr:cNvPr id="511" name="テキスト ボックス 510"/>
        <xdr:cNvSpPr txBox="1"/>
      </xdr:nvSpPr>
      <xdr:spPr>
        <a:xfrm>
          <a:off x="13468428" y="672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112040</xdr:rowOff>
    </xdr:from>
    <xdr:to>
      <xdr:col>67</xdr:col>
      <xdr:colOff>101600</xdr:colOff>
      <xdr:row>39</xdr:row>
      <xdr:rowOff>42190</xdr:rowOff>
    </xdr:to>
    <xdr:sp macro="" textlink="">
      <xdr:nvSpPr>
        <xdr:cNvPr id="512" name="フローチャート: 判断 511"/>
        <xdr:cNvSpPr/>
      </xdr:nvSpPr>
      <xdr:spPr>
        <a:xfrm>
          <a:off x="12763500" y="66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33317</xdr:rowOff>
    </xdr:from>
    <xdr:ext cx="469744" cy="259045"/>
    <xdr:sp macro="" textlink="">
      <xdr:nvSpPr>
        <xdr:cNvPr id="513" name="テキスト ボックス 512"/>
        <xdr:cNvSpPr txBox="1"/>
      </xdr:nvSpPr>
      <xdr:spPr>
        <a:xfrm>
          <a:off x="12579428" y="671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4" name="テキスト ボックス 51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5" name="テキスト ボックス 51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6" name="テキスト ボックス 51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7" name="テキスト ボックス 51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8" name="テキスト ボックス 51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57683</xdr:rowOff>
    </xdr:from>
    <xdr:to>
      <xdr:col>85</xdr:col>
      <xdr:colOff>177800</xdr:colOff>
      <xdr:row>37</xdr:row>
      <xdr:rowOff>159283</xdr:rowOff>
    </xdr:to>
    <xdr:sp macro="" textlink="">
      <xdr:nvSpPr>
        <xdr:cNvPr id="519" name="楕円 518"/>
        <xdr:cNvSpPr/>
      </xdr:nvSpPr>
      <xdr:spPr>
        <a:xfrm>
          <a:off x="16268700" y="640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80560</xdr:rowOff>
    </xdr:from>
    <xdr:ext cx="534377" cy="259045"/>
    <xdr:sp macro="" textlink="">
      <xdr:nvSpPr>
        <xdr:cNvPr id="520" name="災害復旧事業費該当値テキスト"/>
        <xdr:cNvSpPr txBox="1"/>
      </xdr:nvSpPr>
      <xdr:spPr>
        <a:xfrm>
          <a:off x="16370300" y="625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14681</xdr:rowOff>
    </xdr:from>
    <xdr:to>
      <xdr:col>81</xdr:col>
      <xdr:colOff>101600</xdr:colOff>
      <xdr:row>38</xdr:row>
      <xdr:rowOff>116281</xdr:rowOff>
    </xdr:to>
    <xdr:sp macro="" textlink="">
      <xdr:nvSpPr>
        <xdr:cNvPr id="521" name="楕円 520"/>
        <xdr:cNvSpPr/>
      </xdr:nvSpPr>
      <xdr:spPr>
        <a:xfrm>
          <a:off x="15430500" y="652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132808</xdr:rowOff>
    </xdr:from>
    <xdr:ext cx="534377" cy="259045"/>
    <xdr:sp macro="" textlink="">
      <xdr:nvSpPr>
        <xdr:cNvPr id="522" name="テキスト ボックス 521"/>
        <xdr:cNvSpPr txBox="1"/>
      </xdr:nvSpPr>
      <xdr:spPr>
        <a:xfrm>
          <a:off x="15214111" y="630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121857</xdr:rowOff>
    </xdr:from>
    <xdr:to>
      <xdr:col>76</xdr:col>
      <xdr:colOff>165100</xdr:colOff>
      <xdr:row>37</xdr:row>
      <xdr:rowOff>52007</xdr:rowOff>
    </xdr:to>
    <xdr:sp macro="" textlink="">
      <xdr:nvSpPr>
        <xdr:cNvPr id="523" name="楕円 522"/>
        <xdr:cNvSpPr/>
      </xdr:nvSpPr>
      <xdr:spPr>
        <a:xfrm>
          <a:off x="14541500" y="629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68534</xdr:rowOff>
    </xdr:from>
    <xdr:ext cx="534377" cy="259045"/>
    <xdr:sp macro="" textlink="">
      <xdr:nvSpPr>
        <xdr:cNvPr id="524" name="テキスト ボックス 523"/>
        <xdr:cNvSpPr txBox="1"/>
      </xdr:nvSpPr>
      <xdr:spPr>
        <a:xfrm>
          <a:off x="14325111" y="606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165138</xdr:rowOff>
    </xdr:from>
    <xdr:to>
      <xdr:col>72</xdr:col>
      <xdr:colOff>38100</xdr:colOff>
      <xdr:row>35</xdr:row>
      <xdr:rowOff>95288</xdr:rowOff>
    </xdr:to>
    <xdr:sp macro="" textlink="">
      <xdr:nvSpPr>
        <xdr:cNvPr id="525" name="楕円 524"/>
        <xdr:cNvSpPr/>
      </xdr:nvSpPr>
      <xdr:spPr>
        <a:xfrm>
          <a:off x="13652500" y="599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111815</xdr:rowOff>
    </xdr:from>
    <xdr:ext cx="534377" cy="259045"/>
    <xdr:sp macro="" textlink="">
      <xdr:nvSpPr>
        <xdr:cNvPr id="526" name="テキスト ボックス 525"/>
        <xdr:cNvSpPr txBox="1"/>
      </xdr:nvSpPr>
      <xdr:spPr>
        <a:xfrm>
          <a:off x="13436111" y="576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113259</xdr:rowOff>
    </xdr:from>
    <xdr:to>
      <xdr:col>67</xdr:col>
      <xdr:colOff>101600</xdr:colOff>
      <xdr:row>36</xdr:row>
      <xdr:rowOff>43409</xdr:rowOff>
    </xdr:to>
    <xdr:sp macro="" textlink="">
      <xdr:nvSpPr>
        <xdr:cNvPr id="527" name="楕円 526"/>
        <xdr:cNvSpPr/>
      </xdr:nvSpPr>
      <xdr:spPr>
        <a:xfrm>
          <a:off x="12763500" y="611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59936</xdr:rowOff>
    </xdr:from>
    <xdr:ext cx="534377" cy="259045"/>
    <xdr:sp macro="" textlink="">
      <xdr:nvSpPr>
        <xdr:cNvPr id="528" name="テキスト ボックス 527"/>
        <xdr:cNvSpPr txBox="1"/>
      </xdr:nvSpPr>
      <xdr:spPr>
        <a:xfrm>
          <a:off x="12547111" y="5889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9" name="正方形/長方形 52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0" name="正方形/長方形 52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1" name="正方形/長方形 53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2" name="正方形/長方形 53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3" name="正方形/長方形 53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4" name="正方形/長方形 53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5" name="正方形/長方形 53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6" name="正方形/長方形 53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7" name="テキスト ボックス 53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8" name="直線コネクタ 53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9" name="直線コネクタ 53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0" name="テキスト ボックス 53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1" name="直線コネクタ 54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2" name="テキスト ボックス 54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4" name="直線コネクタ 54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9" name="直線コネクタ 54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1" name="フローチャート: 判断 55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2" name="直線コネクタ 55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3" name="フローチャート: 判断 55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4" name="テキスト ボックス 55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5" name="直線コネクタ 55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6" name="フローチャート: 判断 55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7" name="テキスト ボックス 55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8" name="直線コネクタ 55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9" name="フローチャート: 判断 55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0" name="テキスト ボックス 55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1" name="フローチャート: 判断 56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2" name="テキスト ボックス 56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3" name="テキスト ボックス 56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4" name="テキスト ボックス 56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5" name="テキスト ボックス 56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6" name="テキスト ボックス 56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7" name="テキスト ボックス 56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楕円 56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0" name="楕円 56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1" name="テキスト ボックス 57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2" name="楕円 57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3" name="テキスト ボックス 57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4" name="楕円 57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5" name="テキスト ボックス 57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楕円 57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7" name="テキスト ボックス 57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8" name="正方形/長方形 57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79" name="正方形/長方形 57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0" name="正方形/長方形 57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1" name="正方形/長方形 58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2" name="正方形/長方形 58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3" name="正方形/長方形 58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4" name="正方形/長方形 58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5" name="正方形/長方形 58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6" name="テキスト ボックス 58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7" name="直線コネクタ 58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88" name="直線コネクタ 58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89" name="テキスト ボックス 58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0" name="直線コネクタ 58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1" name="テキスト ボックス 59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2" name="直線コネクタ 59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3" name="テキスト ボックス 59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4" name="直線コネクタ 59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95" name="テキスト ボックス 59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6" name="直線コネクタ 59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597" name="テキスト ボックス 59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8" name="直線コネクタ 59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599" name="テキスト ボックス 59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115888</xdr:rowOff>
    </xdr:from>
    <xdr:to>
      <xdr:col>85</xdr:col>
      <xdr:colOff>126364</xdr:colOff>
      <xdr:row>78</xdr:row>
      <xdr:rowOff>75400</xdr:rowOff>
    </xdr:to>
    <xdr:cxnSp macro="">
      <xdr:nvCxnSpPr>
        <xdr:cNvPr id="601" name="直線コネクタ 600"/>
        <xdr:cNvCxnSpPr/>
      </xdr:nvCxnSpPr>
      <xdr:spPr>
        <a:xfrm flipV="1">
          <a:off x="16317595" y="12117388"/>
          <a:ext cx="1269" cy="1331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79227</xdr:rowOff>
    </xdr:from>
    <xdr:ext cx="534377" cy="259045"/>
    <xdr:sp macro="" textlink="">
      <xdr:nvSpPr>
        <xdr:cNvPr id="602" name="公債費最小値テキスト"/>
        <xdr:cNvSpPr txBox="1"/>
      </xdr:nvSpPr>
      <xdr:spPr>
        <a:xfrm>
          <a:off x="16370300" y="1345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75400</xdr:rowOff>
    </xdr:from>
    <xdr:to>
      <xdr:col>86</xdr:col>
      <xdr:colOff>25400</xdr:colOff>
      <xdr:row>78</xdr:row>
      <xdr:rowOff>75400</xdr:rowOff>
    </xdr:to>
    <xdr:cxnSp macro="">
      <xdr:nvCxnSpPr>
        <xdr:cNvPr id="603" name="直線コネクタ 602"/>
        <xdr:cNvCxnSpPr/>
      </xdr:nvCxnSpPr>
      <xdr:spPr>
        <a:xfrm>
          <a:off x="16230600" y="134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62565</xdr:rowOff>
    </xdr:from>
    <xdr:ext cx="599010" cy="259045"/>
    <xdr:sp macro="" textlink="">
      <xdr:nvSpPr>
        <xdr:cNvPr id="604" name="公債費最大値テキスト"/>
        <xdr:cNvSpPr txBox="1"/>
      </xdr:nvSpPr>
      <xdr:spPr>
        <a:xfrm>
          <a:off x="16370300" y="1189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115888</xdr:rowOff>
    </xdr:from>
    <xdr:to>
      <xdr:col>86</xdr:col>
      <xdr:colOff>25400</xdr:colOff>
      <xdr:row>70</xdr:row>
      <xdr:rowOff>115888</xdr:rowOff>
    </xdr:to>
    <xdr:cxnSp macro="">
      <xdr:nvCxnSpPr>
        <xdr:cNvPr id="605" name="直線コネクタ 604"/>
        <xdr:cNvCxnSpPr/>
      </xdr:nvCxnSpPr>
      <xdr:spPr>
        <a:xfrm>
          <a:off x="16230600" y="1211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105461</xdr:rowOff>
    </xdr:from>
    <xdr:to>
      <xdr:col>85</xdr:col>
      <xdr:colOff>127000</xdr:colOff>
      <xdr:row>75</xdr:row>
      <xdr:rowOff>137579</xdr:rowOff>
    </xdr:to>
    <xdr:cxnSp macro="">
      <xdr:nvCxnSpPr>
        <xdr:cNvPr id="606" name="直線コネクタ 605"/>
        <xdr:cNvCxnSpPr/>
      </xdr:nvCxnSpPr>
      <xdr:spPr>
        <a:xfrm flipV="1">
          <a:off x="15481300" y="12964211"/>
          <a:ext cx="838200" cy="3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139882</xdr:rowOff>
    </xdr:from>
    <xdr:ext cx="534377" cy="259045"/>
    <xdr:sp macro="" textlink="">
      <xdr:nvSpPr>
        <xdr:cNvPr id="607" name="公債費平均値テキスト"/>
        <xdr:cNvSpPr txBox="1"/>
      </xdr:nvSpPr>
      <xdr:spPr>
        <a:xfrm>
          <a:off x="16370300" y="12998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161455</xdr:rowOff>
    </xdr:from>
    <xdr:to>
      <xdr:col>85</xdr:col>
      <xdr:colOff>177800</xdr:colOff>
      <xdr:row>76</xdr:row>
      <xdr:rowOff>91605</xdr:rowOff>
    </xdr:to>
    <xdr:sp macro="" textlink="">
      <xdr:nvSpPr>
        <xdr:cNvPr id="608" name="フローチャート: 判断 607"/>
        <xdr:cNvSpPr/>
      </xdr:nvSpPr>
      <xdr:spPr>
        <a:xfrm>
          <a:off x="16268700" y="1302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74702</xdr:rowOff>
    </xdr:from>
    <xdr:to>
      <xdr:col>81</xdr:col>
      <xdr:colOff>50800</xdr:colOff>
      <xdr:row>75</xdr:row>
      <xdr:rowOff>137579</xdr:rowOff>
    </xdr:to>
    <xdr:cxnSp macro="">
      <xdr:nvCxnSpPr>
        <xdr:cNvPr id="609" name="直線コネクタ 608"/>
        <xdr:cNvCxnSpPr/>
      </xdr:nvCxnSpPr>
      <xdr:spPr>
        <a:xfrm>
          <a:off x="14592300" y="12590552"/>
          <a:ext cx="889000" cy="405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161595</xdr:rowOff>
    </xdr:from>
    <xdr:to>
      <xdr:col>81</xdr:col>
      <xdr:colOff>101600</xdr:colOff>
      <xdr:row>76</xdr:row>
      <xdr:rowOff>91745</xdr:rowOff>
    </xdr:to>
    <xdr:sp macro="" textlink="">
      <xdr:nvSpPr>
        <xdr:cNvPr id="610" name="フローチャート: 判断 609"/>
        <xdr:cNvSpPr/>
      </xdr:nvSpPr>
      <xdr:spPr>
        <a:xfrm>
          <a:off x="15430500" y="1302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82872</xdr:rowOff>
    </xdr:from>
    <xdr:ext cx="534377" cy="259045"/>
    <xdr:sp macro="" textlink="">
      <xdr:nvSpPr>
        <xdr:cNvPr id="611" name="テキスト ボックス 610"/>
        <xdr:cNvSpPr txBox="1"/>
      </xdr:nvSpPr>
      <xdr:spPr>
        <a:xfrm>
          <a:off x="15214111" y="1311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74702</xdr:rowOff>
    </xdr:from>
    <xdr:to>
      <xdr:col>76</xdr:col>
      <xdr:colOff>114300</xdr:colOff>
      <xdr:row>74</xdr:row>
      <xdr:rowOff>155867</xdr:rowOff>
    </xdr:to>
    <xdr:cxnSp macro="">
      <xdr:nvCxnSpPr>
        <xdr:cNvPr id="612" name="直線コネクタ 611"/>
        <xdr:cNvCxnSpPr/>
      </xdr:nvCxnSpPr>
      <xdr:spPr>
        <a:xfrm flipV="1">
          <a:off x="13703300" y="12590552"/>
          <a:ext cx="889000" cy="252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14377</xdr:rowOff>
    </xdr:from>
    <xdr:to>
      <xdr:col>76</xdr:col>
      <xdr:colOff>165100</xdr:colOff>
      <xdr:row>75</xdr:row>
      <xdr:rowOff>115977</xdr:rowOff>
    </xdr:to>
    <xdr:sp macro="" textlink="">
      <xdr:nvSpPr>
        <xdr:cNvPr id="613" name="フローチャート: 判断 612"/>
        <xdr:cNvSpPr/>
      </xdr:nvSpPr>
      <xdr:spPr>
        <a:xfrm>
          <a:off x="14541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107104</xdr:rowOff>
    </xdr:from>
    <xdr:ext cx="534377" cy="259045"/>
    <xdr:sp macro="" textlink="">
      <xdr:nvSpPr>
        <xdr:cNvPr id="614" name="テキスト ボックス 613"/>
        <xdr:cNvSpPr txBox="1"/>
      </xdr:nvSpPr>
      <xdr:spPr>
        <a:xfrm>
          <a:off x="14325111" y="1296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155867</xdr:rowOff>
    </xdr:from>
    <xdr:to>
      <xdr:col>71</xdr:col>
      <xdr:colOff>177800</xdr:colOff>
      <xdr:row>75</xdr:row>
      <xdr:rowOff>89</xdr:rowOff>
    </xdr:to>
    <xdr:cxnSp macro="">
      <xdr:nvCxnSpPr>
        <xdr:cNvPr id="615" name="直線コネクタ 614"/>
        <xdr:cNvCxnSpPr/>
      </xdr:nvCxnSpPr>
      <xdr:spPr>
        <a:xfrm flipV="1">
          <a:off x="12814300" y="12843167"/>
          <a:ext cx="889000" cy="1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108115</xdr:rowOff>
    </xdr:from>
    <xdr:to>
      <xdr:col>72</xdr:col>
      <xdr:colOff>38100</xdr:colOff>
      <xdr:row>76</xdr:row>
      <xdr:rowOff>38264</xdr:rowOff>
    </xdr:to>
    <xdr:sp macro="" textlink="">
      <xdr:nvSpPr>
        <xdr:cNvPr id="616" name="フローチャート: 判断 615"/>
        <xdr:cNvSpPr/>
      </xdr:nvSpPr>
      <xdr:spPr>
        <a:xfrm>
          <a:off x="13652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29391</xdr:rowOff>
    </xdr:from>
    <xdr:ext cx="534377" cy="259045"/>
    <xdr:sp macro="" textlink="">
      <xdr:nvSpPr>
        <xdr:cNvPr id="617" name="テキスト ボックス 616"/>
        <xdr:cNvSpPr txBox="1"/>
      </xdr:nvSpPr>
      <xdr:spPr>
        <a:xfrm>
          <a:off x="13436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110160</xdr:rowOff>
    </xdr:from>
    <xdr:to>
      <xdr:col>67</xdr:col>
      <xdr:colOff>101600</xdr:colOff>
      <xdr:row>76</xdr:row>
      <xdr:rowOff>40311</xdr:rowOff>
    </xdr:to>
    <xdr:sp macro="" textlink="">
      <xdr:nvSpPr>
        <xdr:cNvPr id="618" name="フローチャート: 判断 617"/>
        <xdr:cNvSpPr/>
      </xdr:nvSpPr>
      <xdr:spPr>
        <a:xfrm>
          <a:off x="12763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31436</xdr:rowOff>
    </xdr:from>
    <xdr:ext cx="534377" cy="259045"/>
    <xdr:sp macro="" textlink="">
      <xdr:nvSpPr>
        <xdr:cNvPr id="619" name="テキスト ボックス 618"/>
        <xdr:cNvSpPr txBox="1"/>
      </xdr:nvSpPr>
      <xdr:spPr>
        <a:xfrm>
          <a:off x="12547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0" name="テキスト ボックス 61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1" name="テキスト ボックス 62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2" name="テキスト ボックス 62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3" name="テキスト ボックス 62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4" name="テキスト ボックス 62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54661</xdr:rowOff>
    </xdr:from>
    <xdr:to>
      <xdr:col>85</xdr:col>
      <xdr:colOff>177800</xdr:colOff>
      <xdr:row>75</xdr:row>
      <xdr:rowOff>156260</xdr:rowOff>
    </xdr:to>
    <xdr:sp macro="" textlink="">
      <xdr:nvSpPr>
        <xdr:cNvPr id="625" name="楕円 624"/>
        <xdr:cNvSpPr/>
      </xdr:nvSpPr>
      <xdr:spPr>
        <a:xfrm>
          <a:off x="16268700" y="129134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77538</xdr:rowOff>
    </xdr:from>
    <xdr:ext cx="534377" cy="259045"/>
    <xdr:sp macro="" textlink="">
      <xdr:nvSpPr>
        <xdr:cNvPr id="626" name="公債費該当値テキスト"/>
        <xdr:cNvSpPr txBox="1"/>
      </xdr:nvSpPr>
      <xdr:spPr>
        <a:xfrm>
          <a:off x="16370300" y="1276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86779</xdr:rowOff>
    </xdr:from>
    <xdr:to>
      <xdr:col>81</xdr:col>
      <xdr:colOff>101600</xdr:colOff>
      <xdr:row>76</xdr:row>
      <xdr:rowOff>16929</xdr:rowOff>
    </xdr:to>
    <xdr:sp macro="" textlink="">
      <xdr:nvSpPr>
        <xdr:cNvPr id="627" name="楕円 626"/>
        <xdr:cNvSpPr/>
      </xdr:nvSpPr>
      <xdr:spPr>
        <a:xfrm>
          <a:off x="15430500" y="1294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33456</xdr:rowOff>
    </xdr:from>
    <xdr:ext cx="534377" cy="259045"/>
    <xdr:sp macro="" textlink="">
      <xdr:nvSpPr>
        <xdr:cNvPr id="628" name="テキスト ボックス 627"/>
        <xdr:cNvSpPr txBox="1"/>
      </xdr:nvSpPr>
      <xdr:spPr>
        <a:xfrm>
          <a:off x="15214111" y="1272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23902</xdr:rowOff>
    </xdr:from>
    <xdr:to>
      <xdr:col>76</xdr:col>
      <xdr:colOff>165100</xdr:colOff>
      <xdr:row>73</xdr:row>
      <xdr:rowOff>125502</xdr:rowOff>
    </xdr:to>
    <xdr:sp macro="" textlink="">
      <xdr:nvSpPr>
        <xdr:cNvPr id="629" name="楕円 628"/>
        <xdr:cNvSpPr/>
      </xdr:nvSpPr>
      <xdr:spPr>
        <a:xfrm>
          <a:off x="14541500" y="1253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142029</xdr:rowOff>
    </xdr:from>
    <xdr:ext cx="534377" cy="259045"/>
    <xdr:sp macro="" textlink="">
      <xdr:nvSpPr>
        <xdr:cNvPr id="630" name="テキスト ボックス 629"/>
        <xdr:cNvSpPr txBox="1"/>
      </xdr:nvSpPr>
      <xdr:spPr>
        <a:xfrm>
          <a:off x="14325111" y="1231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105067</xdr:rowOff>
    </xdr:from>
    <xdr:to>
      <xdr:col>72</xdr:col>
      <xdr:colOff>38100</xdr:colOff>
      <xdr:row>75</xdr:row>
      <xdr:rowOff>35217</xdr:rowOff>
    </xdr:to>
    <xdr:sp macro="" textlink="">
      <xdr:nvSpPr>
        <xdr:cNvPr id="631" name="楕円 630"/>
        <xdr:cNvSpPr/>
      </xdr:nvSpPr>
      <xdr:spPr>
        <a:xfrm>
          <a:off x="13652500" y="1279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51744</xdr:rowOff>
    </xdr:from>
    <xdr:ext cx="534377" cy="259045"/>
    <xdr:sp macro="" textlink="">
      <xdr:nvSpPr>
        <xdr:cNvPr id="632" name="テキスト ボックス 631"/>
        <xdr:cNvSpPr txBox="1"/>
      </xdr:nvSpPr>
      <xdr:spPr>
        <a:xfrm>
          <a:off x="13436111" y="1256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120739</xdr:rowOff>
    </xdr:from>
    <xdr:to>
      <xdr:col>67</xdr:col>
      <xdr:colOff>101600</xdr:colOff>
      <xdr:row>75</xdr:row>
      <xdr:rowOff>50889</xdr:rowOff>
    </xdr:to>
    <xdr:sp macro="" textlink="">
      <xdr:nvSpPr>
        <xdr:cNvPr id="633" name="楕円 632"/>
        <xdr:cNvSpPr/>
      </xdr:nvSpPr>
      <xdr:spPr>
        <a:xfrm>
          <a:off x="12763500" y="1280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67416</xdr:rowOff>
    </xdr:from>
    <xdr:ext cx="534377" cy="259045"/>
    <xdr:sp macro="" textlink="">
      <xdr:nvSpPr>
        <xdr:cNvPr id="634" name="テキスト ボックス 633"/>
        <xdr:cNvSpPr txBox="1"/>
      </xdr:nvSpPr>
      <xdr:spPr>
        <a:xfrm>
          <a:off x="12547111" y="12583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5" name="正方形/長方形 63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36" name="正方形/長方形 63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37" name="正方形/長方形 63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38" name="正方形/長方形 63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39" name="正方形/長方形 63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0" name="正方形/長方形 63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1" name="正方形/長方形 64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2" name="正方形/長方形 64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3" name="テキスト ボックス 64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4" name="直線コネクタ 64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45" name="直線コネクタ 64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46" name="テキスト ボックス 64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47" name="直線コネクタ 64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48" name="テキスト ボックス 64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49" name="直線コネクタ 64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0" name="テキスト ボックス 64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1" name="直線コネクタ 65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52" name="テキスト ボックス 65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3" name="直線コネクタ 65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54" name="テキスト ボックス 65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41548</xdr:rowOff>
    </xdr:from>
    <xdr:to>
      <xdr:col>85</xdr:col>
      <xdr:colOff>126364</xdr:colOff>
      <xdr:row>98</xdr:row>
      <xdr:rowOff>139658</xdr:rowOff>
    </xdr:to>
    <xdr:cxnSp macro="">
      <xdr:nvCxnSpPr>
        <xdr:cNvPr id="656" name="直線コネクタ 655"/>
        <xdr:cNvCxnSpPr/>
      </xdr:nvCxnSpPr>
      <xdr:spPr>
        <a:xfrm flipV="1">
          <a:off x="16317595" y="15643498"/>
          <a:ext cx="1269" cy="129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143485</xdr:rowOff>
    </xdr:from>
    <xdr:ext cx="249299" cy="259045"/>
    <xdr:sp macro="" textlink="">
      <xdr:nvSpPr>
        <xdr:cNvPr id="657" name="積立金最小値テキスト"/>
        <xdr:cNvSpPr txBox="1"/>
      </xdr:nvSpPr>
      <xdr:spPr>
        <a:xfrm>
          <a:off x="16370300" y="1694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139658</xdr:rowOff>
    </xdr:from>
    <xdr:to>
      <xdr:col>86</xdr:col>
      <xdr:colOff>25400</xdr:colOff>
      <xdr:row>98</xdr:row>
      <xdr:rowOff>139658</xdr:rowOff>
    </xdr:to>
    <xdr:cxnSp macro="">
      <xdr:nvCxnSpPr>
        <xdr:cNvPr id="658" name="直線コネクタ 657"/>
        <xdr:cNvCxnSpPr/>
      </xdr:nvCxnSpPr>
      <xdr:spPr>
        <a:xfrm>
          <a:off x="16230600" y="1694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159675</xdr:rowOff>
    </xdr:from>
    <xdr:ext cx="599010" cy="259045"/>
    <xdr:sp macro="" textlink="">
      <xdr:nvSpPr>
        <xdr:cNvPr id="659" name="積立金最大値テキスト"/>
        <xdr:cNvSpPr txBox="1"/>
      </xdr:nvSpPr>
      <xdr:spPr>
        <a:xfrm>
          <a:off x="16370300" y="154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41548</xdr:rowOff>
    </xdr:from>
    <xdr:to>
      <xdr:col>86</xdr:col>
      <xdr:colOff>25400</xdr:colOff>
      <xdr:row>91</xdr:row>
      <xdr:rowOff>41548</xdr:rowOff>
    </xdr:to>
    <xdr:cxnSp macro="">
      <xdr:nvCxnSpPr>
        <xdr:cNvPr id="660" name="直線コネクタ 659"/>
        <xdr:cNvCxnSpPr/>
      </xdr:nvCxnSpPr>
      <xdr:spPr>
        <a:xfrm>
          <a:off x="16230600" y="15643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109579</xdr:rowOff>
    </xdr:from>
    <xdr:to>
      <xdr:col>85</xdr:col>
      <xdr:colOff>127000</xdr:colOff>
      <xdr:row>96</xdr:row>
      <xdr:rowOff>16937</xdr:rowOff>
    </xdr:to>
    <xdr:cxnSp macro="">
      <xdr:nvCxnSpPr>
        <xdr:cNvPr id="661" name="直線コネクタ 660"/>
        <xdr:cNvCxnSpPr/>
      </xdr:nvCxnSpPr>
      <xdr:spPr>
        <a:xfrm>
          <a:off x="15481300" y="15882979"/>
          <a:ext cx="838200" cy="59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12143</xdr:rowOff>
    </xdr:from>
    <xdr:ext cx="534377" cy="259045"/>
    <xdr:sp macro="" textlink="">
      <xdr:nvSpPr>
        <xdr:cNvPr id="662" name="積立金平均値テキスト"/>
        <xdr:cNvSpPr txBox="1"/>
      </xdr:nvSpPr>
      <xdr:spPr>
        <a:xfrm>
          <a:off x="16370300" y="16814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33716</xdr:rowOff>
    </xdr:from>
    <xdr:to>
      <xdr:col>85</xdr:col>
      <xdr:colOff>177800</xdr:colOff>
      <xdr:row>98</xdr:row>
      <xdr:rowOff>135316</xdr:rowOff>
    </xdr:to>
    <xdr:sp macro="" textlink="">
      <xdr:nvSpPr>
        <xdr:cNvPr id="663" name="フローチャート: 判断 662"/>
        <xdr:cNvSpPr/>
      </xdr:nvSpPr>
      <xdr:spPr>
        <a:xfrm>
          <a:off x="16268700" y="168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109579</xdr:rowOff>
    </xdr:from>
    <xdr:to>
      <xdr:col>81</xdr:col>
      <xdr:colOff>50800</xdr:colOff>
      <xdr:row>94</xdr:row>
      <xdr:rowOff>138895</xdr:rowOff>
    </xdr:to>
    <xdr:cxnSp macro="">
      <xdr:nvCxnSpPr>
        <xdr:cNvPr id="664" name="直線コネクタ 663"/>
        <xdr:cNvCxnSpPr/>
      </xdr:nvCxnSpPr>
      <xdr:spPr>
        <a:xfrm flipV="1">
          <a:off x="14592300" y="15882979"/>
          <a:ext cx="889000" cy="37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21413</xdr:rowOff>
    </xdr:from>
    <xdr:to>
      <xdr:col>81</xdr:col>
      <xdr:colOff>101600</xdr:colOff>
      <xdr:row>98</xdr:row>
      <xdr:rowOff>123013</xdr:rowOff>
    </xdr:to>
    <xdr:sp macro="" textlink="">
      <xdr:nvSpPr>
        <xdr:cNvPr id="665" name="フローチャート: 判断 664"/>
        <xdr:cNvSpPr/>
      </xdr:nvSpPr>
      <xdr:spPr>
        <a:xfrm>
          <a:off x="15430500" y="1682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114140</xdr:rowOff>
    </xdr:from>
    <xdr:ext cx="534377" cy="259045"/>
    <xdr:sp macro="" textlink="">
      <xdr:nvSpPr>
        <xdr:cNvPr id="666" name="テキスト ボックス 665"/>
        <xdr:cNvSpPr txBox="1"/>
      </xdr:nvSpPr>
      <xdr:spPr>
        <a:xfrm>
          <a:off x="15214111" y="1691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138895</xdr:rowOff>
    </xdr:from>
    <xdr:to>
      <xdr:col>76</xdr:col>
      <xdr:colOff>114300</xdr:colOff>
      <xdr:row>96</xdr:row>
      <xdr:rowOff>9370</xdr:rowOff>
    </xdr:to>
    <xdr:cxnSp macro="">
      <xdr:nvCxnSpPr>
        <xdr:cNvPr id="667" name="直線コネクタ 666"/>
        <xdr:cNvCxnSpPr/>
      </xdr:nvCxnSpPr>
      <xdr:spPr>
        <a:xfrm flipV="1">
          <a:off x="13703300" y="16255195"/>
          <a:ext cx="889000" cy="21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157499</xdr:rowOff>
    </xdr:from>
    <xdr:to>
      <xdr:col>76</xdr:col>
      <xdr:colOff>165100</xdr:colOff>
      <xdr:row>98</xdr:row>
      <xdr:rowOff>87649</xdr:rowOff>
    </xdr:to>
    <xdr:sp macro="" textlink="">
      <xdr:nvSpPr>
        <xdr:cNvPr id="668" name="フローチャート: 判断 667"/>
        <xdr:cNvSpPr/>
      </xdr:nvSpPr>
      <xdr:spPr>
        <a:xfrm>
          <a:off x="14541500" y="1678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78776</xdr:rowOff>
    </xdr:from>
    <xdr:ext cx="534377" cy="259045"/>
    <xdr:sp macro="" textlink="">
      <xdr:nvSpPr>
        <xdr:cNvPr id="669" name="テキスト ボックス 668"/>
        <xdr:cNvSpPr txBox="1"/>
      </xdr:nvSpPr>
      <xdr:spPr>
        <a:xfrm>
          <a:off x="14325111" y="1688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9370</xdr:rowOff>
    </xdr:from>
    <xdr:to>
      <xdr:col>71</xdr:col>
      <xdr:colOff>177800</xdr:colOff>
      <xdr:row>96</xdr:row>
      <xdr:rowOff>48182</xdr:rowOff>
    </xdr:to>
    <xdr:cxnSp macro="">
      <xdr:nvCxnSpPr>
        <xdr:cNvPr id="670" name="直線コネクタ 669"/>
        <xdr:cNvCxnSpPr/>
      </xdr:nvCxnSpPr>
      <xdr:spPr>
        <a:xfrm flipV="1">
          <a:off x="12814300" y="16468570"/>
          <a:ext cx="889000" cy="38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9900</xdr:rowOff>
    </xdr:from>
    <xdr:to>
      <xdr:col>72</xdr:col>
      <xdr:colOff>38100</xdr:colOff>
      <xdr:row>98</xdr:row>
      <xdr:rowOff>111500</xdr:rowOff>
    </xdr:to>
    <xdr:sp macro="" textlink="">
      <xdr:nvSpPr>
        <xdr:cNvPr id="671" name="フローチャート: 判断 670"/>
        <xdr:cNvSpPr/>
      </xdr:nvSpPr>
      <xdr:spPr>
        <a:xfrm>
          <a:off x="13652500" y="168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102627</xdr:rowOff>
    </xdr:from>
    <xdr:ext cx="534377" cy="259045"/>
    <xdr:sp macro="" textlink="">
      <xdr:nvSpPr>
        <xdr:cNvPr id="672" name="テキスト ボックス 671"/>
        <xdr:cNvSpPr txBox="1"/>
      </xdr:nvSpPr>
      <xdr:spPr>
        <a:xfrm>
          <a:off x="13436111" y="169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169628</xdr:rowOff>
    </xdr:from>
    <xdr:to>
      <xdr:col>67</xdr:col>
      <xdr:colOff>101600</xdr:colOff>
      <xdr:row>98</xdr:row>
      <xdr:rowOff>99778</xdr:rowOff>
    </xdr:to>
    <xdr:sp macro="" textlink="">
      <xdr:nvSpPr>
        <xdr:cNvPr id="673" name="フローチャート: 判断 672"/>
        <xdr:cNvSpPr/>
      </xdr:nvSpPr>
      <xdr:spPr>
        <a:xfrm>
          <a:off x="12763500" y="1680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90905</xdr:rowOff>
    </xdr:from>
    <xdr:ext cx="534377" cy="259045"/>
    <xdr:sp macro="" textlink="">
      <xdr:nvSpPr>
        <xdr:cNvPr id="674" name="テキスト ボックス 673"/>
        <xdr:cNvSpPr txBox="1"/>
      </xdr:nvSpPr>
      <xdr:spPr>
        <a:xfrm>
          <a:off x="12547111" y="1689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5" name="テキスト ボックス 67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6" name="テキスト ボックス 67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7" name="テキスト ボックス 67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8" name="テキスト ボックス 67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9" name="テキスト ボックス 67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137587</xdr:rowOff>
    </xdr:from>
    <xdr:to>
      <xdr:col>85</xdr:col>
      <xdr:colOff>177800</xdr:colOff>
      <xdr:row>96</xdr:row>
      <xdr:rowOff>67737</xdr:rowOff>
    </xdr:to>
    <xdr:sp macro="" textlink="">
      <xdr:nvSpPr>
        <xdr:cNvPr id="680" name="楕円 679"/>
        <xdr:cNvSpPr/>
      </xdr:nvSpPr>
      <xdr:spPr>
        <a:xfrm>
          <a:off x="16268700" y="1642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160464</xdr:rowOff>
    </xdr:from>
    <xdr:ext cx="599010" cy="259045"/>
    <xdr:sp macro="" textlink="">
      <xdr:nvSpPr>
        <xdr:cNvPr id="681" name="積立金該当値テキスト"/>
        <xdr:cNvSpPr txBox="1"/>
      </xdr:nvSpPr>
      <xdr:spPr>
        <a:xfrm>
          <a:off x="16370300" y="16276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58779</xdr:rowOff>
    </xdr:from>
    <xdr:to>
      <xdr:col>81</xdr:col>
      <xdr:colOff>101600</xdr:colOff>
      <xdr:row>92</xdr:row>
      <xdr:rowOff>160379</xdr:rowOff>
    </xdr:to>
    <xdr:sp macro="" textlink="">
      <xdr:nvSpPr>
        <xdr:cNvPr id="682" name="楕円 681"/>
        <xdr:cNvSpPr/>
      </xdr:nvSpPr>
      <xdr:spPr>
        <a:xfrm>
          <a:off x="15430500" y="1583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5456</xdr:rowOff>
    </xdr:from>
    <xdr:ext cx="599010" cy="259045"/>
    <xdr:sp macro="" textlink="">
      <xdr:nvSpPr>
        <xdr:cNvPr id="683" name="テキスト ボックス 682"/>
        <xdr:cNvSpPr txBox="1"/>
      </xdr:nvSpPr>
      <xdr:spPr>
        <a:xfrm>
          <a:off x="15181795" y="1560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88095</xdr:rowOff>
    </xdr:from>
    <xdr:to>
      <xdr:col>76</xdr:col>
      <xdr:colOff>165100</xdr:colOff>
      <xdr:row>95</xdr:row>
      <xdr:rowOff>18245</xdr:rowOff>
    </xdr:to>
    <xdr:sp macro="" textlink="">
      <xdr:nvSpPr>
        <xdr:cNvPr id="684" name="楕円 683"/>
        <xdr:cNvSpPr/>
      </xdr:nvSpPr>
      <xdr:spPr>
        <a:xfrm>
          <a:off x="14541500" y="1620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34772</xdr:rowOff>
    </xdr:from>
    <xdr:ext cx="599010" cy="259045"/>
    <xdr:sp macro="" textlink="">
      <xdr:nvSpPr>
        <xdr:cNvPr id="685" name="テキスト ボックス 684"/>
        <xdr:cNvSpPr txBox="1"/>
      </xdr:nvSpPr>
      <xdr:spPr>
        <a:xfrm>
          <a:off x="14292795" y="1597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130020</xdr:rowOff>
    </xdr:from>
    <xdr:to>
      <xdr:col>72</xdr:col>
      <xdr:colOff>38100</xdr:colOff>
      <xdr:row>96</xdr:row>
      <xdr:rowOff>60170</xdr:rowOff>
    </xdr:to>
    <xdr:sp macro="" textlink="">
      <xdr:nvSpPr>
        <xdr:cNvPr id="686" name="楕円 685"/>
        <xdr:cNvSpPr/>
      </xdr:nvSpPr>
      <xdr:spPr>
        <a:xfrm>
          <a:off x="13652500" y="1641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76697</xdr:rowOff>
    </xdr:from>
    <xdr:ext cx="599010" cy="259045"/>
    <xdr:sp macro="" textlink="">
      <xdr:nvSpPr>
        <xdr:cNvPr id="687" name="テキスト ボックス 686"/>
        <xdr:cNvSpPr txBox="1"/>
      </xdr:nvSpPr>
      <xdr:spPr>
        <a:xfrm>
          <a:off x="13403795" y="1619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168832</xdr:rowOff>
    </xdr:from>
    <xdr:to>
      <xdr:col>67</xdr:col>
      <xdr:colOff>101600</xdr:colOff>
      <xdr:row>96</xdr:row>
      <xdr:rowOff>98982</xdr:rowOff>
    </xdr:to>
    <xdr:sp macro="" textlink="">
      <xdr:nvSpPr>
        <xdr:cNvPr id="688" name="楕円 687"/>
        <xdr:cNvSpPr/>
      </xdr:nvSpPr>
      <xdr:spPr>
        <a:xfrm>
          <a:off x="12763500" y="1645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115509</xdr:rowOff>
    </xdr:from>
    <xdr:ext cx="534377" cy="259045"/>
    <xdr:sp macro="" textlink="">
      <xdr:nvSpPr>
        <xdr:cNvPr id="689" name="テキスト ボックス 688"/>
        <xdr:cNvSpPr txBox="1"/>
      </xdr:nvSpPr>
      <xdr:spPr>
        <a:xfrm>
          <a:off x="12547111" y="1623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0" name="正方形/長方形 68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1" name="正方形/長方形 69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2" name="正方形/長方形 69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3" name="正方形/長方形 69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4" name="正方形/長方形 69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5" name="正方形/長方形 69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696" name="正方形/長方形 69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7" name="正方形/長方形 69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8" name="テキスト ボックス 69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9" name="直線コネクタ 69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0" name="直線コネクタ 69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1" name="テキスト ボックス 70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2" name="直線コネクタ 70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3" name="テキスト ボックス 70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4" name="直線コネクタ 70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05" name="テキスト ボックス 70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06" name="直線コネクタ 70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07" name="テキスト ボックス 70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8" name="直線コネクタ 70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09" name="テキスト ボックス 70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36693</xdr:rowOff>
    </xdr:from>
    <xdr:to>
      <xdr:col>116</xdr:col>
      <xdr:colOff>62864</xdr:colOff>
      <xdr:row>38</xdr:row>
      <xdr:rowOff>139700</xdr:rowOff>
    </xdr:to>
    <xdr:cxnSp macro="">
      <xdr:nvCxnSpPr>
        <xdr:cNvPr id="711" name="直線コネクタ 710"/>
        <xdr:cNvCxnSpPr/>
      </xdr:nvCxnSpPr>
      <xdr:spPr>
        <a:xfrm flipV="1">
          <a:off x="22159595" y="5523093"/>
          <a:ext cx="1269" cy="113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3" name="直線コネクタ 71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154820</xdr:rowOff>
    </xdr:from>
    <xdr:ext cx="534377" cy="259045"/>
    <xdr:sp macro="" textlink="">
      <xdr:nvSpPr>
        <xdr:cNvPr id="714" name="投資及び出資金最大値テキスト"/>
        <xdr:cNvSpPr txBox="1"/>
      </xdr:nvSpPr>
      <xdr:spPr>
        <a:xfrm>
          <a:off x="22212300" y="529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36693</xdr:rowOff>
    </xdr:from>
    <xdr:to>
      <xdr:col>116</xdr:col>
      <xdr:colOff>152400</xdr:colOff>
      <xdr:row>32</xdr:row>
      <xdr:rowOff>36693</xdr:rowOff>
    </xdr:to>
    <xdr:cxnSp macro="">
      <xdr:nvCxnSpPr>
        <xdr:cNvPr id="715" name="直線コネクタ 714"/>
        <xdr:cNvCxnSpPr/>
      </xdr:nvCxnSpPr>
      <xdr:spPr>
        <a:xfrm>
          <a:off x="22072600" y="552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27275</xdr:rowOff>
    </xdr:from>
    <xdr:to>
      <xdr:col>116</xdr:col>
      <xdr:colOff>63500</xdr:colOff>
      <xdr:row>37</xdr:row>
      <xdr:rowOff>77521</xdr:rowOff>
    </xdr:to>
    <xdr:cxnSp macro="">
      <xdr:nvCxnSpPr>
        <xdr:cNvPr id="716" name="直線コネクタ 715"/>
        <xdr:cNvCxnSpPr/>
      </xdr:nvCxnSpPr>
      <xdr:spPr>
        <a:xfrm flipV="1">
          <a:off x="21323300" y="6370925"/>
          <a:ext cx="838200" cy="5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134718</xdr:rowOff>
    </xdr:from>
    <xdr:ext cx="469744" cy="259045"/>
    <xdr:sp macro="" textlink="">
      <xdr:nvSpPr>
        <xdr:cNvPr id="717" name="投資及び出資金平均値テキスト"/>
        <xdr:cNvSpPr txBox="1"/>
      </xdr:nvSpPr>
      <xdr:spPr>
        <a:xfrm>
          <a:off x="22212300" y="6478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156291</xdr:rowOff>
    </xdr:from>
    <xdr:to>
      <xdr:col>116</xdr:col>
      <xdr:colOff>114300</xdr:colOff>
      <xdr:row>38</xdr:row>
      <xdr:rowOff>86441</xdr:rowOff>
    </xdr:to>
    <xdr:sp macro="" textlink="">
      <xdr:nvSpPr>
        <xdr:cNvPr id="718" name="フローチャート: 判断 717"/>
        <xdr:cNvSpPr/>
      </xdr:nvSpPr>
      <xdr:spPr>
        <a:xfrm>
          <a:off x="22110700" y="649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77521</xdr:rowOff>
    </xdr:from>
    <xdr:to>
      <xdr:col>111</xdr:col>
      <xdr:colOff>177800</xdr:colOff>
      <xdr:row>37</xdr:row>
      <xdr:rowOff>91328</xdr:rowOff>
    </xdr:to>
    <xdr:cxnSp macro="">
      <xdr:nvCxnSpPr>
        <xdr:cNvPr id="719" name="直線コネクタ 718"/>
        <xdr:cNvCxnSpPr/>
      </xdr:nvCxnSpPr>
      <xdr:spPr>
        <a:xfrm flipV="1">
          <a:off x="20434300" y="6421171"/>
          <a:ext cx="889000" cy="1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163926</xdr:rowOff>
    </xdr:from>
    <xdr:to>
      <xdr:col>112</xdr:col>
      <xdr:colOff>38100</xdr:colOff>
      <xdr:row>38</xdr:row>
      <xdr:rowOff>94076</xdr:rowOff>
    </xdr:to>
    <xdr:sp macro="" textlink="">
      <xdr:nvSpPr>
        <xdr:cNvPr id="720" name="フローチャート: 判断 719"/>
        <xdr:cNvSpPr/>
      </xdr:nvSpPr>
      <xdr:spPr>
        <a:xfrm>
          <a:off x="21272500" y="650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85203</xdr:rowOff>
    </xdr:from>
    <xdr:ext cx="469744" cy="259045"/>
    <xdr:sp macro="" textlink="">
      <xdr:nvSpPr>
        <xdr:cNvPr id="721" name="テキスト ボックス 720"/>
        <xdr:cNvSpPr txBox="1"/>
      </xdr:nvSpPr>
      <xdr:spPr>
        <a:xfrm>
          <a:off x="21088428" y="6600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91328</xdr:rowOff>
    </xdr:from>
    <xdr:to>
      <xdr:col>107</xdr:col>
      <xdr:colOff>50800</xdr:colOff>
      <xdr:row>37</xdr:row>
      <xdr:rowOff>118669</xdr:rowOff>
    </xdr:to>
    <xdr:cxnSp macro="">
      <xdr:nvCxnSpPr>
        <xdr:cNvPr id="722" name="直線コネクタ 721"/>
        <xdr:cNvCxnSpPr/>
      </xdr:nvCxnSpPr>
      <xdr:spPr>
        <a:xfrm flipV="1">
          <a:off x="19545300" y="6434978"/>
          <a:ext cx="889000" cy="2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4912</xdr:rowOff>
    </xdr:from>
    <xdr:to>
      <xdr:col>107</xdr:col>
      <xdr:colOff>101600</xdr:colOff>
      <xdr:row>38</xdr:row>
      <xdr:rowOff>106512</xdr:rowOff>
    </xdr:to>
    <xdr:sp macro="" textlink="">
      <xdr:nvSpPr>
        <xdr:cNvPr id="723" name="フローチャート: 判断 722"/>
        <xdr:cNvSpPr/>
      </xdr:nvSpPr>
      <xdr:spPr>
        <a:xfrm>
          <a:off x="20383500" y="652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97639</xdr:rowOff>
    </xdr:from>
    <xdr:ext cx="469744" cy="259045"/>
    <xdr:sp macro="" textlink="">
      <xdr:nvSpPr>
        <xdr:cNvPr id="724" name="テキスト ボックス 723"/>
        <xdr:cNvSpPr txBox="1"/>
      </xdr:nvSpPr>
      <xdr:spPr>
        <a:xfrm>
          <a:off x="20199428" y="661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47346</xdr:rowOff>
    </xdr:from>
    <xdr:to>
      <xdr:col>102</xdr:col>
      <xdr:colOff>114300</xdr:colOff>
      <xdr:row>37</xdr:row>
      <xdr:rowOff>118669</xdr:rowOff>
    </xdr:to>
    <xdr:cxnSp macro="">
      <xdr:nvCxnSpPr>
        <xdr:cNvPr id="725" name="直線コネクタ 724"/>
        <xdr:cNvCxnSpPr/>
      </xdr:nvCxnSpPr>
      <xdr:spPr>
        <a:xfrm>
          <a:off x="18656300" y="6390996"/>
          <a:ext cx="889000" cy="7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31979</xdr:rowOff>
    </xdr:from>
    <xdr:to>
      <xdr:col>102</xdr:col>
      <xdr:colOff>165100</xdr:colOff>
      <xdr:row>38</xdr:row>
      <xdr:rowOff>133579</xdr:rowOff>
    </xdr:to>
    <xdr:sp macro="" textlink="">
      <xdr:nvSpPr>
        <xdr:cNvPr id="726" name="フローチャート: 判断 725"/>
        <xdr:cNvSpPr/>
      </xdr:nvSpPr>
      <xdr:spPr>
        <a:xfrm>
          <a:off x="19494500" y="654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124706</xdr:rowOff>
    </xdr:from>
    <xdr:ext cx="469744" cy="259045"/>
    <xdr:sp macro="" textlink="">
      <xdr:nvSpPr>
        <xdr:cNvPr id="727" name="テキスト ボックス 726"/>
        <xdr:cNvSpPr txBox="1"/>
      </xdr:nvSpPr>
      <xdr:spPr>
        <a:xfrm>
          <a:off x="19310428" y="6639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11862</xdr:rowOff>
    </xdr:from>
    <xdr:to>
      <xdr:col>98</xdr:col>
      <xdr:colOff>38100</xdr:colOff>
      <xdr:row>38</xdr:row>
      <xdr:rowOff>113462</xdr:rowOff>
    </xdr:to>
    <xdr:sp macro="" textlink="">
      <xdr:nvSpPr>
        <xdr:cNvPr id="728" name="フローチャート: 判断 727"/>
        <xdr:cNvSpPr/>
      </xdr:nvSpPr>
      <xdr:spPr>
        <a:xfrm>
          <a:off x="18605500" y="652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104589</xdr:rowOff>
    </xdr:from>
    <xdr:ext cx="469744" cy="259045"/>
    <xdr:sp macro="" textlink="">
      <xdr:nvSpPr>
        <xdr:cNvPr id="729" name="テキスト ボックス 728"/>
        <xdr:cNvSpPr txBox="1"/>
      </xdr:nvSpPr>
      <xdr:spPr>
        <a:xfrm>
          <a:off x="18421428" y="6619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0" name="テキスト ボックス 72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1" name="テキスト ボックス 73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2" name="テキスト ボックス 73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3" name="テキスト ボックス 73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4" name="テキスト ボックス 73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147925</xdr:rowOff>
    </xdr:from>
    <xdr:to>
      <xdr:col>116</xdr:col>
      <xdr:colOff>114300</xdr:colOff>
      <xdr:row>37</xdr:row>
      <xdr:rowOff>78075</xdr:rowOff>
    </xdr:to>
    <xdr:sp macro="" textlink="">
      <xdr:nvSpPr>
        <xdr:cNvPr id="735" name="楕円 734"/>
        <xdr:cNvSpPr/>
      </xdr:nvSpPr>
      <xdr:spPr>
        <a:xfrm>
          <a:off x="22110700" y="632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170802</xdr:rowOff>
    </xdr:from>
    <xdr:ext cx="469744" cy="259045"/>
    <xdr:sp macro="" textlink="">
      <xdr:nvSpPr>
        <xdr:cNvPr id="736" name="投資及び出資金該当値テキスト"/>
        <xdr:cNvSpPr txBox="1"/>
      </xdr:nvSpPr>
      <xdr:spPr>
        <a:xfrm>
          <a:off x="22212300" y="617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26721</xdr:rowOff>
    </xdr:from>
    <xdr:to>
      <xdr:col>112</xdr:col>
      <xdr:colOff>38100</xdr:colOff>
      <xdr:row>37</xdr:row>
      <xdr:rowOff>128321</xdr:rowOff>
    </xdr:to>
    <xdr:sp macro="" textlink="">
      <xdr:nvSpPr>
        <xdr:cNvPr id="737" name="楕円 736"/>
        <xdr:cNvSpPr/>
      </xdr:nvSpPr>
      <xdr:spPr>
        <a:xfrm>
          <a:off x="21272500" y="637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144848</xdr:rowOff>
    </xdr:from>
    <xdr:ext cx="469744" cy="259045"/>
    <xdr:sp macro="" textlink="">
      <xdr:nvSpPr>
        <xdr:cNvPr id="738" name="テキスト ボックス 737"/>
        <xdr:cNvSpPr txBox="1"/>
      </xdr:nvSpPr>
      <xdr:spPr>
        <a:xfrm>
          <a:off x="21088428" y="614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40528</xdr:rowOff>
    </xdr:from>
    <xdr:to>
      <xdr:col>107</xdr:col>
      <xdr:colOff>101600</xdr:colOff>
      <xdr:row>37</xdr:row>
      <xdr:rowOff>142128</xdr:rowOff>
    </xdr:to>
    <xdr:sp macro="" textlink="">
      <xdr:nvSpPr>
        <xdr:cNvPr id="739" name="楕円 738"/>
        <xdr:cNvSpPr/>
      </xdr:nvSpPr>
      <xdr:spPr>
        <a:xfrm>
          <a:off x="20383500" y="638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158655</xdr:rowOff>
    </xdr:from>
    <xdr:ext cx="469744" cy="259045"/>
    <xdr:sp macro="" textlink="">
      <xdr:nvSpPr>
        <xdr:cNvPr id="740" name="テキスト ボックス 739"/>
        <xdr:cNvSpPr txBox="1"/>
      </xdr:nvSpPr>
      <xdr:spPr>
        <a:xfrm>
          <a:off x="20199428" y="6159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67869</xdr:rowOff>
    </xdr:from>
    <xdr:to>
      <xdr:col>102</xdr:col>
      <xdr:colOff>165100</xdr:colOff>
      <xdr:row>37</xdr:row>
      <xdr:rowOff>169469</xdr:rowOff>
    </xdr:to>
    <xdr:sp macro="" textlink="">
      <xdr:nvSpPr>
        <xdr:cNvPr id="741" name="楕円 740"/>
        <xdr:cNvSpPr/>
      </xdr:nvSpPr>
      <xdr:spPr>
        <a:xfrm>
          <a:off x="19494500" y="641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14546</xdr:rowOff>
    </xdr:from>
    <xdr:ext cx="469744" cy="259045"/>
    <xdr:sp macro="" textlink="">
      <xdr:nvSpPr>
        <xdr:cNvPr id="742" name="テキスト ボックス 741"/>
        <xdr:cNvSpPr txBox="1"/>
      </xdr:nvSpPr>
      <xdr:spPr>
        <a:xfrm>
          <a:off x="19310428" y="6186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167996</xdr:rowOff>
    </xdr:from>
    <xdr:to>
      <xdr:col>98</xdr:col>
      <xdr:colOff>38100</xdr:colOff>
      <xdr:row>37</xdr:row>
      <xdr:rowOff>98146</xdr:rowOff>
    </xdr:to>
    <xdr:sp macro="" textlink="">
      <xdr:nvSpPr>
        <xdr:cNvPr id="743" name="楕円 742"/>
        <xdr:cNvSpPr/>
      </xdr:nvSpPr>
      <xdr:spPr>
        <a:xfrm>
          <a:off x="18605500" y="634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114673</xdr:rowOff>
    </xdr:from>
    <xdr:ext cx="469744" cy="259045"/>
    <xdr:sp macro="" textlink="">
      <xdr:nvSpPr>
        <xdr:cNvPr id="744" name="テキスト ボックス 743"/>
        <xdr:cNvSpPr txBox="1"/>
      </xdr:nvSpPr>
      <xdr:spPr>
        <a:xfrm>
          <a:off x="18421428" y="6115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5" name="正方形/長方形 74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46" name="正方形/長方形 74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47" name="正方形/長方形 74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48" name="正方形/長方形 74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49" name="正方形/長方形 74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0" name="正方形/長方形 74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1" name="正方形/長方形 75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2" name="正方形/長方形 75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3" name="テキスト ボックス 75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4" name="直線コネクタ 75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55" name="直線コネクタ 75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56" name="テキスト ボックス 75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57" name="直線コネクタ 75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58" name="テキスト ボックス 75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59" name="直線コネクタ 75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0" name="テキスト ボックス 75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1" name="直線コネクタ 76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62" name="テキスト ボックス 76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63" name="直線コネクタ 76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64" name="テキスト ボックス 76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126746</xdr:rowOff>
    </xdr:from>
    <xdr:to>
      <xdr:col>116</xdr:col>
      <xdr:colOff>62864</xdr:colOff>
      <xdr:row>59</xdr:row>
      <xdr:rowOff>44450</xdr:rowOff>
    </xdr:to>
    <xdr:cxnSp macro="">
      <xdr:nvCxnSpPr>
        <xdr:cNvPr id="768" name="直線コネクタ 767"/>
        <xdr:cNvCxnSpPr/>
      </xdr:nvCxnSpPr>
      <xdr:spPr>
        <a:xfrm flipV="1">
          <a:off x="22159595" y="8527796"/>
          <a:ext cx="1269" cy="1632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6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0" name="直線コネクタ 76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73423</xdr:rowOff>
    </xdr:from>
    <xdr:ext cx="534377" cy="259045"/>
    <xdr:sp macro="" textlink="">
      <xdr:nvSpPr>
        <xdr:cNvPr id="771" name="貸付金最大値テキスト"/>
        <xdr:cNvSpPr txBox="1"/>
      </xdr:nvSpPr>
      <xdr:spPr>
        <a:xfrm>
          <a:off x="22212300" y="830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126746</xdr:rowOff>
    </xdr:from>
    <xdr:to>
      <xdr:col>116</xdr:col>
      <xdr:colOff>152400</xdr:colOff>
      <xdr:row>49</xdr:row>
      <xdr:rowOff>126746</xdr:rowOff>
    </xdr:to>
    <xdr:cxnSp macro="">
      <xdr:nvCxnSpPr>
        <xdr:cNvPr id="772" name="直線コネクタ 771"/>
        <xdr:cNvCxnSpPr/>
      </xdr:nvCxnSpPr>
      <xdr:spPr>
        <a:xfrm>
          <a:off x="22072600" y="852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94056</xdr:rowOff>
    </xdr:from>
    <xdr:to>
      <xdr:col>116</xdr:col>
      <xdr:colOff>63500</xdr:colOff>
      <xdr:row>56</xdr:row>
      <xdr:rowOff>164770</xdr:rowOff>
    </xdr:to>
    <xdr:cxnSp macro="">
      <xdr:nvCxnSpPr>
        <xdr:cNvPr id="773" name="直線コネクタ 772"/>
        <xdr:cNvCxnSpPr/>
      </xdr:nvCxnSpPr>
      <xdr:spPr>
        <a:xfrm>
          <a:off x="21323300" y="9695256"/>
          <a:ext cx="838200" cy="7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101769</xdr:rowOff>
    </xdr:from>
    <xdr:ext cx="469744" cy="259045"/>
    <xdr:sp macro="" textlink="">
      <xdr:nvSpPr>
        <xdr:cNvPr id="774" name="貸付金平均値テキスト"/>
        <xdr:cNvSpPr txBox="1"/>
      </xdr:nvSpPr>
      <xdr:spPr>
        <a:xfrm>
          <a:off x="22212300" y="98744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123342</xdr:rowOff>
    </xdr:from>
    <xdr:to>
      <xdr:col>116</xdr:col>
      <xdr:colOff>114300</xdr:colOff>
      <xdr:row>58</xdr:row>
      <xdr:rowOff>53492</xdr:rowOff>
    </xdr:to>
    <xdr:sp macro="" textlink="">
      <xdr:nvSpPr>
        <xdr:cNvPr id="775" name="フローチャート: 判断 774"/>
        <xdr:cNvSpPr/>
      </xdr:nvSpPr>
      <xdr:spPr>
        <a:xfrm>
          <a:off x="221107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150330</xdr:rowOff>
    </xdr:from>
    <xdr:to>
      <xdr:col>111</xdr:col>
      <xdr:colOff>177800</xdr:colOff>
      <xdr:row>56</xdr:row>
      <xdr:rowOff>94056</xdr:rowOff>
    </xdr:to>
    <xdr:cxnSp macro="">
      <xdr:nvCxnSpPr>
        <xdr:cNvPr id="776" name="直線コネクタ 775"/>
        <xdr:cNvCxnSpPr/>
      </xdr:nvCxnSpPr>
      <xdr:spPr>
        <a:xfrm>
          <a:off x="20434300" y="9408630"/>
          <a:ext cx="889000" cy="28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96101</xdr:rowOff>
    </xdr:from>
    <xdr:to>
      <xdr:col>112</xdr:col>
      <xdr:colOff>38100</xdr:colOff>
      <xdr:row>58</xdr:row>
      <xdr:rowOff>26251</xdr:rowOff>
    </xdr:to>
    <xdr:sp macro="" textlink="">
      <xdr:nvSpPr>
        <xdr:cNvPr id="777" name="フローチャート: 判断 776"/>
        <xdr:cNvSpPr/>
      </xdr:nvSpPr>
      <xdr:spPr>
        <a:xfrm>
          <a:off x="21272500" y="98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17378</xdr:rowOff>
    </xdr:from>
    <xdr:ext cx="469744" cy="259045"/>
    <xdr:sp macro="" textlink="">
      <xdr:nvSpPr>
        <xdr:cNvPr id="778" name="テキスト ボックス 777"/>
        <xdr:cNvSpPr txBox="1"/>
      </xdr:nvSpPr>
      <xdr:spPr>
        <a:xfrm>
          <a:off x="21088428" y="996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150330</xdr:rowOff>
    </xdr:from>
    <xdr:to>
      <xdr:col>107</xdr:col>
      <xdr:colOff>50800</xdr:colOff>
      <xdr:row>56</xdr:row>
      <xdr:rowOff>171209</xdr:rowOff>
    </xdr:to>
    <xdr:cxnSp macro="">
      <xdr:nvCxnSpPr>
        <xdr:cNvPr id="779" name="直線コネクタ 778"/>
        <xdr:cNvCxnSpPr/>
      </xdr:nvCxnSpPr>
      <xdr:spPr>
        <a:xfrm flipV="1">
          <a:off x="19545300" y="9408630"/>
          <a:ext cx="889000" cy="36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87490</xdr:rowOff>
    </xdr:from>
    <xdr:to>
      <xdr:col>107</xdr:col>
      <xdr:colOff>101600</xdr:colOff>
      <xdr:row>58</xdr:row>
      <xdr:rowOff>17640</xdr:rowOff>
    </xdr:to>
    <xdr:sp macro="" textlink="">
      <xdr:nvSpPr>
        <xdr:cNvPr id="780" name="フローチャート: 判断 779"/>
        <xdr:cNvSpPr/>
      </xdr:nvSpPr>
      <xdr:spPr>
        <a:xfrm>
          <a:off x="20383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8767</xdr:rowOff>
    </xdr:from>
    <xdr:ext cx="469744" cy="259045"/>
    <xdr:sp macro="" textlink="">
      <xdr:nvSpPr>
        <xdr:cNvPr id="781" name="テキスト ボックス 780"/>
        <xdr:cNvSpPr txBox="1"/>
      </xdr:nvSpPr>
      <xdr:spPr>
        <a:xfrm>
          <a:off x="20199428" y="995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148882</xdr:rowOff>
    </xdr:from>
    <xdr:to>
      <xdr:col>102</xdr:col>
      <xdr:colOff>114300</xdr:colOff>
      <xdr:row>56</xdr:row>
      <xdr:rowOff>171209</xdr:rowOff>
    </xdr:to>
    <xdr:cxnSp macro="">
      <xdr:nvCxnSpPr>
        <xdr:cNvPr id="782" name="直線コネクタ 781"/>
        <xdr:cNvCxnSpPr/>
      </xdr:nvCxnSpPr>
      <xdr:spPr>
        <a:xfrm>
          <a:off x="18656300" y="9578632"/>
          <a:ext cx="889000" cy="19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162090</xdr:rowOff>
    </xdr:from>
    <xdr:to>
      <xdr:col>102</xdr:col>
      <xdr:colOff>165100</xdr:colOff>
      <xdr:row>58</xdr:row>
      <xdr:rowOff>92240</xdr:rowOff>
    </xdr:to>
    <xdr:sp macro="" textlink="">
      <xdr:nvSpPr>
        <xdr:cNvPr id="783" name="フローチャート: 判断 782"/>
        <xdr:cNvSpPr/>
      </xdr:nvSpPr>
      <xdr:spPr>
        <a:xfrm>
          <a:off x="19494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83367</xdr:rowOff>
    </xdr:from>
    <xdr:ext cx="469744" cy="259045"/>
    <xdr:sp macro="" textlink="">
      <xdr:nvSpPr>
        <xdr:cNvPr id="784" name="テキスト ボックス 783"/>
        <xdr:cNvSpPr txBox="1"/>
      </xdr:nvSpPr>
      <xdr:spPr>
        <a:xfrm>
          <a:off x="19310428" y="1002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91377</xdr:rowOff>
    </xdr:from>
    <xdr:to>
      <xdr:col>98</xdr:col>
      <xdr:colOff>38100</xdr:colOff>
      <xdr:row>58</xdr:row>
      <xdr:rowOff>21527</xdr:rowOff>
    </xdr:to>
    <xdr:sp macro="" textlink="">
      <xdr:nvSpPr>
        <xdr:cNvPr id="785" name="フローチャート: 判断 784"/>
        <xdr:cNvSpPr/>
      </xdr:nvSpPr>
      <xdr:spPr>
        <a:xfrm>
          <a:off x="18605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12654</xdr:rowOff>
    </xdr:from>
    <xdr:ext cx="469744" cy="259045"/>
    <xdr:sp macro="" textlink="">
      <xdr:nvSpPr>
        <xdr:cNvPr id="786" name="テキスト ボックス 785"/>
        <xdr:cNvSpPr txBox="1"/>
      </xdr:nvSpPr>
      <xdr:spPr>
        <a:xfrm>
          <a:off x="18421428" y="995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113970</xdr:rowOff>
    </xdr:from>
    <xdr:to>
      <xdr:col>116</xdr:col>
      <xdr:colOff>114300</xdr:colOff>
      <xdr:row>57</xdr:row>
      <xdr:rowOff>44120</xdr:rowOff>
    </xdr:to>
    <xdr:sp macro="" textlink="">
      <xdr:nvSpPr>
        <xdr:cNvPr id="792" name="楕円 791"/>
        <xdr:cNvSpPr/>
      </xdr:nvSpPr>
      <xdr:spPr>
        <a:xfrm>
          <a:off x="22110700" y="971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136847</xdr:rowOff>
    </xdr:from>
    <xdr:ext cx="534377" cy="259045"/>
    <xdr:sp macro="" textlink="">
      <xdr:nvSpPr>
        <xdr:cNvPr id="793" name="貸付金該当値テキスト"/>
        <xdr:cNvSpPr txBox="1"/>
      </xdr:nvSpPr>
      <xdr:spPr>
        <a:xfrm>
          <a:off x="22212300" y="956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43256</xdr:rowOff>
    </xdr:from>
    <xdr:to>
      <xdr:col>112</xdr:col>
      <xdr:colOff>38100</xdr:colOff>
      <xdr:row>56</xdr:row>
      <xdr:rowOff>144856</xdr:rowOff>
    </xdr:to>
    <xdr:sp macro="" textlink="">
      <xdr:nvSpPr>
        <xdr:cNvPr id="794" name="楕円 793"/>
        <xdr:cNvSpPr/>
      </xdr:nvSpPr>
      <xdr:spPr>
        <a:xfrm>
          <a:off x="21272500" y="964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161383</xdr:rowOff>
    </xdr:from>
    <xdr:ext cx="534377" cy="259045"/>
    <xdr:sp macro="" textlink="">
      <xdr:nvSpPr>
        <xdr:cNvPr id="795" name="テキスト ボックス 794"/>
        <xdr:cNvSpPr txBox="1"/>
      </xdr:nvSpPr>
      <xdr:spPr>
        <a:xfrm>
          <a:off x="21056111" y="94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99530</xdr:rowOff>
    </xdr:from>
    <xdr:to>
      <xdr:col>107</xdr:col>
      <xdr:colOff>101600</xdr:colOff>
      <xdr:row>55</xdr:row>
      <xdr:rowOff>29680</xdr:rowOff>
    </xdr:to>
    <xdr:sp macro="" textlink="">
      <xdr:nvSpPr>
        <xdr:cNvPr id="796" name="楕円 795"/>
        <xdr:cNvSpPr/>
      </xdr:nvSpPr>
      <xdr:spPr>
        <a:xfrm>
          <a:off x="20383500" y="935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46207</xdr:rowOff>
    </xdr:from>
    <xdr:ext cx="534377" cy="259045"/>
    <xdr:sp macro="" textlink="">
      <xdr:nvSpPr>
        <xdr:cNvPr id="797" name="テキスト ボックス 796"/>
        <xdr:cNvSpPr txBox="1"/>
      </xdr:nvSpPr>
      <xdr:spPr>
        <a:xfrm>
          <a:off x="20167111" y="913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120409</xdr:rowOff>
    </xdr:from>
    <xdr:to>
      <xdr:col>102</xdr:col>
      <xdr:colOff>165100</xdr:colOff>
      <xdr:row>57</xdr:row>
      <xdr:rowOff>50559</xdr:rowOff>
    </xdr:to>
    <xdr:sp macro="" textlink="">
      <xdr:nvSpPr>
        <xdr:cNvPr id="798" name="楕円 797"/>
        <xdr:cNvSpPr/>
      </xdr:nvSpPr>
      <xdr:spPr>
        <a:xfrm>
          <a:off x="19494500" y="972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67086</xdr:rowOff>
    </xdr:from>
    <xdr:ext cx="534377" cy="259045"/>
    <xdr:sp macro="" textlink="">
      <xdr:nvSpPr>
        <xdr:cNvPr id="799" name="テキスト ボックス 798"/>
        <xdr:cNvSpPr txBox="1"/>
      </xdr:nvSpPr>
      <xdr:spPr>
        <a:xfrm>
          <a:off x="19278111" y="949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98082</xdr:rowOff>
    </xdr:from>
    <xdr:to>
      <xdr:col>98</xdr:col>
      <xdr:colOff>38100</xdr:colOff>
      <xdr:row>56</xdr:row>
      <xdr:rowOff>28232</xdr:rowOff>
    </xdr:to>
    <xdr:sp macro="" textlink="">
      <xdr:nvSpPr>
        <xdr:cNvPr id="800" name="楕円 799"/>
        <xdr:cNvSpPr/>
      </xdr:nvSpPr>
      <xdr:spPr>
        <a:xfrm>
          <a:off x="18605500" y="952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44759</xdr:rowOff>
    </xdr:from>
    <xdr:ext cx="534377" cy="259045"/>
    <xdr:sp macro="" textlink="">
      <xdr:nvSpPr>
        <xdr:cNvPr id="801" name="テキスト ボックス 800"/>
        <xdr:cNvSpPr txBox="1"/>
      </xdr:nvSpPr>
      <xdr:spPr>
        <a:xfrm>
          <a:off x="18389111" y="9303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2" name="テキスト ボックス 81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3" name="直線コネクタ 81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14" name="テキスト ボックス 81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15" name="直線コネクタ 81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16" name="テキスト ボックス 81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17" name="直線コネクタ 81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18" name="テキスト ボックス 81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19" name="直線コネクタ 81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0" name="テキスト ボックス 81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1" name="直線コネクタ 82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2" name="テキスト ボックス 82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3" name="直線コネクタ 82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24" name="テキスト ボックス 82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82645</xdr:rowOff>
    </xdr:from>
    <xdr:to>
      <xdr:col>116</xdr:col>
      <xdr:colOff>62864</xdr:colOff>
      <xdr:row>79</xdr:row>
      <xdr:rowOff>18371</xdr:rowOff>
    </xdr:to>
    <xdr:cxnSp macro="">
      <xdr:nvCxnSpPr>
        <xdr:cNvPr id="826" name="直線コネクタ 825"/>
        <xdr:cNvCxnSpPr/>
      </xdr:nvCxnSpPr>
      <xdr:spPr>
        <a:xfrm flipV="1">
          <a:off x="22159595" y="12255595"/>
          <a:ext cx="1269" cy="1307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22198</xdr:rowOff>
    </xdr:from>
    <xdr:ext cx="534377" cy="259045"/>
    <xdr:sp macro="" textlink="">
      <xdr:nvSpPr>
        <xdr:cNvPr id="827" name="繰出金最小値テキスト"/>
        <xdr:cNvSpPr txBox="1"/>
      </xdr:nvSpPr>
      <xdr:spPr>
        <a:xfrm>
          <a:off x="22212300" y="1356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18371</xdr:rowOff>
    </xdr:from>
    <xdr:to>
      <xdr:col>116</xdr:col>
      <xdr:colOff>152400</xdr:colOff>
      <xdr:row>79</xdr:row>
      <xdr:rowOff>18371</xdr:rowOff>
    </xdr:to>
    <xdr:cxnSp macro="">
      <xdr:nvCxnSpPr>
        <xdr:cNvPr id="828" name="直線コネクタ 827"/>
        <xdr:cNvCxnSpPr/>
      </xdr:nvCxnSpPr>
      <xdr:spPr>
        <a:xfrm>
          <a:off x="22072600" y="1356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29322</xdr:rowOff>
    </xdr:from>
    <xdr:ext cx="534377" cy="259045"/>
    <xdr:sp macro="" textlink="">
      <xdr:nvSpPr>
        <xdr:cNvPr id="829" name="繰出金最大値テキスト"/>
        <xdr:cNvSpPr txBox="1"/>
      </xdr:nvSpPr>
      <xdr:spPr>
        <a:xfrm>
          <a:off x="22212300" y="1203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82645</xdr:rowOff>
    </xdr:from>
    <xdr:to>
      <xdr:col>116</xdr:col>
      <xdr:colOff>152400</xdr:colOff>
      <xdr:row>71</xdr:row>
      <xdr:rowOff>82645</xdr:rowOff>
    </xdr:to>
    <xdr:cxnSp macro="">
      <xdr:nvCxnSpPr>
        <xdr:cNvPr id="830" name="直線コネクタ 829"/>
        <xdr:cNvCxnSpPr/>
      </xdr:nvCxnSpPr>
      <xdr:spPr>
        <a:xfrm>
          <a:off x="22072600" y="12255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82645</xdr:rowOff>
    </xdr:from>
    <xdr:to>
      <xdr:col>116</xdr:col>
      <xdr:colOff>63500</xdr:colOff>
      <xdr:row>72</xdr:row>
      <xdr:rowOff>56680</xdr:rowOff>
    </xdr:to>
    <xdr:cxnSp macro="">
      <xdr:nvCxnSpPr>
        <xdr:cNvPr id="831" name="直線コネクタ 830"/>
        <xdr:cNvCxnSpPr/>
      </xdr:nvCxnSpPr>
      <xdr:spPr>
        <a:xfrm flipV="1">
          <a:off x="21323300" y="12255595"/>
          <a:ext cx="838200" cy="14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63803</xdr:rowOff>
    </xdr:from>
    <xdr:ext cx="534377" cy="259045"/>
    <xdr:sp macro="" textlink="">
      <xdr:nvSpPr>
        <xdr:cNvPr id="832" name="繰出金平均値テキスト"/>
        <xdr:cNvSpPr txBox="1"/>
      </xdr:nvSpPr>
      <xdr:spPr>
        <a:xfrm>
          <a:off x="22212300" y="13094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85376</xdr:rowOff>
    </xdr:from>
    <xdr:to>
      <xdr:col>116</xdr:col>
      <xdr:colOff>114300</xdr:colOff>
      <xdr:row>77</xdr:row>
      <xdr:rowOff>15526</xdr:rowOff>
    </xdr:to>
    <xdr:sp macro="" textlink="">
      <xdr:nvSpPr>
        <xdr:cNvPr id="833" name="フローチャート: 判断 832"/>
        <xdr:cNvSpPr/>
      </xdr:nvSpPr>
      <xdr:spPr>
        <a:xfrm>
          <a:off x="22110700" y="1311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56680</xdr:rowOff>
    </xdr:from>
    <xdr:to>
      <xdr:col>111</xdr:col>
      <xdr:colOff>177800</xdr:colOff>
      <xdr:row>76</xdr:row>
      <xdr:rowOff>24637</xdr:rowOff>
    </xdr:to>
    <xdr:cxnSp macro="">
      <xdr:nvCxnSpPr>
        <xdr:cNvPr id="834" name="直線コネクタ 833"/>
        <xdr:cNvCxnSpPr/>
      </xdr:nvCxnSpPr>
      <xdr:spPr>
        <a:xfrm flipV="1">
          <a:off x="20434300" y="12401080"/>
          <a:ext cx="889000" cy="65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71317</xdr:rowOff>
    </xdr:from>
    <xdr:to>
      <xdr:col>112</xdr:col>
      <xdr:colOff>38100</xdr:colOff>
      <xdr:row>77</xdr:row>
      <xdr:rowOff>1467</xdr:rowOff>
    </xdr:to>
    <xdr:sp macro="" textlink="">
      <xdr:nvSpPr>
        <xdr:cNvPr id="835" name="フローチャート: 判断 834"/>
        <xdr:cNvSpPr/>
      </xdr:nvSpPr>
      <xdr:spPr>
        <a:xfrm>
          <a:off x="21272500" y="1310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164044</xdr:rowOff>
    </xdr:from>
    <xdr:ext cx="534377" cy="259045"/>
    <xdr:sp macro="" textlink="">
      <xdr:nvSpPr>
        <xdr:cNvPr id="836" name="テキスト ボックス 835"/>
        <xdr:cNvSpPr txBox="1"/>
      </xdr:nvSpPr>
      <xdr:spPr>
        <a:xfrm>
          <a:off x="21056111" y="1319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14236</xdr:rowOff>
    </xdr:from>
    <xdr:to>
      <xdr:col>107</xdr:col>
      <xdr:colOff>50800</xdr:colOff>
      <xdr:row>76</xdr:row>
      <xdr:rowOff>24637</xdr:rowOff>
    </xdr:to>
    <xdr:cxnSp macro="">
      <xdr:nvCxnSpPr>
        <xdr:cNvPr id="837" name="直線コネクタ 836"/>
        <xdr:cNvCxnSpPr/>
      </xdr:nvCxnSpPr>
      <xdr:spPr>
        <a:xfrm>
          <a:off x="19545300" y="12701536"/>
          <a:ext cx="889000" cy="35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78289</xdr:rowOff>
    </xdr:from>
    <xdr:to>
      <xdr:col>107</xdr:col>
      <xdr:colOff>101600</xdr:colOff>
      <xdr:row>76</xdr:row>
      <xdr:rowOff>8440</xdr:rowOff>
    </xdr:to>
    <xdr:sp macro="" textlink="">
      <xdr:nvSpPr>
        <xdr:cNvPr id="838" name="フローチャート: 判断 837"/>
        <xdr:cNvSpPr/>
      </xdr:nvSpPr>
      <xdr:spPr>
        <a:xfrm>
          <a:off x="20383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24966</xdr:rowOff>
    </xdr:from>
    <xdr:ext cx="534377" cy="259045"/>
    <xdr:sp macro="" textlink="">
      <xdr:nvSpPr>
        <xdr:cNvPr id="839" name="テキスト ボックス 838"/>
        <xdr:cNvSpPr txBox="1"/>
      </xdr:nvSpPr>
      <xdr:spPr>
        <a:xfrm>
          <a:off x="20167111" y="1271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14236</xdr:rowOff>
    </xdr:from>
    <xdr:to>
      <xdr:col>102</xdr:col>
      <xdr:colOff>114300</xdr:colOff>
      <xdr:row>77</xdr:row>
      <xdr:rowOff>39954</xdr:rowOff>
    </xdr:to>
    <xdr:cxnSp macro="">
      <xdr:nvCxnSpPr>
        <xdr:cNvPr id="840" name="直線コネクタ 839"/>
        <xdr:cNvCxnSpPr/>
      </xdr:nvCxnSpPr>
      <xdr:spPr>
        <a:xfrm flipV="1">
          <a:off x="18656300" y="12701536"/>
          <a:ext cx="889000" cy="54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75088</xdr:rowOff>
    </xdr:from>
    <xdr:to>
      <xdr:col>102</xdr:col>
      <xdr:colOff>165100</xdr:colOff>
      <xdr:row>77</xdr:row>
      <xdr:rowOff>5238</xdr:rowOff>
    </xdr:to>
    <xdr:sp macro="" textlink="">
      <xdr:nvSpPr>
        <xdr:cNvPr id="841" name="フローチャート: 判断 840"/>
        <xdr:cNvSpPr/>
      </xdr:nvSpPr>
      <xdr:spPr>
        <a:xfrm>
          <a:off x="19494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167815</xdr:rowOff>
    </xdr:from>
    <xdr:ext cx="534377" cy="259045"/>
    <xdr:sp macro="" textlink="">
      <xdr:nvSpPr>
        <xdr:cNvPr id="842" name="テキスト ボックス 841"/>
        <xdr:cNvSpPr txBox="1"/>
      </xdr:nvSpPr>
      <xdr:spPr>
        <a:xfrm>
          <a:off x="19278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101530</xdr:rowOff>
    </xdr:from>
    <xdr:to>
      <xdr:col>98</xdr:col>
      <xdr:colOff>38100</xdr:colOff>
      <xdr:row>77</xdr:row>
      <xdr:rowOff>31680</xdr:rowOff>
    </xdr:to>
    <xdr:sp macro="" textlink="">
      <xdr:nvSpPr>
        <xdr:cNvPr id="843" name="フローチャート: 判断 842"/>
        <xdr:cNvSpPr/>
      </xdr:nvSpPr>
      <xdr:spPr>
        <a:xfrm>
          <a:off x="18605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48207</xdr:rowOff>
    </xdr:from>
    <xdr:ext cx="534377" cy="259045"/>
    <xdr:sp macro="" textlink="">
      <xdr:nvSpPr>
        <xdr:cNvPr id="844" name="テキスト ボックス 843"/>
        <xdr:cNvSpPr txBox="1"/>
      </xdr:nvSpPr>
      <xdr:spPr>
        <a:xfrm>
          <a:off x="18389111" y="1290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5" name="テキスト ボックス 84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6" name="テキスト ボックス 84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7" name="テキスト ボックス 84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8" name="テキスト ボックス 84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9" name="テキスト ボックス 84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31845</xdr:rowOff>
    </xdr:from>
    <xdr:to>
      <xdr:col>116</xdr:col>
      <xdr:colOff>114300</xdr:colOff>
      <xdr:row>71</xdr:row>
      <xdr:rowOff>133445</xdr:rowOff>
    </xdr:to>
    <xdr:sp macro="" textlink="">
      <xdr:nvSpPr>
        <xdr:cNvPr id="850" name="楕円 849"/>
        <xdr:cNvSpPr/>
      </xdr:nvSpPr>
      <xdr:spPr>
        <a:xfrm>
          <a:off x="22110700" y="1220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156322</xdr:rowOff>
    </xdr:from>
    <xdr:ext cx="534377" cy="259045"/>
    <xdr:sp macro="" textlink="">
      <xdr:nvSpPr>
        <xdr:cNvPr id="851" name="繰出金該当値テキスト"/>
        <xdr:cNvSpPr txBox="1"/>
      </xdr:nvSpPr>
      <xdr:spPr>
        <a:xfrm>
          <a:off x="22212300" y="121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5880</xdr:rowOff>
    </xdr:from>
    <xdr:to>
      <xdr:col>112</xdr:col>
      <xdr:colOff>38100</xdr:colOff>
      <xdr:row>72</xdr:row>
      <xdr:rowOff>107480</xdr:rowOff>
    </xdr:to>
    <xdr:sp macro="" textlink="">
      <xdr:nvSpPr>
        <xdr:cNvPr id="852" name="楕円 851"/>
        <xdr:cNvSpPr/>
      </xdr:nvSpPr>
      <xdr:spPr>
        <a:xfrm>
          <a:off x="21272500" y="123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124007</xdr:rowOff>
    </xdr:from>
    <xdr:ext cx="534377" cy="259045"/>
    <xdr:sp macro="" textlink="">
      <xdr:nvSpPr>
        <xdr:cNvPr id="853" name="テキスト ボックス 852"/>
        <xdr:cNvSpPr txBox="1"/>
      </xdr:nvSpPr>
      <xdr:spPr>
        <a:xfrm>
          <a:off x="21056111" y="12125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145288</xdr:rowOff>
    </xdr:from>
    <xdr:to>
      <xdr:col>107</xdr:col>
      <xdr:colOff>101600</xdr:colOff>
      <xdr:row>76</xdr:row>
      <xdr:rowOff>75437</xdr:rowOff>
    </xdr:to>
    <xdr:sp macro="" textlink="">
      <xdr:nvSpPr>
        <xdr:cNvPr id="854" name="楕円 853"/>
        <xdr:cNvSpPr/>
      </xdr:nvSpPr>
      <xdr:spPr>
        <a:xfrm>
          <a:off x="20383500" y="130040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66564</xdr:rowOff>
    </xdr:from>
    <xdr:ext cx="534377" cy="259045"/>
    <xdr:sp macro="" textlink="">
      <xdr:nvSpPr>
        <xdr:cNvPr id="855" name="テキスト ボックス 854"/>
        <xdr:cNvSpPr txBox="1"/>
      </xdr:nvSpPr>
      <xdr:spPr>
        <a:xfrm>
          <a:off x="20167111" y="1309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134886</xdr:rowOff>
    </xdr:from>
    <xdr:to>
      <xdr:col>102</xdr:col>
      <xdr:colOff>165100</xdr:colOff>
      <xdr:row>74</xdr:row>
      <xdr:rowOff>65036</xdr:rowOff>
    </xdr:to>
    <xdr:sp macro="" textlink="">
      <xdr:nvSpPr>
        <xdr:cNvPr id="856" name="楕円 855"/>
        <xdr:cNvSpPr/>
      </xdr:nvSpPr>
      <xdr:spPr>
        <a:xfrm>
          <a:off x="19494500" y="126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81563</xdr:rowOff>
    </xdr:from>
    <xdr:ext cx="534377" cy="259045"/>
    <xdr:sp macro="" textlink="">
      <xdr:nvSpPr>
        <xdr:cNvPr id="857" name="テキスト ボックス 856"/>
        <xdr:cNvSpPr txBox="1"/>
      </xdr:nvSpPr>
      <xdr:spPr>
        <a:xfrm>
          <a:off x="19278111" y="1242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160604</xdr:rowOff>
    </xdr:from>
    <xdr:to>
      <xdr:col>98</xdr:col>
      <xdr:colOff>38100</xdr:colOff>
      <xdr:row>77</xdr:row>
      <xdr:rowOff>90754</xdr:rowOff>
    </xdr:to>
    <xdr:sp macro="" textlink="">
      <xdr:nvSpPr>
        <xdr:cNvPr id="858" name="楕円 857"/>
        <xdr:cNvSpPr/>
      </xdr:nvSpPr>
      <xdr:spPr>
        <a:xfrm>
          <a:off x="18605500" y="1319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81881</xdr:rowOff>
    </xdr:from>
    <xdr:ext cx="534377" cy="259045"/>
    <xdr:sp macro="" textlink="">
      <xdr:nvSpPr>
        <xdr:cNvPr id="859" name="テキスト ボックス 858"/>
        <xdr:cNvSpPr txBox="1"/>
      </xdr:nvSpPr>
      <xdr:spPr>
        <a:xfrm>
          <a:off x="18389111" y="1328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0" name="正方形/長方形 85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1" name="正方形/長方形 86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2" name="正方形/長方形 86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3" name="正方形/長方形 86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64" name="正方形/長方形 86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65" name="正方形/長方形 86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66" name="正方形/長方形 86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7" name="正方形/長方形 86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8" name="テキスト ボックス 86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9" name="直線コネクタ 86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0" name="直線コネクタ 86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1" name="テキスト ボックス 87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3" name="テキスト ボックス 87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5" name="直線コネクタ 87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9" name="直線コネクタ 87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0" name="直線コネクタ 87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2" name="フローチャート: 判断 88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3" name="直線コネクタ 88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4" name="フローチャート: 判断 88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85" name="テキスト ボックス 88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6" name="直線コネクタ 88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7" name="フローチャート: 判断 88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8" name="テキスト ボックス 88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9" name="直線コネクタ 88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0" name="フローチャート: 判断 88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1" name="テキスト ボックス 89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2" name="フローチャート: 判断 89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3" name="テキスト ボックス 89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楕円 89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1" name="楕円 90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2" name="テキスト ボックス 90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3" name="楕円 90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4" name="テキスト ボックス 90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5" name="楕円 90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6" name="テキスト ボックス 90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楕円 90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8" name="テキスト ボックス 90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年度の歳出決算総額は、住民一人当たり</a:t>
          </a:r>
          <a:r>
            <a:rPr kumimoji="1" lang="en-US" altLang="ja-JP" sz="1200">
              <a:latin typeface="ＭＳ Ｐゴシック" panose="020B0600070205080204" pitchFamily="50" charset="-128"/>
              <a:ea typeface="ＭＳ Ｐゴシック" panose="020B0600070205080204" pitchFamily="50" charset="-128"/>
            </a:rPr>
            <a:t>1,099,262</a:t>
          </a:r>
          <a:r>
            <a:rPr kumimoji="1" lang="ja-JP" altLang="en-US" sz="1200">
              <a:latin typeface="ＭＳ Ｐゴシック" panose="020B0600070205080204" pitchFamily="50" charset="-128"/>
              <a:ea typeface="ＭＳ Ｐゴシック" panose="020B0600070205080204" pitchFamily="50" charset="-128"/>
            </a:rPr>
            <a:t>円となった。東日本大震災及び原子力発電所事故からの復旧・復興事業の実施に伴い、歳出決算総額は東日本大震災以降右肩上がりで推移し、平成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年度で震災前の</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倍程度まで膨らんだが、復旧・復興事業の一部が完了したことや事業の進捗により、平成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年度は前年度比約</a:t>
          </a:r>
          <a:r>
            <a:rPr kumimoji="1" lang="en-US" altLang="ja-JP" sz="1200">
              <a:latin typeface="ＭＳ Ｐゴシック" panose="020B0600070205080204" pitchFamily="50" charset="-128"/>
              <a:ea typeface="ＭＳ Ｐゴシック" panose="020B0600070205080204" pitchFamily="50" charset="-128"/>
            </a:rPr>
            <a:t>42</a:t>
          </a:r>
          <a:r>
            <a:rPr kumimoji="1" lang="ja-JP" altLang="en-US" sz="1200">
              <a:latin typeface="ＭＳ Ｐゴシック" panose="020B0600070205080204" pitchFamily="50" charset="-128"/>
              <a:ea typeface="ＭＳ Ｐゴシック" panose="020B0600070205080204" pitchFamily="50" charset="-128"/>
            </a:rPr>
            <a:t>億円減の</a:t>
          </a:r>
          <a:r>
            <a:rPr kumimoji="1" lang="en-US" altLang="ja-JP" sz="1200">
              <a:latin typeface="ＭＳ Ｐゴシック" panose="020B0600070205080204" pitchFamily="50" charset="-128"/>
              <a:ea typeface="ＭＳ Ｐゴシック" panose="020B0600070205080204" pitchFamily="50" charset="-128"/>
            </a:rPr>
            <a:t>67,551,857</a:t>
          </a:r>
          <a:r>
            <a:rPr kumimoji="1" lang="ja-JP" altLang="en-US" sz="1200">
              <a:latin typeface="ＭＳ Ｐゴシック" panose="020B0600070205080204" pitchFamily="50" charset="-128"/>
              <a:ea typeface="ＭＳ Ｐゴシック" panose="020B0600070205080204" pitchFamily="50" charset="-128"/>
            </a:rPr>
            <a:t>千円となった。総額の過半数を占める物件費は、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原子力発電所事故で飛散した放射線物質に係る除染業務委託経費が大幅に増加し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ものであるが、事業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の一部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完了に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伴い平成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年度以降減少に転じ、平成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200">
              <a:latin typeface="ＭＳ Ｐゴシック" panose="020B0600070205080204" pitchFamily="50" charset="-128"/>
              <a:ea typeface="ＭＳ Ｐゴシック" panose="020B0600070205080204" pitchFamily="50" charset="-128"/>
            </a:rPr>
            <a:t>住民一人当たり</a:t>
          </a:r>
          <a:r>
            <a:rPr kumimoji="1" lang="en-US" altLang="ja-JP" sz="1200">
              <a:latin typeface="ＭＳ Ｐゴシック" panose="020B0600070205080204" pitchFamily="50" charset="-128"/>
              <a:ea typeface="ＭＳ Ｐゴシック" panose="020B0600070205080204" pitchFamily="50" charset="-128"/>
            </a:rPr>
            <a:t>388,984</a:t>
          </a:r>
          <a:r>
            <a:rPr kumimoji="1" lang="ja-JP" altLang="en-US" sz="1200">
              <a:latin typeface="ＭＳ Ｐゴシック" panose="020B0600070205080204" pitchFamily="50" charset="-128"/>
              <a:ea typeface="ＭＳ Ｐゴシック" panose="020B0600070205080204" pitchFamily="50" charset="-128"/>
            </a:rPr>
            <a:t>円となっている。除染により出た廃棄物の一時保管に係る経費や、中間貯蔵施設へ搬出経費等が見込まれることから今後も類似団体と比べ高い水準で推移するものと見込まれる。また、補助費等・災害復旧事業費・普通建設事業費・繰出し金・積立金についても増減が大きいが、これも復旧・復興関連事業に関連しての増減となっており、今後も復旧・復興関連事業の進捗に応じ、各性質の変動は大きくなるものと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福島県南相馬市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61,452
61,050
398.58
73,771,555
67,551,857
3,151,387
18,102,949
30,007,949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121031</xdr:rowOff>
    </xdr:from>
    <xdr:to>
      <xdr:col>24</xdr:col>
      <xdr:colOff>62865</xdr:colOff>
      <xdr:row>38</xdr:row>
      <xdr:rowOff>159512</xdr:rowOff>
    </xdr:to>
    <xdr:cxnSp macro="">
      <xdr:nvCxnSpPr>
        <xdr:cNvPr id="56" name="直線コネクタ 55"/>
        <xdr:cNvCxnSpPr/>
      </xdr:nvCxnSpPr>
      <xdr:spPr>
        <a:xfrm flipV="1">
          <a:off x="4633595" y="5435981"/>
          <a:ext cx="1270" cy="1238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163339</xdr:rowOff>
    </xdr:from>
    <xdr:ext cx="469744" cy="259045"/>
    <xdr:sp macro="" textlink="">
      <xdr:nvSpPr>
        <xdr:cNvPr id="57" name="議会費最小値テキスト"/>
        <xdr:cNvSpPr txBox="1"/>
      </xdr:nvSpPr>
      <xdr:spPr>
        <a:xfrm>
          <a:off x="4686300" y="667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159512</xdr:rowOff>
    </xdr:from>
    <xdr:to>
      <xdr:col>24</xdr:col>
      <xdr:colOff>152400</xdr:colOff>
      <xdr:row>38</xdr:row>
      <xdr:rowOff>159512</xdr:rowOff>
    </xdr:to>
    <xdr:cxnSp macro="">
      <xdr:nvCxnSpPr>
        <xdr:cNvPr id="58" name="直線コネクタ 57"/>
        <xdr:cNvCxnSpPr/>
      </xdr:nvCxnSpPr>
      <xdr:spPr>
        <a:xfrm>
          <a:off x="4546600" y="6674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67708</xdr:rowOff>
    </xdr:from>
    <xdr:ext cx="469744" cy="259045"/>
    <xdr:sp macro="" textlink="">
      <xdr:nvSpPr>
        <xdr:cNvPr id="59" name="議会費最大値テキスト"/>
        <xdr:cNvSpPr txBox="1"/>
      </xdr:nvSpPr>
      <xdr:spPr>
        <a:xfrm>
          <a:off x="4686300" y="521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121031</xdr:rowOff>
    </xdr:from>
    <xdr:to>
      <xdr:col>24</xdr:col>
      <xdr:colOff>152400</xdr:colOff>
      <xdr:row>31</xdr:row>
      <xdr:rowOff>121031</xdr:rowOff>
    </xdr:to>
    <xdr:cxnSp macro="">
      <xdr:nvCxnSpPr>
        <xdr:cNvPr id="60" name="直線コネクタ 59"/>
        <xdr:cNvCxnSpPr/>
      </xdr:nvCxnSpPr>
      <xdr:spPr>
        <a:xfrm>
          <a:off x="4546600" y="543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16637</xdr:rowOff>
    </xdr:from>
    <xdr:to>
      <xdr:col>24</xdr:col>
      <xdr:colOff>63500</xdr:colOff>
      <xdr:row>35</xdr:row>
      <xdr:rowOff>42926</xdr:rowOff>
    </xdr:to>
    <xdr:cxnSp macro="">
      <xdr:nvCxnSpPr>
        <xdr:cNvPr id="61" name="直線コネクタ 60"/>
        <xdr:cNvCxnSpPr/>
      </xdr:nvCxnSpPr>
      <xdr:spPr>
        <a:xfrm flipV="1">
          <a:off x="3797300" y="6017387"/>
          <a:ext cx="8382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157624</xdr:rowOff>
    </xdr:from>
    <xdr:ext cx="469744" cy="259045"/>
    <xdr:sp macro="" textlink="">
      <xdr:nvSpPr>
        <xdr:cNvPr id="62" name="議会費平均値テキスト"/>
        <xdr:cNvSpPr txBox="1"/>
      </xdr:nvSpPr>
      <xdr:spPr>
        <a:xfrm>
          <a:off x="4686300" y="61583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7747</xdr:rowOff>
    </xdr:from>
    <xdr:to>
      <xdr:col>24</xdr:col>
      <xdr:colOff>114300</xdr:colOff>
      <xdr:row>36</xdr:row>
      <xdr:rowOff>109347</xdr:rowOff>
    </xdr:to>
    <xdr:sp macro="" textlink="">
      <xdr:nvSpPr>
        <xdr:cNvPr id="63" name="フローチャート: 判断 62"/>
        <xdr:cNvSpPr/>
      </xdr:nvSpPr>
      <xdr:spPr>
        <a:xfrm>
          <a:off x="4584700" y="617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91313</xdr:rowOff>
    </xdr:from>
    <xdr:to>
      <xdr:col>19</xdr:col>
      <xdr:colOff>177800</xdr:colOff>
      <xdr:row>35</xdr:row>
      <xdr:rowOff>42926</xdr:rowOff>
    </xdr:to>
    <xdr:cxnSp macro="">
      <xdr:nvCxnSpPr>
        <xdr:cNvPr id="64" name="直線コネクタ 63"/>
        <xdr:cNvCxnSpPr/>
      </xdr:nvCxnSpPr>
      <xdr:spPr>
        <a:xfrm>
          <a:off x="2908300" y="5920613"/>
          <a:ext cx="889000" cy="12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128524</xdr:rowOff>
    </xdr:from>
    <xdr:to>
      <xdr:col>20</xdr:col>
      <xdr:colOff>38100</xdr:colOff>
      <xdr:row>36</xdr:row>
      <xdr:rowOff>58674</xdr:rowOff>
    </xdr:to>
    <xdr:sp macro="" textlink="">
      <xdr:nvSpPr>
        <xdr:cNvPr id="65" name="フローチャート: 判断 64"/>
        <xdr:cNvSpPr/>
      </xdr:nvSpPr>
      <xdr:spPr>
        <a:xfrm>
          <a:off x="3746500" y="612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49801</xdr:rowOff>
    </xdr:from>
    <xdr:ext cx="469744" cy="259045"/>
    <xdr:sp macro="" textlink="">
      <xdr:nvSpPr>
        <xdr:cNvPr id="66" name="テキスト ボックス 65"/>
        <xdr:cNvSpPr txBox="1"/>
      </xdr:nvSpPr>
      <xdr:spPr>
        <a:xfrm>
          <a:off x="3562428" y="622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91313</xdr:rowOff>
    </xdr:from>
    <xdr:to>
      <xdr:col>15</xdr:col>
      <xdr:colOff>50800</xdr:colOff>
      <xdr:row>35</xdr:row>
      <xdr:rowOff>14732</xdr:rowOff>
    </xdr:to>
    <xdr:cxnSp macro="">
      <xdr:nvCxnSpPr>
        <xdr:cNvPr id="67" name="直線コネクタ 66"/>
        <xdr:cNvCxnSpPr/>
      </xdr:nvCxnSpPr>
      <xdr:spPr>
        <a:xfrm flipV="1">
          <a:off x="2019300" y="5920613"/>
          <a:ext cx="889000" cy="9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139954</xdr:rowOff>
    </xdr:from>
    <xdr:to>
      <xdr:col>15</xdr:col>
      <xdr:colOff>101600</xdr:colOff>
      <xdr:row>35</xdr:row>
      <xdr:rowOff>70104</xdr:rowOff>
    </xdr:to>
    <xdr:sp macro="" textlink="">
      <xdr:nvSpPr>
        <xdr:cNvPr id="68" name="フローチャート: 判断 67"/>
        <xdr:cNvSpPr/>
      </xdr:nvSpPr>
      <xdr:spPr>
        <a:xfrm>
          <a:off x="2857500" y="596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61231</xdr:rowOff>
    </xdr:from>
    <xdr:ext cx="469744" cy="259045"/>
    <xdr:sp macro="" textlink="">
      <xdr:nvSpPr>
        <xdr:cNvPr id="69" name="テキスト ボックス 68"/>
        <xdr:cNvSpPr txBox="1"/>
      </xdr:nvSpPr>
      <xdr:spPr>
        <a:xfrm>
          <a:off x="2673428" y="606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14732</xdr:rowOff>
    </xdr:from>
    <xdr:to>
      <xdr:col>10</xdr:col>
      <xdr:colOff>114300</xdr:colOff>
      <xdr:row>35</xdr:row>
      <xdr:rowOff>117983</xdr:rowOff>
    </xdr:to>
    <xdr:cxnSp macro="">
      <xdr:nvCxnSpPr>
        <xdr:cNvPr id="70" name="直線コネクタ 69"/>
        <xdr:cNvCxnSpPr/>
      </xdr:nvCxnSpPr>
      <xdr:spPr>
        <a:xfrm flipV="1">
          <a:off x="1130300" y="6015482"/>
          <a:ext cx="889000" cy="10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53467</xdr:rowOff>
    </xdr:from>
    <xdr:to>
      <xdr:col>10</xdr:col>
      <xdr:colOff>165100</xdr:colOff>
      <xdr:row>35</xdr:row>
      <xdr:rowOff>155067</xdr:rowOff>
    </xdr:to>
    <xdr:sp macro="" textlink="">
      <xdr:nvSpPr>
        <xdr:cNvPr id="71" name="フローチャート: 判断 70"/>
        <xdr:cNvSpPr/>
      </xdr:nvSpPr>
      <xdr:spPr>
        <a:xfrm>
          <a:off x="1968500" y="605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146194</xdr:rowOff>
    </xdr:from>
    <xdr:ext cx="469744" cy="259045"/>
    <xdr:sp macro="" textlink="">
      <xdr:nvSpPr>
        <xdr:cNvPr id="72" name="テキスト ボックス 71"/>
        <xdr:cNvSpPr txBox="1"/>
      </xdr:nvSpPr>
      <xdr:spPr>
        <a:xfrm>
          <a:off x="1784428" y="614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66421</xdr:rowOff>
    </xdr:from>
    <xdr:to>
      <xdr:col>6</xdr:col>
      <xdr:colOff>38100</xdr:colOff>
      <xdr:row>35</xdr:row>
      <xdr:rowOff>168021</xdr:rowOff>
    </xdr:to>
    <xdr:sp macro="" textlink="">
      <xdr:nvSpPr>
        <xdr:cNvPr id="73" name="フローチャート: 判断 72"/>
        <xdr:cNvSpPr/>
      </xdr:nvSpPr>
      <xdr:spPr>
        <a:xfrm>
          <a:off x="1079500" y="6067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13098</xdr:rowOff>
    </xdr:from>
    <xdr:ext cx="469744" cy="259045"/>
    <xdr:sp macro="" textlink="">
      <xdr:nvSpPr>
        <xdr:cNvPr id="74" name="テキスト ボックス 73"/>
        <xdr:cNvSpPr txBox="1"/>
      </xdr:nvSpPr>
      <xdr:spPr>
        <a:xfrm>
          <a:off x="895428" y="584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137287</xdr:rowOff>
    </xdr:from>
    <xdr:to>
      <xdr:col>24</xdr:col>
      <xdr:colOff>114300</xdr:colOff>
      <xdr:row>35</xdr:row>
      <xdr:rowOff>67437</xdr:rowOff>
    </xdr:to>
    <xdr:sp macro="" textlink="">
      <xdr:nvSpPr>
        <xdr:cNvPr id="80" name="楕円 79"/>
        <xdr:cNvSpPr/>
      </xdr:nvSpPr>
      <xdr:spPr>
        <a:xfrm>
          <a:off x="4584700" y="596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160164</xdr:rowOff>
    </xdr:from>
    <xdr:ext cx="469744" cy="259045"/>
    <xdr:sp macro="" textlink="">
      <xdr:nvSpPr>
        <xdr:cNvPr id="81" name="議会費該当値テキスト"/>
        <xdr:cNvSpPr txBox="1"/>
      </xdr:nvSpPr>
      <xdr:spPr>
        <a:xfrm>
          <a:off x="4686300" y="581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163576</xdr:rowOff>
    </xdr:from>
    <xdr:to>
      <xdr:col>20</xdr:col>
      <xdr:colOff>38100</xdr:colOff>
      <xdr:row>35</xdr:row>
      <xdr:rowOff>93726</xdr:rowOff>
    </xdr:to>
    <xdr:sp macro="" textlink="">
      <xdr:nvSpPr>
        <xdr:cNvPr id="82" name="楕円 81"/>
        <xdr:cNvSpPr/>
      </xdr:nvSpPr>
      <xdr:spPr>
        <a:xfrm>
          <a:off x="3746500" y="599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110253</xdr:rowOff>
    </xdr:from>
    <xdr:ext cx="469744" cy="259045"/>
    <xdr:sp macro="" textlink="">
      <xdr:nvSpPr>
        <xdr:cNvPr id="83" name="テキスト ボックス 82"/>
        <xdr:cNvSpPr txBox="1"/>
      </xdr:nvSpPr>
      <xdr:spPr>
        <a:xfrm>
          <a:off x="3562428" y="5768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40513</xdr:rowOff>
    </xdr:from>
    <xdr:to>
      <xdr:col>15</xdr:col>
      <xdr:colOff>101600</xdr:colOff>
      <xdr:row>34</xdr:row>
      <xdr:rowOff>142113</xdr:rowOff>
    </xdr:to>
    <xdr:sp macro="" textlink="">
      <xdr:nvSpPr>
        <xdr:cNvPr id="84" name="楕円 83"/>
        <xdr:cNvSpPr/>
      </xdr:nvSpPr>
      <xdr:spPr>
        <a:xfrm>
          <a:off x="2857500" y="586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158640</xdr:rowOff>
    </xdr:from>
    <xdr:ext cx="469744" cy="259045"/>
    <xdr:sp macro="" textlink="">
      <xdr:nvSpPr>
        <xdr:cNvPr id="85" name="テキスト ボックス 84"/>
        <xdr:cNvSpPr txBox="1"/>
      </xdr:nvSpPr>
      <xdr:spPr>
        <a:xfrm>
          <a:off x="2673428" y="5645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135382</xdr:rowOff>
    </xdr:from>
    <xdr:to>
      <xdr:col>10</xdr:col>
      <xdr:colOff>165100</xdr:colOff>
      <xdr:row>35</xdr:row>
      <xdr:rowOff>65532</xdr:rowOff>
    </xdr:to>
    <xdr:sp macro="" textlink="">
      <xdr:nvSpPr>
        <xdr:cNvPr id="86" name="楕円 85"/>
        <xdr:cNvSpPr/>
      </xdr:nvSpPr>
      <xdr:spPr>
        <a:xfrm>
          <a:off x="1968500" y="596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82059</xdr:rowOff>
    </xdr:from>
    <xdr:ext cx="469744" cy="259045"/>
    <xdr:sp macro="" textlink="">
      <xdr:nvSpPr>
        <xdr:cNvPr id="87" name="テキスト ボックス 86"/>
        <xdr:cNvSpPr txBox="1"/>
      </xdr:nvSpPr>
      <xdr:spPr>
        <a:xfrm>
          <a:off x="1784428" y="573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67183</xdr:rowOff>
    </xdr:from>
    <xdr:to>
      <xdr:col>6</xdr:col>
      <xdr:colOff>38100</xdr:colOff>
      <xdr:row>35</xdr:row>
      <xdr:rowOff>168783</xdr:rowOff>
    </xdr:to>
    <xdr:sp macro="" textlink="">
      <xdr:nvSpPr>
        <xdr:cNvPr id="88" name="楕円 87"/>
        <xdr:cNvSpPr/>
      </xdr:nvSpPr>
      <xdr:spPr>
        <a:xfrm>
          <a:off x="1079500" y="606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159910</xdr:rowOff>
    </xdr:from>
    <xdr:ext cx="469744" cy="259045"/>
    <xdr:sp macro="" textlink="">
      <xdr:nvSpPr>
        <xdr:cNvPr id="89" name="テキスト ボックス 88"/>
        <xdr:cNvSpPr txBox="1"/>
      </xdr:nvSpPr>
      <xdr:spPr>
        <a:xfrm>
          <a:off x="895428" y="616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3313</xdr:rowOff>
    </xdr:from>
    <xdr:to>
      <xdr:col>24</xdr:col>
      <xdr:colOff>62865</xdr:colOff>
      <xdr:row>58</xdr:row>
      <xdr:rowOff>15501</xdr:rowOff>
    </xdr:to>
    <xdr:cxnSp macro="">
      <xdr:nvCxnSpPr>
        <xdr:cNvPr id="111" name="直線コネクタ 110"/>
        <xdr:cNvCxnSpPr/>
      </xdr:nvCxnSpPr>
      <xdr:spPr>
        <a:xfrm flipV="1">
          <a:off x="4633595" y="8575813"/>
          <a:ext cx="1270" cy="1383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19328</xdr:rowOff>
    </xdr:from>
    <xdr:ext cx="534377" cy="259045"/>
    <xdr:sp macro="" textlink="">
      <xdr:nvSpPr>
        <xdr:cNvPr id="112" name="総務費最小値テキスト"/>
        <xdr:cNvSpPr txBox="1"/>
      </xdr:nvSpPr>
      <xdr:spPr>
        <a:xfrm>
          <a:off x="4686300" y="996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15501</xdr:rowOff>
    </xdr:from>
    <xdr:to>
      <xdr:col>24</xdr:col>
      <xdr:colOff>152400</xdr:colOff>
      <xdr:row>58</xdr:row>
      <xdr:rowOff>15501</xdr:rowOff>
    </xdr:to>
    <xdr:cxnSp macro="">
      <xdr:nvCxnSpPr>
        <xdr:cNvPr id="113" name="直線コネクタ 112"/>
        <xdr:cNvCxnSpPr/>
      </xdr:nvCxnSpPr>
      <xdr:spPr>
        <a:xfrm>
          <a:off x="4546600" y="9959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121440</xdr:rowOff>
    </xdr:from>
    <xdr:ext cx="599010" cy="259045"/>
    <xdr:sp macro="" textlink="">
      <xdr:nvSpPr>
        <xdr:cNvPr id="114" name="総務費最大値テキスト"/>
        <xdr:cNvSpPr txBox="1"/>
      </xdr:nvSpPr>
      <xdr:spPr>
        <a:xfrm>
          <a:off x="4686300" y="835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329,831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3313</xdr:rowOff>
    </xdr:from>
    <xdr:to>
      <xdr:col>24</xdr:col>
      <xdr:colOff>152400</xdr:colOff>
      <xdr:row>50</xdr:row>
      <xdr:rowOff>3313</xdr:rowOff>
    </xdr:to>
    <xdr:cxnSp macro="">
      <xdr:nvCxnSpPr>
        <xdr:cNvPr id="115" name="直線コネクタ 114"/>
        <xdr:cNvCxnSpPr/>
      </xdr:nvCxnSpPr>
      <xdr:spPr>
        <a:xfrm>
          <a:off x="4546600" y="857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119053</xdr:rowOff>
    </xdr:from>
    <xdr:to>
      <xdr:col>24</xdr:col>
      <xdr:colOff>63500</xdr:colOff>
      <xdr:row>53</xdr:row>
      <xdr:rowOff>79340</xdr:rowOff>
    </xdr:to>
    <xdr:cxnSp macro="">
      <xdr:nvCxnSpPr>
        <xdr:cNvPr id="116" name="直線コネクタ 115"/>
        <xdr:cNvCxnSpPr/>
      </xdr:nvCxnSpPr>
      <xdr:spPr>
        <a:xfrm>
          <a:off x="3797300" y="8691553"/>
          <a:ext cx="838200" cy="47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161072</xdr:rowOff>
    </xdr:from>
    <xdr:ext cx="534377" cy="259045"/>
    <xdr:sp macro="" textlink="">
      <xdr:nvSpPr>
        <xdr:cNvPr id="117" name="総務費平均値テキスト"/>
        <xdr:cNvSpPr txBox="1"/>
      </xdr:nvSpPr>
      <xdr:spPr>
        <a:xfrm>
          <a:off x="4686300" y="9762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11195</xdr:rowOff>
    </xdr:from>
    <xdr:to>
      <xdr:col>24</xdr:col>
      <xdr:colOff>114300</xdr:colOff>
      <xdr:row>57</xdr:row>
      <xdr:rowOff>112795</xdr:rowOff>
    </xdr:to>
    <xdr:sp macro="" textlink="">
      <xdr:nvSpPr>
        <xdr:cNvPr id="118" name="フローチャート: 判断 117"/>
        <xdr:cNvSpPr/>
      </xdr:nvSpPr>
      <xdr:spPr>
        <a:xfrm>
          <a:off x="45847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119053</xdr:rowOff>
    </xdr:from>
    <xdr:to>
      <xdr:col>19</xdr:col>
      <xdr:colOff>177800</xdr:colOff>
      <xdr:row>52</xdr:row>
      <xdr:rowOff>86775</xdr:rowOff>
    </xdr:to>
    <xdr:cxnSp macro="">
      <xdr:nvCxnSpPr>
        <xdr:cNvPr id="119" name="直線コネクタ 118"/>
        <xdr:cNvCxnSpPr/>
      </xdr:nvCxnSpPr>
      <xdr:spPr>
        <a:xfrm flipV="1">
          <a:off x="2908300" y="8691553"/>
          <a:ext cx="889000" cy="31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156021</xdr:rowOff>
    </xdr:from>
    <xdr:to>
      <xdr:col>20</xdr:col>
      <xdr:colOff>38100</xdr:colOff>
      <xdr:row>57</xdr:row>
      <xdr:rowOff>86171</xdr:rowOff>
    </xdr:to>
    <xdr:sp macro="" textlink="">
      <xdr:nvSpPr>
        <xdr:cNvPr id="120" name="フローチャート: 判断 119"/>
        <xdr:cNvSpPr/>
      </xdr:nvSpPr>
      <xdr:spPr>
        <a:xfrm>
          <a:off x="3746500" y="975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77298</xdr:rowOff>
    </xdr:from>
    <xdr:ext cx="534377" cy="259045"/>
    <xdr:sp macro="" textlink="">
      <xdr:nvSpPr>
        <xdr:cNvPr id="121" name="テキスト ボックス 120"/>
        <xdr:cNvSpPr txBox="1"/>
      </xdr:nvSpPr>
      <xdr:spPr>
        <a:xfrm>
          <a:off x="3530111" y="984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86775</xdr:rowOff>
    </xdr:from>
    <xdr:to>
      <xdr:col>15</xdr:col>
      <xdr:colOff>50800</xdr:colOff>
      <xdr:row>53</xdr:row>
      <xdr:rowOff>144167</xdr:rowOff>
    </xdr:to>
    <xdr:cxnSp macro="">
      <xdr:nvCxnSpPr>
        <xdr:cNvPr id="122" name="直線コネクタ 121"/>
        <xdr:cNvCxnSpPr/>
      </xdr:nvCxnSpPr>
      <xdr:spPr>
        <a:xfrm flipV="1">
          <a:off x="2019300" y="9002175"/>
          <a:ext cx="889000" cy="22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99040</xdr:rowOff>
    </xdr:from>
    <xdr:to>
      <xdr:col>15</xdr:col>
      <xdr:colOff>101600</xdr:colOff>
      <xdr:row>57</xdr:row>
      <xdr:rowOff>29190</xdr:rowOff>
    </xdr:to>
    <xdr:sp macro="" textlink="">
      <xdr:nvSpPr>
        <xdr:cNvPr id="123" name="フローチャート: 判断 122"/>
        <xdr:cNvSpPr/>
      </xdr:nvSpPr>
      <xdr:spPr>
        <a:xfrm>
          <a:off x="2857500" y="970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20317</xdr:rowOff>
    </xdr:from>
    <xdr:ext cx="534377" cy="259045"/>
    <xdr:sp macro="" textlink="">
      <xdr:nvSpPr>
        <xdr:cNvPr id="124" name="テキスト ボックス 123"/>
        <xdr:cNvSpPr txBox="1"/>
      </xdr:nvSpPr>
      <xdr:spPr>
        <a:xfrm>
          <a:off x="2641111" y="979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144167</xdr:rowOff>
    </xdr:from>
    <xdr:to>
      <xdr:col>10</xdr:col>
      <xdr:colOff>114300</xdr:colOff>
      <xdr:row>54</xdr:row>
      <xdr:rowOff>121617</xdr:rowOff>
    </xdr:to>
    <xdr:cxnSp macro="">
      <xdr:nvCxnSpPr>
        <xdr:cNvPr id="125" name="直線コネクタ 124"/>
        <xdr:cNvCxnSpPr/>
      </xdr:nvCxnSpPr>
      <xdr:spPr>
        <a:xfrm flipV="1">
          <a:off x="1130300" y="9231017"/>
          <a:ext cx="889000" cy="14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158815</xdr:rowOff>
    </xdr:from>
    <xdr:to>
      <xdr:col>10</xdr:col>
      <xdr:colOff>165100</xdr:colOff>
      <xdr:row>57</xdr:row>
      <xdr:rowOff>88965</xdr:rowOff>
    </xdr:to>
    <xdr:sp macro="" textlink="">
      <xdr:nvSpPr>
        <xdr:cNvPr id="126" name="フローチャート: 判断 125"/>
        <xdr:cNvSpPr/>
      </xdr:nvSpPr>
      <xdr:spPr>
        <a:xfrm>
          <a:off x="1968500" y="976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80092</xdr:rowOff>
    </xdr:from>
    <xdr:ext cx="534377" cy="259045"/>
    <xdr:sp macro="" textlink="">
      <xdr:nvSpPr>
        <xdr:cNvPr id="127" name="テキスト ボックス 126"/>
        <xdr:cNvSpPr txBox="1"/>
      </xdr:nvSpPr>
      <xdr:spPr>
        <a:xfrm>
          <a:off x="1752111" y="985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140660</xdr:rowOff>
    </xdr:from>
    <xdr:to>
      <xdr:col>6</xdr:col>
      <xdr:colOff>38100</xdr:colOff>
      <xdr:row>57</xdr:row>
      <xdr:rowOff>70810</xdr:rowOff>
    </xdr:to>
    <xdr:sp macro="" textlink="">
      <xdr:nvSpPr>
        <xdr:cNvPr id="128" name="フローチャート: 判断 127"/>
        <xdr:cNvSpPr/>
      </xdr:nvSpPr>
      <xdr:spPr>
        <a:xfrm>
          <a:off x="1079500" y="974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61937</xdr:rowOff>
    </xdr:from>
    <xdr:ext cx="534377" cy="259045"/>
    <xdr:sp macro="" textlink="">
      <xdr:nvSpPr>
        <xdr:cNvPr id="129" name="テキスト ボックス 128"/>
        <xdr:cNvSpPr txBox="1"/>
      </xdr:nvSpPr>
      <xdr:spPr>
        <a:xfrm>
          <a:off x="863111" y="983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28540</xdr:rowOff>
    </xdr:from>
    <xdr:to>
      <xdr:col>24</xdr:col>
      <xdr:colOff>114300</xdr:colOff>
      <xdr:row>53</xdr:row>
      <xdr:rowOff>130140</xdr:rowOff>
    </xdr:to>
    <xdr:sp macro="" textlink="">
      <xdr:nvSpPr>
        <xdr:cNvPr id="135" name="楕円 134"/>
        <xdr:cNvSpPr/>
      </xdr:nvSpPr>
      <xdr:spPr>
        <a:xfrm>
          <a:off x="4584700" y="911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51417</xdr:rowOff>
    </xdr:from>
    <xdr:ext cx="599010" cy="259045"/>
    <xdr:sp macro="" textlink="">
      <xdr:nvSpPr>
        <xdr:cNvPr id="136" name="総務費該当値テキスト"/>
        <xdr:cNvSpPr txBox="1"/>
      </xdr:nvSpPr>
      <xdr:spPr>
        <a:xfrm>
          <a:off x="4686300" y="896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68253</xdr:rowOff>
    </xdr:from>
    <xdr:to>
      <xdr:col>20</xdr:col>
      <xdr:colOff>38100</xdr:colOff>
      <xdr:row>50</xdr:row>
      <xdr:rowOff>169853</xdr:rowOff>
    </xdr:to>
    <xdr:sp macro="" textlink="">
      <xdr:nvSpPr>
        <xdr:cNvPr id="137" name="楕円 136"/>
        <xdr:cNvSpPr/>
      </xdr:nvSpPr>
      <xdr:spPr>
        <a:xfrm>
          <a:off x="3746500" y="864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14930</xdr:rowOff>
    </xdr:from>
    <xdr:ext cx="599010" cy="259045"/>
    <xdr:sp macro="" textlink="">
      <xdr:nvSpPr>
        <xdr:cNvPr id="138" name="テキスト ボックス 137"/>
        <xdr:cNvSpPr txBox="1"/>
      </xdr:nvSpPr>
      <xdr:spPr>
        <a:xfrm>
          <a:off x="3497795" y="8415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35975</xdr:rowOff>
    </xdr:from>
    <xdr:to>
      <xdr:col>15</xdr:col>
      <xdr:colOff>101600</xdr:colOff>
      <xdr:row>52</xdr:row>
      <xdr:rowOff>137575</xdr:rowOff>
    </xdr:to>
    <xdr:sp macro="" textlink="">
      <xdr:nvSpPr>
        <xdr:cNvPr id="139" name="楕円 138"/>
        <xdr:cNvSpPr/>
      </xdr:nvSpPr>
      <xdr:spPr>
        <a:xfrm>
          <a:off x="2857500" y="895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154102</xdr:rowOff>
    </xdr:from>
    <xdr:ext cx="599010" cy="259045"/>
    <xdr:sp macro="" textlink="">
      <xdr:nvSpPr>
        <xdr:cNvPr id="140" name="テキスト ボックス 139"/>
        <xdr:cNvSpPr txBox="1"/>
      </xdr:nvSpPr>
      <xdr:spPr>
        <a:xfrm>
          <a:off x="2608795" y="8726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93367</xdr:rowOff>
    </xdr:from>
    <xdr:to>
      <xdr:col>10</xdr:col>
      <xdr:colOff>165100</xdr:colOff>
      <xdr:row>54</xdr:row>
      <xdr:rowOff>23517</xdr:rowOff>
    </xdr:to>
    <xdr:sp macro="" textlink="">
      <xdr:nvSpPr>
        <xdr:cNvPr id="141" name="楕円 140"/>
        <xdr:cNvSpPr/>
      </xdr:nvSpPr>
      <xdr:spPr>
        <a:xfrm>
          <a:off x="1968500" y="918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40044</xdr:rowOff>
    </xdr:from>
    <xdr:ext cx="599010" cy="259045"/>
    <xdr:sp macro="" textlink="">
      <xdr:nvSpPr>
        <xdr:cNvPr id="142" name="テキスト ボックス 141"/>
        <xdr:cNvSpPr txBox="1"/>
      </xdr:nvSpPr>
      <xdr:spPr>
        <a:xfrm>
          <a:off x="1719795" y="8955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70817</xdr:rowOff>
    </xdr:from>
    <xdr:to>
      <xdr:col>6</xdr:col>
      <xdr:colOff>38100</xdr:colOff>
      <xdr:row>55</xdr:row>
      <xdr:rowOff>967</xdr:rowOff>
    </xdr:to>
    <xdr:sp macro="" textlink="">
      <xdr:nvSpPr>
        <xdr:cNvPr id="143" name="楕円 142"/>
        <xdr:cNvSpPr/>
      </xdr:nvSpPr>
      <xdr:spPr>
        <a:xfrm>
          <a:off x="1079500" y="932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17494</xdr:rowOff>
    </xdr:from>
    <xdr:ext cx="599010" cy="259045"/>
    <xdr:sp macro="" textlink="">
      <xdr:nvSpPr>
        <xdr:cNvPr id="144" name="テキスト ボックス 143"/>
        <xdr:cNvSpPr txBox="1"/>
      </xdr:nvSpPr>
      <xdr:spPr>
        <a:xfrm>
          <a:off x="830795" y="9104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6" name="テキスト ボックス 155"/>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71</xdr:row>
      <xdr:rowOff>21970</xdr:rowOff>
    </xdr:from>
    <xdr:ext cx="685572" cy="259045"/>
    <xdr:sp macro="" textlink="">
      <xdr:nvSpPr>
        <xdr:cNvPr id="164" name="テキスト ボックス 163"/>
        <xdr:cNvSpPr txBox="1"/>
      </xdr:nvSpPr>
      <xdr:spPr>
        <a:xfrm>
          <a:off x="76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6" name="テキスト ボックス 165"/>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77</xdr:row>
      <xdr:rowOff>26659</xdr:rowOff>
    </xdr:from>
    <xdr:to>
      <xdr:col>24</xdr:col>
      <xdr:colOff>62865</xdr:colOff>
      <xdr:row>78</xdr:row>
      <xdr:rowOff>158931</xdr:rowOff>
    </xdr:to>
    <xdr:cxnSp macro="">
      <xdr:nvCxnSpPr>
        <xdr:cNvPr id="170" name="直線コネクタ 169"/>
        <xdr:cNvCxnSpPr/>
      </xdr:nvCxnSpPr>
      <xdr:spPr>
        <a:xfrm flipV="1">
          <a:off x="4633595" y="13228309"/>
          <a:ext cx="1270" cy="303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170986</xdr:rowOff>
    </xdr:from>
    <xdr:ext cx="599010" cy="259045"/>
    <xdr:sp macro="" textlink="">
      <xdr:nvSpPr>
        <xdr:cNvPr id="171" name="民生費最小値テキスト"/>
        <xdr:cNvSpPr txBox="1"/>
      </xdr:nvSpPr>
      <xdr:spPr>
        <a:xfrm>
          <a:off x="4686300" y="1354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158931</xdr:rowOff>
    </xdr:from>
    <xdr:to>
      <xdr:col>24</xdr:col>
      <xdr:colOff>152400</xdr:colOff>
      <xdr:row>78</xdr:row>
      <xdr:rowOff>158931</xdr:rowOff>
    </xdr:to>
    <xdr:cxnSp macro="">
      <xdr:nvCxnSpPr>
        <xdr:cNvPr id="172" name="直線コネクタ 171"/>
        <xdr:cNvCxnSpPr/>
      </xdr:nvCxnSpPr>
      <xdr:spPr>
        <a:xfrm>
          <a:off x="4546600" y="13532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144786</xdr:rowOff>
    </xdr:from>
    <xdr:ext cx="599010" cy="259045"/>
    <xdr:sp macro="" textlink="">
      <xdr:nvSpPr>
        <xdr:cNvPr id="173" name="民生費最大値テキスト"/>
        <xdr:cNvSpPr txBox="1"/>
      </xdr:nvSpPr>
      <xdr:spPr>
        <a:xfrm>
          <a:off x="4686300" y="13003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77</xdr:row>
      <xdr:rowOff>26659</xdr:rowOff>
    </xdr:from>
    <xdr:to>
      <xdr:col>24</xdr:col>
      <xdr:colOff>152400</xdr:colOff>
      <xdr:row>77</xdr:row>
      <xdr:rowOff>26659</xdr:rowOff>
    </xdr:to>
    <xdr:cxnSp macro="">
      <xdr:nvCxnSpPr>
        <xdr:cNvPr id="174" name="直線コネクタ 173"/>
        <xdr:cNvCxnSpPr/>
      </xdr:nvCxnSpPr>
      <xdr:spPr>
        <a:xfrm>
          <a:off x="4546600" y="13228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85105</xdr:rowOff>
    </xdr:from>
    <xdr:to>
      <xdr:col>24</xdr:col>
      <xdr:colOff>63500</xdr:colOff>
      <xdr:row>77</xdr:row>
      <xdr:rowOff>26659</xdr:rowOff>
    </xdr:to>
    <xdr:cxnSp macro="">
      <xdr:nvCxnSpPr>
        <xdr:cNvPr id="175" name="直線コネクタ 174"/>
        <xdr:cNvCxnSpPr/>
      </xdr:nvCxnSpPr>
      <xdr:spPr>
        <a:xfrm>
          <a:off x="3797300" y="12600955"/>
          <a:ext cx="838200" cy="62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43986</xdr:rowOff>
    </xdr:from>
    <xdr:ext cx="599010" cy="259045"/>
    <xdr:sp macro="" textlink="">
      <xdr:nvSpPr>
        <xdr:cNvPr id="176" name="民生費平均値テキスト"/>
        <xdr:cNvSpPr txBox="1"/>
      </xdr:nvSpPr>
      <xdr:spPr>
        <a:xfrm>
          <a:off x="4686300" y="134170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65559</xdr:rowOff>
    </xdr:from>
    <xdr:to>
      <xdr:col>24</xdr:col>
      <xdr:colOff>114300</xdr:colOff>
      <xdr:row>78</xdr:row>
      <xdr:rowOff>167159</xdr:rowOff>
    </xdr:to>
    <xdr:sp macro="" textlink="">
      <xdr:nvSpPr>
        <xdr:cNvPr id="177" name="フローチャート: 判断 176"/>
        <xdr:cNvSpPr/>
      </xdr:nvSpPr>
      <xdr:spPr>
        <a:xfrm>
          <a:off x="4584700" y="13438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58387</xdr:rowOff>
    </xdr:from>
    <xdr:to>
      <xdr:col>19</xdr:col>
      <xdr:colOff>177800</xdr:colOff>
      <xdr:row>73</xdr:row>
      <xdr:rowOff>85105</xdr:rowOff>
    </xdr:to>
    <xdr:cxnSp macro="">
      <xdr:nvCxnSpPr>
        <xdr:cNvPr id="178" name="直線コネクタ 177"/>
        <xdr:cNvCxnSpPr/>
      </xdr:nvCxnSpPr>
      <xdr:spPr>
        <a:xfrm>
          <a:off x="2908300" y="12231337"/>
          <a:ext cx="889000" cy="369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60227</xdr:rowOff>
    </xdr:from>
    <xdr:to>
      <xdr:col>20</xdr:col>
      <xdr:colOff>38100</xdr:colOff>
      <xdr:row>78</xdr:row>
      <xdr:rowOff>161827</xdr:rowOff>
    </xdr:to>
    <xdr:sp macro="" textlink="">
      <xdr:nvSpPr>
        <xdr:cNvPr id="179" name="フローチャート: 判断 178"/>
        <xdr:cNvSpPr/>
      </xdr:nvSpPr>
      <xdr:spPr>
        <a:xfrm>
          <a:off x="3746500" y="1343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152954</xdr:rowOff>
    </xdr:from>
    <xdr:ext cx="599010" cy="259045"/>
    <xdr:sp macro="" textlink="">
      <xdr:nvSpPr>
        <xdr:cNvPr id="180" name="テキスト ボックス 179"/>
        <xdr:cNvSpPr txBox="1"/>
      </xdr:nvSpPr>
      <xdr:spPr>
        <a:xfrm>
          <a:off x="3497795" y="13526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58387</xdr:rowOff>
    </xdr:from>
    <xdr:to>
      <xdr:col>15</xdr:col>
      <xdr:colOff>50800</xdr:colOff>
      <xdr:row>74</xdr:row>
      <xdr:rowOff>50790</xdr:rowOff>
    </xdr:to>
    <xdr:cxnSp macro="">
      <xdr:nvCxnSpPr>
        <xdr:cNvPr id="181" name="直線コネクタ 180"/>
        <xdr:cNvCxnSpPr/>
      </xdr:nvCxnSpPr>
      <xdr:spPr>
        <a:xfrm flipV="1">
          <a:off x="2019300" y="12231337"/>
          <a:ext cx="889000" cy="50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36593</xdr:rowOff>
    </xdr:from>
    <xdr:to>
      <xdr:col>15</xdr:col>
      <xdr:colOff>101600</xdr:colOff>
      <xdr:row>78</xdr:row>
      <xdr:rowOff>138193</xdr:rowOff>
    </xdr:to>
    <xdr:sp macro="" textlink="">
      <xdr:nvSpPr>
        <xdr:cNvPr id="182" name="フローチャート: 判断 181"/>
        <xdr:cNvSpPr/>
      </xdr:nvSpPr>
      <xdr:spPr>
        <a:xfrm>
          <a:off x="2857500" y="13409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129320</xdr:rowOff>
    </xdr:from>
    <xdr:ext cx="599010" cy="259045"/>
    <xdr:sp macro="" textlink="">
      <xdr:nvSpPr>
        <xdr:cNvPr id="183" name="テキスト ボックス 182"/>
        <xdr:cNvSpPr txBox="1"/>
      </xdr:nvSpPr>
      <xdr:spPr>
        <a:xfrm>
          <a:off x="2608795" y="1350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50790</xdr:rowOff>
    </xdr:from>
    <xdr:to>
      <xdr:col>10</xdr:col>
      <xdr:colOff>114300</xdr:colOff>
      <xdr:row>77</xdr:row>
      <xdr:rowOff>28792</xdr:rowOff>
    </xdr:to>
    <xdr:cxnSp macro="">
      <xdr:nvCxnSpPr>
        <xdr:cNvPr id="184" name="直線コネクタ 183"/>
        <xdr:cNvCxnSpPr/>
      </xdr:nvCxnSpPr>
      <xdr:spPr>
        <a:xfrm flipV="1">
          <a:off x="1130300" y="12738090"/>
          <a:ext cx="889000" cy="49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62533</xdr:rowOff>
    </xdr:from>
    <xdr:to>
      <xdr:col>10</xdr:col>
      <xdr:colOff>165100</xdr:colOff>
      <xdr:row>78</xdr:row>
      <xdr:rowOff>164133</xdr:rowOff>
    </xdr:to>
    <xdr:sp macro="" textlink="">
      <xdr:nvSpPr>
        <xdr:cNvPr id="185" name="フローチャート: 判断 184"/>
        <xdr:cNvSpPr/>
      </xdr:nvSpPr>
      <xdr:spPr>
        <a:xfrm>
          <a:off x="1968500" y="1343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155260</xdr:rowOff>
    </xdr:from>
    <xdr:ext cx="599010" cy="259045"/>
    <xdr:sp macro="" textlink="">
      <xdr:nvSpPr>
        <xdr:cNvPr id="186" name="テキスト ボックス 185"/>
        <xdr:cNvSpPr txBox="1"/>
      </xdr:nvSpPr>
      <xdr:spPr>
        <a:xfrm>
          <a:off x="1719795" y="1352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69714</xdr:rowOff>
    </xdr:from>
    <xdr:to>
      <xdr:col>6</xdr:col>
      <xdr:colOff>38100</xdr:colOff>
      <xdr:row>78</xdr:row>
      <xdr:rowOff>171314</xdr:rowOff>
    </xdr:to>
    <xdr:sp macro="" textlink="">
      <xdr:nvSpPr>
        <xdr:cNvPr id="187" name="フローチャート: 判断 186"/>
        <xdr:cNvSpPr/>
      </xdr:nvSpPr>
      <xdr:spPr>
        <a:xfrm>
          <a:off x="1079500" y="1344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162441</xdr:rowOff>
    </xdr:from>
    <xdr:ext cx="599010" cy="259045"/>
    <xdr:sp macro="" textlink="">
      <xdr:nvSpPr>
        <xdr:cNvPr id="188" name="テキスト ボックス 187"/>
        <xdr:cNvSpPr txBox="1"/>
      </xdr:nvSpPr>
      <xdr:spPr>
        <a:xfrm>
          <a:off x="830795" y="13535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147309</xdr:rowOff>
    </xdr:from>
    <xdr:to>
      <xdr:col>24</xdr:col>
      <xdr:colOff>114300</xdr:colOff>
      <xdr:row>77</xdr:row>
      <xdr:rowOff>77459</xdr:rowOff>
    </xdr:to>
    <xdr:sp macro="" textlink="">
      <xdr:nvSpPr>
        <xdr:cNvPr id="194" name="楕円 193"/>
        <xdr:cNvSpPr/>
      </xdr:nvSpPr>
      <xdr:spPr>
        <a:xfrm>
          <a:off x="4584700" y="1317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100336</xdr:rowOff>
    </xdr:from>
    <xdr:ext cx="599010" cy="259045"/>
    <xdr:sp macro="" textlink="">
      <xdr:nvSpPr>
        <xdr:cNvPr id="195" name="民生費該当値テキスト"/>
        <xdr:cNvSpPr txBox="1"/>
      </xdr:nvSpPr>
      <xdr:spPr>
        <a:xfrm>
          <a:off x="4686300" y="1313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34305</xdr:rowOff>
    </xdr:from>
    <xdr:to>
      <xdr:col>20</xdr:col>
      <xdr:colOff>38100</xdr:colOff>
      <xdr:row>73</xdr:row>
      <xdr:rowOff>135905</xdr:rowOff>
    </xdr:to>
    <xdr:sp macro="" textlink="">
      <xdr:nvSpPr>
        <xdr:cNvPr id="196" name="楕円 195"/>
        <xdr:cNvSpPr/>
      </xdr:nvSpPr>
      <xdr:spPr>
        <a:xfrm>
          <a:off x="3746500" y="1255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152432</xdr:rowOff>
    </xdr:from>
    <xdr:ext cx="599010" cy="259045"/>
    <xdr:sp macro="" textlink="">
      <xdr:nvSpPr>
        <xdr:cNvPr id="197" name="テキスト ボックス 196"/>
        <xdr:cNvSpPr txBox="1"/>
      </xdr:nvSpPr>
      <xdr:spPr>
        <a:xfrm>
          <a:off x="3497795" y="12325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7587</xdr:rowOff>
    </xdr:from>
    <xdr:to>
      <xdr:col>15</xdr:col>
      <xdr:colOff>101600</xdr:colOff>
      <xdr:row>71</xdr:row>
      <xdr:rowOff>109187</xdr:rowOff>
    </xdr:to>
    <xdr:sp macro="" textlink="">
      <xdr:nvSpPr>
        <xdr:cNvPr id="198" name="楕円 197"/>
        <xdr:cNvSpPr/>
      </xdr:nvSpPr>
      <xdr:spPr>
        <a:xfrm>
          <a:off x="2857500" y="1218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69</xdr:row>
      <xdr:rowOff>125714</xdr:rowOff>
    </xdr:from>
    <xdr:ext cx="690189" cy="259045"/>
    <xdr:sp macro="" textlink="">
      <xdr:nvSpPr>
        <xdr:cNvPr id="199" name="テキスト ボックス 198"/>
        <xdr:cNvSpPr txBox="1"/>
      </xdr:nvSpPr>
      <xdr:spPr>
        <a:xfrm>
          <a:off x="2563205" y="119557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171440</xdr:rowOff>
    </xdr:from>
    <xdr:to>
      <xdr:col>10</xdr:col>
      <xdr:colOff>165100</xdr:colOff>
      <xdr:row>74</xdr:row>
      <xdr:rowOff>101590</xdr:rowOff>
    </xdr:to>
    <xdr:sp macro="" textlink="">
      <xdr:nvSpPr>
        <xdr:cNvPr id="200" name="楕円 199"/>
        <xdr:cNvSpPr/>
      </xdr:nvSpPr>
      <xdr:spPr>
        <a:xfrm>
          <a:off x="1968500" y="1268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118117</xdr:rowOff>
    </xdr:from>
    <xdr:ext cx="599010" cy="259045"/>
    <xdr:sp macro="" textlink="">
      <xdr:nvSpPr>
        <xdr:cNvPr id="201" name="テキスト ボックス 200"/>
        <xdr:cNvSpPr txBox="1"/>
      </xdr:nvSpPr>
      <xdr:spPr>
        <a:xfrm>
          <a:off x="1719795" y="12462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149442</xdr:rowOff>
    </xdr:from>
    <xdr:to>
      <xdr:col>6</xdr:col>
      <xdr:colOff>38100</xdr:colOff>
      <xdr:row>77</xdr:row>
      <xdr:rowOff>79592</xdr:rowOff>
    </xdr:to>
    <xdr:sp macro="" textlink="">
      <xdr:nvSpPr>
        <xdr:cNvPr id="202" name="楕円 201"/>
        <xdr:cNvSpPr/>
      </xdr:nvSpPr>
      <xdr:spPr>
        <a:xfrm>
          <a:off x="1079500" y="1317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96119</xdr:rowOff>
    </xdr:from>
    <xdr:ext cx="599010" cy="259045"/>
    <xdr:sp macro="" textlink="">
      <xdr:nvSpPr>
        <xdr:cNvPr id="203" name="テキスト ボックス 202"/>
        <xdr:cNvSpPr txBox="1"/>
      </xdr:nvSpPr>
      <xdr:spPr>
        <a:xfrm>
          <a:off x="830795" y="12954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6" name="テキスト ボックス 215"/>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8" name="テキスト ボックス 217"/>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0" name="テキスト ボックス 219"/>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2" name="テキスト ボックス 221"/>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37196</xdr:rowOff>
    </xdr:from>
    <xdr:to>
      <xdr:col>24</xdr:col>
      <xdr:colOff>62865</xdr:colOff>
      <xdr:row>98</xdr:row>
      <xdr:rowOff>138351</xdr:rowOff>
    </xdr:to>
    <xdr:cxnSp macro="">
      <xdr:nvCxnSpPr>
        <xdr:cNvPr id="226" name="直線コネクタ 225"/>
        <xdr:cNvCxnSpPr/>
      </xdr:nvCxnSpPr>
      <xdr:spPr>
        <a:xfrm flipV="1">
          <a:off x="4633595" y="15639146"/>
          <a:ext cx="1270" cy="1301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142178</xdr:rowOff>
    </xdr:from>
    <xdr:ext cx="534377" cy="259045"/>
    <xdr:sp macro="" textlink="">
      <xdr:nvSpPr>
        <xdr:cNvPr id="227" name="衛生費最小値テキスト"/>
        <xdr:cNvSpPr txBox="1"/>
      </xdr:nvSpPr>
      <xdr:spPr>
        <a:xfrm>
          <a:off x="4686300" y="1694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138351</xdr:rowOff>
    </xdr:from>
    <xdr:to>
      <xdr:col>24</xdr:col>
      <xdr:colOff>152400</xdr:colOff>
      <xdr:row>98</xdr:row>
      <xdr:rowOff>138351</xdr:rowOff>
    </xdr:to>
    <xdr:cxnSp macro="">
      <xdr:nvCxnSpPr>
        <xdr:cNvPr id="228" name="直線コネクタ 227"/>
        <xdr:cNvCxnSpPr/>
      </xdr:nvCxnSpPr>
      <xdr:spPr>
        <a:xfrm>
          <a:off x="4546600" y="1694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155323</xdr:rowOff>
    </xdr:from>
    <xdr:ext cx="534377" cy="259045"/>
    <xdr:sp macro="" textlink="">
      <xdr:nvSpPr>
        <xdr:cNvPr id="229" name="衛生費最大値テキスト"/>
        <xdr:cNvSpPr txBox="1"/>
      </xdr:nvSpPr>
      <xdr:spPr>
        <a:xfrm>
          <a:off x="4686300" y="1541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37196</xdr:rowOff>
    </xdr:from>
    <xdr:to>
      <xdr:col>24</xdr:col>
      <xdr:colOff>152400</xdr:colOff>
      <xdr:row>91</xdr:row>
      <xdr:rowOff>37196</xdr:rowOff>
    </xdr:to>
    <xdr:cxnSp macro="">
      <xdr:nvCxnSpPr>
        <xdr:cNvPr id="230" name="直線コネクタ 229"/>
        <xdr:cNvCxnSpPr/>
      </xdr:nvCxnSpPr>
      <xdr:spPr>
        <a:xfrm>
          <a:off x="4546600" y="15639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4735</xdr:rowOff>
    </xdr:from>
    <xdr:to>
      <xdr:col>24</xdr:col>
      <xdr:colOff>63500</xdr:colOff>
      <xdr:row>94</xdr:row>
      <xdr:rowOff>25719</xdr:rowOff>
    </xdr:to>
    <xdr:cxnSp macro="">
      <xdr:nvCxnSpPr>
        <xdr:cNvPr id="231" name="直線コネクタ 230"/>
        <xdr:cNvCxnSpPr/>
      </xdr:nvCxnSpPr>
      <xdr:spPr>
        <a:xfrm>
          <a:off x="3797300" y="16121035"/>
          <a:ext cx="838200" cy="2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53497</xdr:rowOff>
    </xdr:from>
    <xdr:ext cx="534377" cy="259045"/>
    <xdr:sp macro="" textlink="">
      <xdr:nvSpPr>
        <xdr:cNvPr id="232" name="衛生費平均値テキスト"/>
        <xdr:cNvSpPr txBox="1"/>
      </xdr:nvSpPr>
      <xdr:spPr>
        <a:xfrm>
          <a:off x="4686300" y="165126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75070</xdr:rowOff>
    </xdr:from>
    <xdr:to>
      <xdr:col>24</xdr:col>
      <xdr:colOff>114300</xdr:colOff>
      <xdr:row>97</xdr:row>
      <xdr:rowOff>5220</xdr:rowOff>
    </xdr:to>
    <xdr:sp macro="" textlink="">
      <xdr:nvSpPr>
        <xdr:cNvPr id="233" name="フローチャート: 判断 232"/>
        <xdr:cNvSpPr/>
      </xdr:nvSpPr>
      <xdr:spPr>
        <a:xfrm>
          <a:off x="4584700" y="165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166171</xdr:rowOff>
    </xdr:from>
    <xdr:to>
      <xdr:col>19</xdr:col>
      <xdr:colOff>177800</xdr:colOff>
      <xdr:row>94</xdr:row>
      <xdr:rowOff>4735</xdr:rowOff>
    </xdr:to>
    <xdr:cxnSp macro="">
      <xdr:nvCxnSpPr>
        <xdr:cNvPr id="234" name="直線コネクタ 233"/>
        <xdr:cNvCxnSpPr/>
      </xdr:nvCxnSpPr>
      <xdr:spPr>
        <a:xfrm>
          <a:off x="2908300" y="16111021"/>
          <a:ext cx="889000" cy="1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68120</xdr:rowOff>
    </xdr:from>
    <xdr:to>
      <xdr:col>20</xdr:col>
      <xdr:colOff>38100</xdr:colOff>
      <xdr:row>96</xdr:row>
      <xdr:rowOff>169720</xdr:rowOff>
    </xdr:to>
    <xdr:sp macro="" textlink="">
      <xdr:nvSpPr>
        <xdr:cNvPr id="235" name="フローチャート: 判断 234"/>
        <xdr:cNvSpPr/>
      </xdr:nvSpPr>
      <xdr:spPr>
        <a:xfrm>
          <a:off x="3746500" y="1652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160847</xdr:rowOff>
    </xdr:from>
    <xdr:ext cx="534377" cy="259045"/>
    <xdr:sp macro="" textlink="">
      <xdr:nvSpPr>
        <xdr:cNvPr id="236" name="テキスト ボックス 235"/>
        <xdr:cNvSpPr txBox="1"/>
      </xdr:nvSpPr>
      <xdr:spPr>
        <a:xfrm>
          <a:off x="3530111" y="1662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166171</xdr:rowOff>
    </xdr:from>
    <xdr:to>
      <xdr:col>15</xdr:col>
      <xdr:colOff>50800</xdr:colOff>
      <xdr:row>96</xdr:row>
      <xdr:rowOff>59119</xdr:rowOff>
    </xdr:to>
    <xdr:cxnSp macro="">
      <xdr:nvCxnSpPr>
        <xdr:cNvPr id="237" name="直線コネクタ 236"/>
        <xdr:cNvCxnSpPr/>
      </xdr:nvCxnSpPr>
      <xdr:spPr>
        <a:xfrm flipV="1">
          <a:off x="2019300" y="16111021"/>
          <a:ext cx="889000" cy="40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96490</xdr:rowOff>
    </xdr:from>
    <xdr:to>
      <xdr:col>15</xdr:col>
      <xdr:colOff>101600</xdr:colOff>
      <xdr:row>96</xdr:row>
      <xdr:rowOff>26640</xdr:rowOff>
    </xdr:to>
    <xdr:sp macro="" textlink="">
      <xdr:nvSpPr>
        <xdr:cNvPr id="238" name="フローチャート: 判断 237"/>
        <xdr:cNvSpPr/>
      </xdr:nvSpPr>
      <xdr:spPr>
        <a:xfrm>
          <a:off x="2857500" y="1638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17767</xdr:rowOff>
    </xdr:from>
    <xdr:ext cx="534377" cy="259045"/>
    <xdr:sp macro="" textlink="">
      <xdr:nvSpPr>
        <xdr:cNvPr id="239" name="テキスト ボックス 238"/>
        <xdr:cNvSpPr txBox="1"/>
      </xdr:nvSpPr>
      <xdr:spPr>
        <a:xfrm>
          <a:off x="2641111" y="1647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59119</xdr:rowOff>
    </xdr:from>
    <xdr:to>
      <xdr:col>10</xdr:col>
      <xdr:colOff>114300</xdr:colOff>
      <xdr:row>96</xdr:row>
      <xdr:rowOff>113982</xdr:rowOff>
    </xdr:to>
    <xdr:cxnSp macro="">
      <xdr:nvCxnSpPr>
        <xdr:cNvPr id="240" name="直線コネクタ 239"/>
        <xdr:cNvCxnSpPr/>
      </xdr:nvCxnSpPr>
      <xdr:spPr>
        <a:xfrm flipV="1">
          <a:off x="1130300" y="16518319"/>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48826</xdr:rowOff>
    </xdr:from>
    <xdr:to>
      <xdr:col>10</xdr:col>
      <xdr:colOff>165100</xdr:colOff>
      <xdr:row>96</xdr:row>
      <xdr:rowOff>150426</xdr:rowOff>
    </xdr:to>
    <xdr:sp macro="" textlink="">
      <xdr:nvSpPr>
        <xdr:cNvPr id="241" name="フローチャート: 判断 240"/>
        <xdr:cNvSpPr/>
      </xdr:nvSpPr>
      <xdr:spPr>
        <a:xfrm>
          <a:off x="1968500" y="1650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141553</xdr:rowOff>
    </xdr:from>
    <xdr:ext cx="534377" cy="259045"/>
    <xdr:sp macro="" textlink="">
      <xdr:nvSpPr>
        <xdr:cNvPr id="242" name="テキスト ボックス 241"/>
        <xdr:cNvSpPr txBox="1"/>
      </xdr:nvSpPr>
      <xdr:spPr>
        <a:xfrm>
          <a:off x="1752111" y="1660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26972</xdr:rowOff>
    </xdr:from>
    <xdr:to>
      <xdr:col>6</xdr:col>
      <xdr:colOff>38100</xdr:colOff>
      <xdr:row>96</xdr:row>
      <xdr:rowOff>128572</xdr:rowOff>
    </xdr:to>
    <xdr:sp macro="" textlink="">
      <xdr:nvSpPr>
        <xdr:cNvPr id="243" name="フローチャート: 判断 242"/>
        <xdr:cNvSpPr/>
      </xdr:nvSpPr>
      <xdr:spPr>
        <a:xfrm>
          <a:off x="1079500" y="164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145099</xdr:rowOff>
    </xdr:from>
    <xdr:ext cx="534377" cy="259045"/>
    <xdr:sp macro="" textlink="">
      <xdr:nvSpPr>
        <xdr:cNvPr id="244" name="テキスト ボックス 243"/>
        <xdr:cNvSpPr txBox="1"/>
      </xdr:nvSpPr>
      <xdr:spPr>
        <a:xfrm>
          <a:off x="863111" y="1626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146369</xdr:rowOff>
    </xdr:from>
    <xdr:to>
      <xdr:col>24</xdr:col>
      <xdr:colOff>114300</xdr:colOff>
      <xdr:row>94</xdr:row>
      <xdr:rowOff>76519</xdr:rowOff>
    </xdr:to>
    <xdr:sp macro="" textlink="">
      <xdr:nvSpPr>
        <xdr:cNvPr id="250" name="楕円 249"/>
        <xdr:cNvSpPr/>
      </xdr:nvSpPr>
      <xdr:spPr>
        <a:xfrm>
          <a:off x="4584700" y="1609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169246</xdr:rowOff>
    </xdr:from>
    <xdr:ext cx="534377" cy="259045"/>
    <xdr:sp macro="" textlink="">
      <xdr:nvSpPr>
        <xdr:cNvPr id="251" name="衛生費該当値テキスト"/>
        <xdr:cNvSpPr txBox="1"/>
      </xdr:nvSpPr>
      <xdr:spPr>
        <a:xfrm>
          <a:off x="4686300" y="1594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125385</xdr:rowOff>
    </xdr:from>
    <xdr:to>
      <xdr:col>20</xdr:col>
      <xdr:colOff>38100</xdr:colOff>
      <xdr:row>94</xdr:row>
      <xdr:rowOff>55535</xdr:rowOff>
    </xdr:to>
    <xdr:sp macro="" textlink="">
      <xdr:nvSpPr>
        <xdr:cNvPr id="252" name="楕円 251"/>
        <xdr:cNvSpPr/>
      </xdr:nvSpPr>
      <xdr:spPr>
        <a:xfrm>
          <a:off x="3746500" y="1607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72062</xdr:rowOff>
    </xdr:from>
    <xdr:ext cx="534377" cy="259045"/>
    <xdr:sp macro="" textlink="">
      <xdr:nvSpPr>
        <xdr:cNvPr id="253" name="テキスト ボックス 252"/>
        <xdr:cNvSpPr txBox="1"/>
      </xdr:nvSpPr>
      <xdr:spPr>
        <a:xfrm>
          <a:off x="3530111" y="1584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115371</xdr:rowOff>
    </xdr:from>
    <xdr:to>
      <xdr:col>15</xdr:col>
      <xdr:colOff>101600</xdr:colOff>
      <xdr:row>94</xdr:row>
      <xdr:rowOff>45521</xdr:rowOff>
    </xdr:to>
    <xdr:sp macro="" textlink="">
      <xdr:nvSpPr>
        <xdr:cNvPr id="254" name="楕円 253"/>
        <xdr:cNvSpPr/>
      </xdr:nvSpPr>
      <xdr:spPr>
        <a:xfrm>
          <a:off x="2857500" y="1606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62048</xdr:rowOff>
    </xdr:from>
    <xdr:ext cx="534377" cy="259045"/>
    <xdr:sp macro="" textlink="">
      <xdr:nvSpPr>
        <xdr:cNvPr id="255" name="テキスト ボックス 254"/>
        <xdr:cNvSpPr txBox="1"/>
      </xdr:nvSpPr>
      <xdr:spPr>
        <a:xfrm>
          <a:off x="2641111" y="1583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8319</xdr:rowOff>
    </xdr:from>
    <xdr:to>
      <xdr:col>10</xdr:col>
      <xdr:colOff>165100</xdr:colOff>
      <xdr:row>96</xdr:row>
      <xdr:rowOff>109919</xdr:rowOff>
    </xdr:to>
    <xdr:sp macro="" textlink="">
      <xdr:nvSpPr>
        <xdr:cNvPr id="256" name="楕円 255"/>
        <xdr:cNvSpPr/>
      </xdr:nvSpPr>
      <xdr:spPr>
        <a:xfrm>
          <a:off x="1968500" y="1646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126446</xdr:rowOff>
    </xdr:from>
    <xdr:ext cx="534377" cy="259045"/>
    <xdr:sp macro="" textlink="">
      <xdr:nvSpPr>
        <xdr:cNvPr id="257" name="テキスト ボックス 256"/>
        <xdr:cNvSpPr txBox="1"/>
      </xdr:nvSpPr>
      <xdr:spPr>
        <a:xfrm>
          <a:off x="1752111" y="1624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63182</xdr:rowOff>
    </xdr:from>
    <xdr:to>
      <xdr:col>6</xdr:col>
      <xdr:colOff>38100</xdr:colOff>
      <xdr:row>96</xdr:row>
      <xdr:rowOff>164782</xdr:rowOff>
    </xdr:to>
    <xdr:sp macro="" textlink="">
      <xdr:nvSpPr>
        <xdr:cNvPr id="258" name="楕円 257"/>
        <xdr:cNvSpPr/>
      </xdr:nvSpPr>
      <xdr:spPr>
        <a:xfrm>
          <a:off x="1079500" y="1652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155909</xdr:rowOff>
    </xdr:from>
    <xdr:ext cx="534377" cy="259045"/>
    <xdr:sp macro="" textlink="">
      <xdr:nvSpPr>
        <xdr:cNvPr id="259" name="テキスト ボックス 258"/>
        <xdr:cNvSpPr txBox="1"/>
      </xdr:nvSpPr>
      <xdr:spPr>
        <a:xfrm>
          <a:off x="863111" y="1661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88402</xdr:rowOff>
    </xdr:from>
    <xdr:to>
      <xdr:col>54</xdr:col>
      <xdr:colOff>189865</xdr:colOff>
      <xdr:row>38</xdr:row>
      <xdr:rowOff>139700</xdr:rowOff>
    </xdr:to>
    <xdr:cxnSp macro="">
      <xdr:nvCxnSpPr>
        <xdr:cNvPr id="281" name="直線コネクタ 280"/>
        <xdr:cNvCxnSpPr/>
      </xdr:nvCxnSpPr>
      <xdr:spPr>
        <a:xfrm flipV="1">
          <a:off x="10475595" y="5403352"/>
          <a:ext cx="1270" cy="1251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35079</xdr:rowOff>
    </xdr:from>
    <xdr:ext cx="534377" cy="259045"/>
    <xdr:sp macro="" textlink="">
      <xdr:nvSpPr>
        <xdr:cNvPr id="284" name="労働費最大値テキスト"/>
        <xdr:cNvSpPr txBox="1"/>
      </xdr:nvSpPr>
      <xdr:spPr>
        <a:xfrm>
          <a:off x="10528300" y="517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88402</xdr:rowOff>
    </xdr:from>
    <xdr:to>
      <xdr:col>55</xdr:col>
      <xdr:colOff>88900</xdr:colOff>
      <xdr:row>31</xdr:row>
      <xdr:rowOff>88402</xdr:rowOff>
    </xdr:to>
    <xdr:cxnSp macro="">
      <xdr:nvCxnSpPr>
        <xdr:cNvPr id="285" name="直線コネクタ 284"/>
        <xdr:cNvCxnSpPr/>
      </xdr:nvCxnSpPr>
      <xdr:spPr>
        <a:xfrm>
          <a:off x="10388600" y="540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158811</xdr:rowOff>
    </xdr:from>
    <xdr:to>
      <xdr:col>55</xdr:col>
      <xdr:colOff>0</xdr:colOff>
      <xdr:row>38</xdr:row>
      <xdr:rowOff>96815</xdr:rowOff>
    </xdr:to>
    <xdr:cxnSp macro="">
      <xdr:nvCxnSpPr>
        <xdr:cNvPr id="286" name="直線コネクタ 285"/>
        <xdr:cNvCxnSpPr/>
      </xdr:nvCxnSpPr>
      <xdr:spPr>
        <a:xfrm>
          <a:off x="9639300" y="6502461"/>
          <a:ext cx="838200" cy="10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45026</xdr:rowOff>
    </xdr:from>
    <xdr:ext cx="469744" cy="259045"/>
    <xdr:sp macro="" textlink="">
      <xdr:nvSpPr>
        <xdr:cNvPr id="287" name="労働費平均値テキスト"/>
        <xdr:cNvSpPr txBox="1"/>
      </xdr:nvSpPr>
      <xdr:spPr>
        <a:xfrm>
          <a:off x="10528300" y="63886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22149</xdr:rowOff>
    </xdr:from>
    <xdr:to>
      <xdr:col>55</xdr:col>
      <xdr:colOff>50800</xdr:colOff>
      <xdr:row>38</xdr:row>
      <xdr:rowOff>123749</xdr:rowOff>
    </xdr:to>
    <xdr:sp macro="" textlink="">
      <xdr:nvSpPr>
        <xdr:cNvPr id="288" name="フローチャート: 判断 287"/>
        <xdr:cNvSpPr/>
      </xdr:nvSpPr>
      <xdr:spPr>
        <a:xfrm>
          <a:off x="10426700" y="65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62022</xdr:rowOff>
    </xdr:from>
    <xdr:to>
      <xdr:col>50</xdr:col>
      <xdr:colOff>114300</xdr:colOff>
      <xdr:row>37</xdr:row>
      <xdr:rowOff>158811</xdr:rowOff>
    </xdr:to>
    <xdr:cxnSp macro="">
      <xdr:nvCxnSpPr>
        <xdr:cNvPr id="289" name="直線コネクタ 288"/>
        <xdr:cNvCxnSpPr/>
      </xdr:nvCxnSpPr>
      <xdr:spPr>
        <a:xfrm>
          <a:off x="8750300" y="6234222"/>
          <a:ext cx="889000" cy="26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16297</xdr:rowOff>
    </xdr:from>
    <xdr:to>
      <xdr:col>50</xdr:col>
      <xdr:colOff>165100</xdr:colOff>
      <xdr:row>38</xdr:row>
      <xdr:rowOff>117897</xdr:rowOff>
    </xdr:to>
    <xdr:sp macro="" textlink="">
      <xdr:nvSpPr>
        <xdr:cNvPr id="290" name="フローチャート: 判断 289"/>
        <xdr:cNvSpPr/>
      </xdr:nvSpPr>
      <xdr:spPr>
        <a:xfrm>
          <a:off x="9588500" y="65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109024</xdr:rowOff>
    </xdr:from>
    <xdr:ext cx="469744" cy="259045"/>
    <xdr:sp macro="" textlink="">
      <xdr:nvSpPr>
        <xdr:cNvPr id="291" name="テキスト ボックス 290"/>
        <xdr:cNvSpPr txBox="1"/>
      </xdr:nvSpPr>
      <xdr:spPr>
        <a:xfrm>
          <a:off x="9404428" y="662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62022</xdr:rowOff>
    </xdr:from>
    <xdr:to>
      <xdr:col>45</xdr:col>
      <xdr:colOff>177800</xdr:colOff>
      <xdr:row>36</xdr:row>
      <xdr:rowOff>93294</xdr:rowOff>
    </xdr:to>
    <xdr:cxnSp macro="">
      <xdr:nvCxnSpPr>
        <xdr:cNvPr id="292" name="直線コネクタ 291"/>
        <xdr:cNvCxnSpPr/>
      </xdr:nvCxnSpPr>
      <xdr:spPr>
        <a:xfrm flipV="1">
          <a:off x="7861300" y="6234222"/>
          <a:ext cx="889000" cy="3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32756</xdr:rowOff>
    </xdr:from>
    <xdr:to>
      <xdr:col>46</xdr:col>
      <xdr:colOff>38100</xdr:colOff>
      <xdr:row>38</xdr:row>
      <xdr:rowOff>134356</xdr:rowOff>
    </xdr:to>
    <xdr:sp macro="" textlink="">
      <xdr:nvSpPr>
        <xdr:cNvPr id="293" name="フローチャート: 判断 292"/>
        <xdr:cNvSpPr/>
      </xdr:nvSpPr>
      <xdr:spPr>
        <a:xfrm>
          <a:off x="8699500" y="654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125483</xdr:rowOff>
    </xdr:from>
    <xdr:ext cx="469744" cy="259045"/>
    <xdr:sp macro="" textlink="">
      <xdr:nvSpPr>
        <xdr:cNvPr id="294" name="テキスト ボックス 293"/>
        <xdr:cNvSpPr txBox="1"/>
      </xdr:nvSpPr>
      <xdr:spPr>
        <a:xfrm>
          <a:off x="8515428" y="664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93294</xdr:rowOff>
    </xdr:from>
    <xdr:to>
      <xdr:col>41</xdr:col>
      <xdr:colOff>50800</xdr:colOff>
      <xdr:row>37</xdr:row>
      <xdr:rowOff>4232</xdr:rowOff>
    </xdr:to>
    <xdr:cxnSp macro="">
      <xdr:nvCxnSpPr>
        <xdr:cNvPr id="295" name="直線コネクタ 294"/>
        <xdr:cNvCxnSpPr/>
      </xdr:nvCxnSpPr>
      <xdr:spPr>
        <a:xfrm flipV="1">
          <a:off x="6972300" y="6265494"/>
          <a:ext cx="889000" cy="8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32299</xdr:rowOff>
    </xdr:from>
    <xdr:to>
      <xdr:col>41</xdr:col>
      <xdr:colOff>101600</xdr:colOff>
      <xdr:row>38</xdr:row>
      <xdr:rowOff>133899</xdr:rowOff>
    </xdr:to>
    <xdr:sp macro="" textlink="">
      <xdr:nvSpPr>
        <xdr:cNvPr id="296" name="フローチャート: 判断 295"/>
        <xdr:cNvSpPr/>
      </xdr:nvSpPr>
      <xdr:spPr>
        <a:xfrm>
          <a:off x="7810500" y="654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125026</xdr:rowOff>
    </xdr:from>
    <xdr:ext cx="469744" cy="259045"/>
    <xdr:sp macro="" textlink="">
      <xdr:nvSpPr>
        <xdr:cNvPr id="297" name="テキスト ボックス 296"/>
        <xdr:cNvSpPr txBox="1"/>
      </xdr:nvSpPr>
      <xdr:spPr>
        <a:xfrm>
          <a:off x="7626428" y="6640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17897</xdr:rowOff>
    </xdr:from>
    <xdr:to>
      <xdr:col>36</xdr:col>
      <xdr:colOff>165100</xdr:colOff>
      <xdr:row>38</xdr:row>
      <xdr:rowOff>119497</xdr:rowOff>
    </xdr:to>
    <xdr:sp macro="" textlink="">
      <xdr:nvSpPr>
        <xdr:cNvPr id="298" name="フローチャート: 判断 297"/>
        <xdr:cNvSpPr/>
      </xdr:nvSpPr>
      <xdr:spPr>
        <a:xfrm>
          <a:off x="6921500" y="653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110624</xdr:rowOff>
    </xdr:from>
    <xdr:ext cx="469744" cy="259045"/>
    <xdr:sp macro="" textlink="">
      <xdr:nvSpPr>
        <xdr:cNvPr id="299" name="テキスト ボックス 298"/>
        <xdr:cNvSpPr txBox="1"/>
      </xdr:nvSpPr>
      <xdr:spPr>
        <a:xfrm>
          <a:off x="6737428" y="6625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46015</xdr:rowOff>
    </xdr:from>
    <xdr:to>
      <xdr:col>55</xdr:col>
      <xdr:colOff>50800</xdr:colOff>
      <xdr:row>38</xdr:row>
      <xdr:rowOff>147615</xdr:rowOff>
    </xdr:to>
    <xdr:sp macro="" textlink="">
      <xdr:nvSpPr>
        <xdr:cNvPr id="305" name="楕円 304"/>
        <xdr:cNvSpPr/>
      </xdr:nvSpPr>
      <xdr:spPr>
        <a:xfrm>
          <a:off x="10426700" y="656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576</xdr:rowOff>
    </xdr:from>
    <xdr:ext cx="378565" cy="259045"/>
    <xdr:sp macro="" textlink="">
      <xdr:nvSpPr>
        <xdr:cNvPr id="306" name="労働費該当値テキスト"/>
        <xdr:cNvSpPr txBox="1"/>
      </xdr:nvSpPr>
      <xdr:spPr>
        <a:xfrm>
          <a:off x="10528300" y="6515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108011</xdr:rowOff>
    </xdr:from>
    <xdr:to>
      <xdr:col>50</xdr:col>
      <xdr:colOff>165100</xdr:colOff>
      <xdr:row>38</xdr:row>
      <xdr:rowOff>38160</xdr:rowOff>
    </xdr:to>
    <xdr:sp macro="" textlink="">
      <xdr:nvSpPr>
        <xdr:cNvPr id="307" name="楕円 306"/>
        <xdr:cNvSpPr/>
      </xdr:nvSpPr>
      <xdr:spPr>
        <a:xfrm>
          <a:off x="9588500" y="64516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54688</xdr:rowOff>
    </xdr:from>
    <xdr:ext cx="469744" cy="259045"/>
    <xdr:sp macro="" textlink="">
      <xdr:nvSpPr>
        <xdr:cNvPr id="308" name="テキスト ボックス 307"/>
        <xdr:cNvSpPr txBox="1"/>
      </xdr:nvSpPr>
      <xdr:spPr>
        <a:xfrm>
          <a:off x="9404428" y="622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11222</xdr:rowOff>
    </xdr:from>
    <xdr:to>
      <xdr:col>46</xdr:col>
      <xdr:colOff>38100</xdr:colOff>
      <xdr:row>36</xdr:row>
      <xdr:rowOff>112822</xdr:rowOff>
    </xdr:to>
    <xdr:sp macro="" textlink="">
      <xdr:nvSpPr>
        <xdr:cNvPr id="309" name="楕円 308"/>
        <xdr:cNvSpPr/>
      </xdr:nvSpPr>
      <xdr:spPr>
        <a:xfrm>
          <a:off x="8699500" y="618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129349</xdr:rowOff>
    </xdr:from>
    <xdr:ext cx="469744" cy="259045"/>
    <xdr:sp macro="" textlink="">
      <xdr:nvSpPr>
        <xdr:cNvPr id="310" name="テキスト ボックス 309"/>
        <xdr:cNvSpPr txBox="1"/>
      </xdr:nvSpPr>
      <xdr:spPr>
        <a:xfrm>
          <a:off x="8515428" y="595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42494</xdr:rowOff>
    </xdr:from>
    <xdr:to>
      <xdr:col>41</xdr:col>
      <xdr:colOff>101600</xdr:colOff>
      <xdr:row>36</xdr:row>
      <xdr:rowOff>144094</xdr:rowOff>
    </xdr:to>
    <xdr:sp macro="" textlink="">
      <xdr:nvSpPr>
        <xdr:cNvPr id="311" name="楕円 310"/>
        <xdr:cNvSpPr/>
      </xdr:nvSpPr>
      <xdr:spPr>
        <a:xfrm>
          <a:off x="7810500" y="621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160621</xdr:rowOff>
    </xdr:from>
    <xdr:ext cx="469744" cy="259045"/>
    <xdr:sp macro="" textlink="">
      <xdr:nvSpPr>
        <xdr:cNvPr id="312" name="テキスト ボックス 311"/>
        <xdr:cNvSpPr txBox="1"/>
      </xdr:nvSpPr>
      <xdr:spPr>
        <a:xfrm>
          <a:off x="7626428" y="598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124882</xdr:rowOff>
    </xdr:from>
    <xdr:to>
      <xdr:col>36</xdr:col>
      <xdr:colOff>165100</xdr:colOff>
      <xdr:row>37</xdr:row>
      <xdr:rowOff>55032</xdr:rowOff>
    </xdr:to>
    <xdr:sp macro="" textlink="">
      <xdr:nvSpPr>
        <xdr:cNvPr id="313" name="楕円 312"/>
        <xdr:cNvSpPr/>
      </xdr:nvSpPr>
      <xdr:spPr>
        <a:xfrm>
          <a:off x="6921500" y="629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71559</xdr:rowOff>
    </xdr:from>
    <xdr:ext cx="469744" cy="259045"/>
    <xdr:sp macro="" textlink="">
      <xdr:nvSpPr>
        <xdr:cNvPr id="314" name="テキスト ボックス 313"/>
        <xdr:cNvSpPr txBox="1"/>
      </xdr:nvSpPr>
      <xdr:spPr>
        <a:xfrm>
          <a:off x="6737428" y="6072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0" name="テキスト ボックス 329"/>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22623</xdr:rowOff>
    </xdr:from>
    <xdr:to>
      <xdr:col>54</xdr:col>
      <xdr:colOff>189865</xdr:colOff>
      <xdr:row>58</xdr:row>
      <xdr:rowOff>21645</xdr:rowOff>
    </xdr:to>
    <xdr:cxnSp macro="">
      <xdr:nvCxnSpPr>
        <xdr:cNvPr id="334" name="直線コネクタ 333"/>
        <xdr:cNvCxnSpPr/>
      </xdr:nvCxnSpPr>
      <xdr:spPr>
        <a:xfrm flipV="1">
          <a:off x="10475595" y="8766573"/>
          <a:ext cx="1270" cy="11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25472</xdr:rowOff>
    </xdr:from>
    <xdr:ext cx="378565" cy="259045"/>
    <xdr:sp macro="" textlink="">
      <xdr:nvSpPr>
        <xdr:cNvPr id="335" name="農林水産業費最小値テキスト"/>
        <xdr:cNvSpPr txBox="1"/>
      </xdr:nvSpPr>
      <xdr:spPr>
        <a:xfrm>
          <a:off x="10528300" y="9969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21645</xdr:rowOff>
    </xdr:from>
    <xdr:to>
      <xdr:col>55</xdr:col>
      <xdr:colOff>88900</xdr:colOff>
      <xdr:row>58</xdr:row>
      <xdr:rowOff>21645</xdr:rowOff>
    </xdr:to>
    <xdr:cxnSp macro="">
      <xdr:nvCxnSpPr>
        <xdr:cNvPr id="336" name="直線コネクタ 335"/>
        <xdr:cNvCxnSpPr/>
      </xdr:nvCxnSpPr>
      <xdr:spPr>
        <a:xfrm>
          <a:off x="10388600" y="996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140750</xdr:rowOff>
    </xdr:from>
    <xdr:ext cx="599010" cy="259045"/>
    <xdr:sp macro="" textlink="">
      <xdr:nvSpPr>
        <xdr:cNvPr id="337" name="農林水産業費最大値テキスト"/>
        <xdr:cNvSpPr txBox="1"/>
      </xdr:nvSpPr>
      <xdr:spPr>
        <a:xfrm>
          <a:off x="10528300" y="854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210,486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22623</xdr:rowOff>
    </xdr:from>
    <xdr:to>
      <xdr:col>55</xdr:col>
      <xdr:colOff>88900</xdr:colOff>
      <xdr:row>51</xdr:row>
      <xdr:rowOff>22623</xdr:rowOff>
    </xdr:to>
    <xdr:cxnSp macro="">
      <xdr:nvCxnSpPr>
        <xdr:cNvPr id="338" name="直線コネクタ 337"/>
        <xdr:cNvCxnSpPr/>
      </xdr:nvCxnSpPr>
      <xdr:spPr>
        <a:xfrm>
          <a:off x="10388600" y="8766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38339</xdr:rowOff>
    </xdr:from>
    <xdr:to>
      <xdr:col>55</xdr:col>
      <xdr:colOff>0</xdr:colOff>
      <xdr:row>54</xdr:row>
      <xdr:rowOff>43814</xdr:rowOff>
    </xdr:to>
    <xdr:cxnSp macro="">
      <xdr:nvCxnSpPr>
        <xdr:cNvPr id="339" name="直線コネクタ 338"/>
        <xdr:cNvCxnSpPr/>
      </xdr:nvCxnSpPr>
      <xdr:spPr>
        <a:xfrm flipV="1">
          <a:off x="9639300" y="9296639"/>
          <a:ext cx="838200" cy="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52668</xdr:rowOff>
    </xdr:from>
    <xdr:ext cx="534377" cy="259045"/>
    <xdr:sp macro="" textlink="">
      <xdr:nvSpPr>
        <xdr:cNvPr id="340" name="農林水産業費平均値テキスト"/>
        <xdr:cNvSpPr txBox="1"/>
      </xdr:nvSpPr>
      <xdr:spPr>
        <a:xfrm>
          <a:off x="10528300" y="9825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74241</xdr:rowOff>
    </xdr:from>
    <xdr:to>
      <xdr:col>55</xdr:col>
      <xdr:colOff>50800</xdr:colOff>
      <xdr:row>58</xdr:row>
      <xdr:rowOff>4391</xdr:rowOff>
    </xdr:to>
    <xdr:sp macro="" textlink="">
      <xdr:nvSpPr>
        <xdr:cNvPr id="341" name="フローチャート: 判断 340"/>
        <xdr:cNvSpPr/>
      </xdr:nvSpPr>
      <xdr:spPr>
        <a:xfrm>
          <a:off x="10426700" y="984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43814</xdr:rowOff>
    </xdr:from>
    <xdr:to>
      <xdr:col>50</xdr:col>
      <xdr:colOff>114300</xdr:colOff>
      <xdr:row>55</xdr:row>
      <xdr:rowOff>34418</xdr:rowOff>
    </xdr:to>
    <xdr:cxnSp macro="">
      <xdr:nvCxnSpPr>
        <xdr:cNvPr id="342" name="直線コネクタ 341"/>
        <xdr:cNvCxnSpPr/>
      </xdr:nvCxnSpPr>
      <xdr:spPr>
        <a:xfrm flipV="1">
          <a:off x="8750300" y="9302114"/>
          <a:ext cx="889000" cy="16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72572</xdr:rowOff>
    </xdr:from>
    <xdr:to>
      <xdr:col>50</xdr:col>
      <xdr:colOff>165100</xdr:colOff>
      <xdr:row>58</xdr:row>
      <xdr:rowOff>2722</xdr:rowOff>
    </xdr:to>
    <xdr:sp macro="" textlink="">
      <xdr:nvSpPr>
        <xdr:cNvPr id="343" name="フローチャート: 判断 342"/>
        <xdr:cNvSpPr/>
      </xdr:nvSpPr>
      <xdr:spPr>
        <a:xfrm>
          <a:off x="9588500" y="984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165299</xdr:rowOff>
    </xdr:from>
    <xdr:ext cx="534377" cy="259045"/>
    <xdr:sp macro="" textlink="">
      <xdr:nvSpPr>
        <xdr:cNvPr id="344" name="テキスト ボックス 343"/>
        <xdr:cNvSpPr txBox="1"/>
      </xdr:nvSpPr>
      <xdr:spPr>
        <a:xfrm>
          <a:off x="9372111" y="993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34418</xdr:rowOff>
    </xdr:from>
    <xdr:to>
      <xdr:col>45</xdr:col>
      <xdr:colOff>177800</xdr:colOff>
      <xdr:row>56</xdr:row>
      <xdr:rowOff>33767</xdr:rowOff>
    </xdr:to>
    <xdr:cxnSp macro="">
      <xdr:nvCxnSpPr>
        <xdr:cNvPr id="345" name="直線コネクタ 344"/>
        <xdr:cNvCxnSpPr/>
      </xdr:nvCxnSpPr>
      <xdr:spPr>
        <a:xfrm flipV="1">
          <a:off x="7861300" y="9464168"/>
          <a:ext cx="889000" cy="17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155222</xdr:rowOff>
    </xdr:from>
    <xdr:to>
      <xdr:col>46</xdr:col>
      <xdr:colOff>38100</xdr:colOff>
      <xdr:row>57</xdr:row>
      <xdr:rowOff>85372</xdr:rowOff>
    </xdr:to>
    <xdr:sp macro="" textlink="">
      <xdr:nvSpPr>
        <xdr:cNvPr id="346" name="フローチャート: 判断 345"/>
        <xdr:cNvSpPr/>
      </xdr:nvSpPr>
      <xdr:spPr>
        <a:xfrm>
          <a:off x="8699500" y="975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76499</xdr:rowOff>
    </xdr:from>
    <xdr:ext cx="534377" cy="259045"/>
    <xdr:sp macro="" textlink="">
      <xdr:nvSpPr>
        <xdr:cNvPr id="347" name="テキスト ボックス 346"/>
        <xdr:cNvSpPr txBox="1"/>
      </xdr:nvSpPr>
      <xdr:spPr>
        <a:xfrm>
          <a:off x="8483111" y="984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33767</xdr:rowOff>
    </xdr:from>
    <xdr:to>
      <xdr:col>41</xdr:col>
      <xdr:colOff>50800</xdr:colOff>
      <xdr:row>56</xdr:row>
      <xdr:rowOff>123886</xdr:rowOff>
    </xdr:to>
    <xdr:cxnSp macro="">
      <xdr:nvCxnSpPr>
        <xdr:cNvPr id="348" name="直線コネクタ 347"/>
        <xdr:cNvCxnSpPr/>
      </xdr:nvCxnSpPr>
      <xdr:spPr>
        <a:xfrm flipV="1">
          <a:off x="6972300" y="9634967"/>
          <a:ext cx="889000" cy="9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64257</xdr:rowOff>
    </xdr:from>
    <xdr:to>
      <xdr:col>41</xdr:col>
      <xdr:colOff>101600</xdr:colOff>
      <xdr:row>57</xdr:row>
      <xdr:rowOff>165857</xdr:rowOff>
    </xdr:to>
    <xdr:sp macro="" textlink="">
      <xdr:nvSpPr>
        <xdr:cNvPr id="349" name="フローチャート: 判断 348"/>
        <xdr:cNvSpPr/>
      </xdr:nvSpPr>
      <xdr:spPr>
        <a:xfrm>
          <a:off x="7810500" y="983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156984</xdr:rowOff>
    </xdr:from>
    <xdr:ext cx="534377" cy="259045"/>
    <xdr:sp macro="" textlink="">
      <xdr:nvSpPr>
        <xdr:cNvPr id="350" name="テキスト ボックス 349"/>
        <xdr:cNvSpPr txBox="1"/>
      </xdr:nvSpPr>
      <xdr:spPr>
        <a:xfrm>
          <a:off x="7594111" y="992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66628</xdr:rowOff>
    </xdr:from>
    <xdr:to>
      <xdr:col>36</xdr:col>
      <xdr:colOff>165100</xdr:colOff>
      <xdr:row>57</xdr:row>
      <xdr:rowOff>168228</xdr:rowOff>
    </xdr:to>
    <xdr:sp macro="" textlink="">
      <xdr:nvSpPr>
        <xdr:cNvPr id="351" name="フローチャート: 判断 350"/>
        <xdr:cNvSpPr/>
      </xdr:nvSpPr>
      <xdr:spPr>
        <a:xfrm>
          <a:off x="6921500" y="983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159355</xdr:rowOff>
    </xdr:from>
    <xdr:ext cx="534377" cy="259045"/>
    <xdr:sp macro="" textlink="">
      <xdr:nvSpPr>
        <xdr:cNvPr id="352" name="テキスト ボックス 351"/>
        <xdr:cNvSpPr txBox="1"/>
      </xdr:nvSpPr>
      <xdr:spPr>
        <a:xfrm>
          <a:off x="6705111" y="993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158989</xdr:rowOff>
    </xdr:from>
    <xdr:to>
      <xdr:col>55</xdr:col>
      <xdr:colOff>50800</xdr:colOff>
      <xdr:row>54</xdr:row>
      <xdr:rowOff>89139</xdr:rowOff>
    </xdr:to>
    <xdr:sp macro="" textlink="">
      <xdr:nvSpPr>
        <xdr:cNvPr id="358" name="楕円 357"/>
        <xdr:cNvSpPr/>
      </xdr:nvSpPr>
      <xdr:spPr>
        <a:xfrm>
          <a:off x="10426700" y="924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10416</xdr:rowOff>
    </xdr:from>
    <xdr:ext cx="599010" cy="259045"/>
    <xdr:sp macro="" textlink="">
      <xdr:nvSpPr>
        <xdr:cNvPr id="359" name="農林水産業費該当値テキスト"/>
        <xdr:cNvSpPr txBox="1"/>
      </xdr:nvSpPr>
      <xdr:spPr>
        <a:xfrm>
          <a:off x="10528300" y="9097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164464</xdr:rowOff>
    </xdr:from>
    <xdr:to>
      <xdr:col>50</xdr:col>
      <xdr:colOff>165100</xdr:colOff>
      <xdr:row>54</xdr:row>
      <xdr:rowOff>94614</xdr:rowOff>
    </xdr:to>
    <xdr:sp macro="" textlink="">
      <xdr:nvSpPr>
        <xdr:cNvPr id="360" name="楕円 359"/>
        <xdr:cNvSpPr/>
      </xdr:nvSpPr>
      <xdr:spPr>
        <a:xfrm>
          <a:off x="9588500" y="925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111141</xdr:rowOff>
    </xdr:from>
    <xdr:ext cx="599010" cy="259045"/>
    <xdr:sp macro="" textlink="">
      <xdr:nvSpPr>
        <xdr:cNvPr id="361" name="テキスト ボックス 360"/>
        <xdr:cNvSpPr txBox="1"/>
      </xdr:nvSpPr>
      <xdr:spPr>
        <a:xfrm>
          <a:off x="9339795" y="9026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155068</xdr:rowOff>
    </xdr:from>
    <xdr:to>
      <xdr:col>46</xdr:col>
      <xdr:colOff>38100</xdr:colOff>
      <xdr:row>55</xdr:row>
      <xdr:rowOff>85218</xdr:rowOff>
    </xdr:to>
    <xdr:sp macro="" textlink="">
      <xdr:nvSpPr>
        <xdr:cNvPr id="362" name="楕円 361"/>
        <xdr:cNvSpPr/>
      </xdr:nvSpPr>
      <xdr:spPr>
        <a:xfrm>
          <a:off x="8699500" y="941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101745</xdr:rowOff>
    </xdr:from>
    <xdr:ext cx="534377" cy="259045"/>
    <xdr:sp macro="" textlink="">
      <xdr:nvSpPr>
        <xdr:cNvPr id="363" name="テキスト ボックス 362"/>
        <xdr:cNvSpPr txBox="1"/>
      </xdr:nvSpPr>
      <xdr:spPr>
        <a:xfrm>
          <a:off x="8483111" y="918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154417</xdr:rowOff>
    </xdr:from>
    <xdr:to>
      <xdr:col>41</xdr:col>
      <xdr:colOff>101600</xdr:colOff>
      <xdr:row>56</xdr:row>
      <xdr:rowOff>84567</xdr:rowOff>
    </xdr:to>
    <xdr:sp macro="" textlink="">
      <xdr:nvSpPr>
        <xdr:cNvPr id="364" name="楕円 363"/>
        <xdr:cNvSpPr/>
      </xdr:nvSpPr>
      <xdr:spPr>
        <a:xfrm>
          <a:off x="7810500" y="958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101094</xdr:rowOff>
    </xdr:from>
    <xdr:ext cx="534377" cy="259045"/>
    <xdr:sp macro="" textlink="">
      <xdr:nvSpPr>
        <xdr:cNvPr id="365" name="テキスト ボックス 364"/>
        <xdr:cNvSpPr txBox="1"/>
      </xdr:nvSpPr>
      <xdr:spPr>
        <a:xfrm>
          <a:off x="7594111" y="935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73086</xdr:rowOff>
    </xdr:from>
    <xdr:to>
      <xdr:col>36</xdr:col>
      <xdr:colOff>165100</xdr:colOff>
      <xdr:row>57</xdr:row>
      <xdr:rowOff>3236</xdr:rowOff>
    </xdr:to>
    <xdr:sp macro="" textlink="">
      <xdr:nvSpPr>
        <xdr:cNvPr id="366" name="楕円 365"/>
        <xdr:cNvSpPr/>
      </xdr:nvSpPr>
      <xdr:spPr>
        <a:xfrm>
          <a:off x="6921500" y="967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19763</xdr:rowOff>
    </xdr:from>
    <xdr:ext cx="534377" cy="259045"/>
    <xdr:sp macro="" textlink="">
      <xdr:nvSpPr>
        <xdr:cNvPr id="367" name="テキスト ボックス 366"/>
        <xdr:cNvSpPr txBox="1"/>
      </xdr:nvSpPr>
      <xdr:spPr>
        <a:xfrm>
          <a:off x="6705111" y="944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3" name="テキスト ボックス 38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5" name="テキスト ボックス 38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7" name="テキスト ボックス 38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31534</xdr:rowOff>
    </xdr:from>
    <xdr:to>
      <xdr:col>54</xdr:col>
      <xdr:colOff>189865</xdr:colOff>
      <xdr:row>79</xdr:row>
      <xdr:rowOff>24352</xdr:rowOff>
    </xdr:to>
    <xdr:cxnSp macro="">
      <xdr:nvCxnSpPr>
        <xdr:cNvPr id="391" name="直線コネクタ 390"/>
        <xdr:cNvCxnSpPr/>
      </xdr:nvCxnSpPr>
      <xdr:spPr>
        <a:xfrm flipV="1">
          <a:off x="10475595" y="12033034"/>
          <a:ext cx="1270" cy="1535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28179</xdr:rowOff>
    </xdr:from>
    <xdr:ext cx="469744" cy="259045"/>
    <xdr:sp macro="" textlink="">
      <xdr:nvSpPr>
        <xdr:cNvPr id="392" name="商工費最小値テキスト"/>
        <xdr:cNvSpPr txBox="1"/>
      </xdr:nvSpPr>
      <xdr:spPr>
        <a:xfrm>
          <a:off x="10528300" y="1357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24352</xdr:rowOff>
    </xdr:from>
    <xdr:to>
      <xdr:col>55</xdr:col>
      <xdr:colOff>88900</xdr:colOff>
      <xdr:row>79</xdr:row>
      <xdr:rowOff>24352</xdr:rowOff>
    </xdr:to>
    <xdr:cxnSp macro="">
      <xdr:nvCxnSpPr>
        <xdr:cNvPr id="393" name="直線コネクタ 392"/>
        <xdr:cNvCxnSpPr/>
      </xdr:nvCxnSpPr>
      <xdr:spPr>
        <a:xfrm>
          <a:off x="10388600" y="1356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149661</xdr:rowOff>
    </xdr:from>
    <xdr:ext cx="534377" cy="259045"/>
    <xdr:sp macro="" textlink="">
      <xdr:nvSpPr>
        <xdr:cNvPr id="394" name="商工費最大値テキスト"/>
        <xdr:cNvSpPr txBox="1"/>
      </xdr:nvSpPr>
      <xdr:spPr>
        <a:xfrm>
          <a:off x="10528300" y="1180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31534</xdr:rowOff>
    </xdr:from>
    <xdr:to>
      <xdr:col>55</xdr:col>
      <xdr:colOff>88900</xdr:colOff>
      <xdr:row>70</xdr:row>
      <xdr:rowOff>31534</xdr:rowOff>
    </xdr:to>
    <xdr:cxnSp macro="">
      <xdr:nvCxnSpPr>
        <xdr:cNvPr id="395" name="直線コネクタ 394"/>
        <xdr:cNvCxnSpPr/>
      </xdr:nvCxnSpPr>
      <xdr:spPr>
        <a:xfrm>
          <a:off x="10388600" y="12033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31534</xdr:rowOff>
    </xdr:from>
    <xdr:to>
      <xdr:col>55</xdr:col>
      <xdr:colOff>0</xdr:colOff>
      <xdr:row>72</xdr:row>
      <xdr:rowOff>76435</xdr:rowOff>
    </xdr:to>
    <xdr:cxnSp macro="">
      <xdr:nvCxnSpPr>
        <xdr:cNvPr id="396" name="直線コネクタ 395"/>
        <xdr:cNvCxnSpPr/>
      </xdr:nvCxnSpPr>
      <xdr:spPr>
        <a:xfrm flipV="1">
          <a:off x="9639300" y="12033034"/>
          <a:ext cx="838200" cy="387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85196</xdr:rowOff>
    </xdr:from>
    <xdr:ext cx="534377" cy="259045"/>
    <xdr:sp macro="" textlink="">
      <xdr:nvSpPr>
        <xdr:cNvPr id="397" name="商工費平均値テキスト"/>
        <xdr:cNvSpPr txBox="1"/>
      </xdr:nvSpPr>
      <xdr:spPr>
        <a:xfrm>
          <a:off x="10528300" y="13286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106769</xdr:rowOff>
    </xdr:from>
    <xdr:to>
      <xdr:col>55</xdr:col>
      <xdr:colOff>50800</xdr:colOff>
      <xdr:row>78</xdr:row>
      <xdr:rowOff>36919</xdr:rowOff>
    </xdr:to>
    <xdr:sp macro="" textlink="">
      <xdr:nvSpPr>
        <xdr:cNvPr id="398" name="フローチャート: 判断 397"/>
        <xdr:cNvSpPr/>
      </xdr:nvSpPr>
      <xdr:spPr>
        <a:xfrm>
          <a:off x="10426700" y="1330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76435</xdr:rowOff>
    </xdr:from>
    <xdr:to>
      <xdr:col>50</xdr:col>
      <xdr:colOff>114300</xdr:colOff>
      <xdr:row>76</xdr:row>
      <xdr:rowOff>24391</xdr:rowOff>
    </xdr:to>
    <xdr:cxnSp macro="">
      <xdr:nvCxnSpPr>
        <xdr:cNvPr id="399" name="直線コネクタ 398"/>
        <xdr:cNvCxnSpPr/>
      </xdr:nvCxnSpPr>
      <xdr:spPr>
        <a:xfrm flipV="1">
          <a:off x="8750300" y="12420835"/>
          <a:ext cx="889000" cy="63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90900</xdr:rowOff>
    </xdr:from>
    <xdr:to>
      <xdr:col>50</xdr:col>
      <xdr:colOff>165100</xdr:colOff>
      <xdr:row>78</xdr:row>
      <xdr:rowOff>21050</xdr:rowOff>
    </xdr:to>
    <xdr:sp macro="" textlink="">
      <xdr:nvSpPr>
        <xdr:cNvPr id="400" name="フローチャート: 判断 399"/>
        <xdr:cNvSpPr/>
      </xdr:nvSpPr>
      <xdr:spPr>
        <a:xfrm>
          <a:off x="9588500" y="132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12177</xdr:rowOff>
    </xdr:from>
    <xdr:ext cx="534377" cy="259045"/>
    <xdr:sp macro="" textlink="">
      <xdr:nvSpPr>
        <xdr:cNvPr id="401" name="テキスト ボックス 400"/>
        <xdr:cNvSpPr txBox="1"/>
      </xdr:nvSpPr>
      <xdr:spPr>
        <a:xfrm>
          <a:off x="9372111" y="1338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73082</xdr:rowOff>
    </xdr:from>
    <xdr:to>
      <xdr:col>45</xdr:col>
      <xdr:colOff>177800</xdr:colOff>
      <xdr:row>76</xdr:row>
      <xdr:rowOff>24391</xdr:rowOff>
    </xdr:to>
    <xdr:cxnSp macro="">
      <xdr:nvCxnSpPr>
        <xdr:cNvPr id="402" name="直線コネクタ 401"/>
        <xdr:cNvCxnSpPr/>
      </xdr:nvCxnSpPr>
      <xdr:spPr>
        <a:xfrm>
          <a:off x="7861300" y="12246032"/>
          <a:ext cx="889000" cy="80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74288</xdr:rowOff>
    </xdr:from>
    <xdr:to>
      <xdr:col>46</xdr:col>
      <xdr:colOff>38100</xdr:colOff>
      <xdr:row>78</xdr:row>
      <xdr:rowOff>4438</xdr:rowOff>
    </xdr:to>
    <xdr:sp macro="" textlink="">
      <xdr:nvSpPr>
        <xdr:cNvPr id="403" name="フローチャート: 判断 402"/>
        <xdr:cNvSpPr/>
      </xdr:nvSpPr>
      <xdr:spPr>
        <a:xfrm>
          <a:off x="8699500" y="1327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167015</xdr:rowOff>
    </xdr:from>
    <xdr:ext cx="534377" cy="259045"/>
    <xdr:sp macro="" textlink="">
      <xdr:nvSpPr>
        <xdr:cNvPr id="404" name="テキスト ボックス 403"/>
        <xdr:cNvSpPr txBox="1"/>
      </xdr:nvSpPr>
      <xdr:spPr>
        <a:xfrm>
          <a:off x="8483111" y="1336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73082</xdr:rowOff>
    </xdr:from>
    <xdr:to>
      <xdr:col>41</xdr:col>
      <xdr:colOff>50800</xdr:colOff>
      <xdr:row>76</xdr:row>
      <xdr:rowOff>49479</xdr:rowOff>
    </xdr:to>
    <xdr:cxnSp macro="">
      <xdr:nvCxnSpPr>
        <xdr:cNvPr id="405" name="直線コネクタ 404"/>
        <xdr:cNvCxnSpPr/>
      </xdr:nvCxnSpPr>
      <xdr:spPr>
        <a:xfrm flipV="1">
          <a:off x="6972300" y="12246032"/>
          <a:ext cx="889000" cy="83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164471</xdr:rowOff>
    </xdr:from>
    <xdr:to>
      <xdr:col>41</xdr:col>
      <xdr:colOff>101600</xdr:colOff>
      <xdr:row>78</xdr:row>
      <xdr:rowOff>94621</xdr:rowOff>
    </xdr:to>
    <xdr:sp macro="" textlink="">
      <xdr:nvSpPr>
        <xdr:cNvPr id="406" name="フローチャート: 判断 405"/>
        <xdr:cNvSpPr/>
      </xdr:nvSpPr>
      <xdr:spPr>
        <a:xfrm>
          <a:off x="7810500" y="13366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85748</xdr:rowOff>
    </xdr:from>
    <xdr:ext cx="469744" cy="259045"/>
    <xdr:sp macro="" textlink="">
      <xdr:nvSpPr>
        <xdr:cNvPr id="407" name="テキスト ボックス 406"/>
        <xdr:cNvSpPr txBox="1"/>
      </xdr:nvSpPr>
      <xdr:spPr>
        <a:xfrm>
          <a:off x="7626428" y="13458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833</xdr:rowOff>
    </xdr:from>
    <xdr:to>
      <xdr:col>36</xdr:col>
      <xdr:colOff>165100</xdr:colOff>
      <xdr:row>78</xdr:row>
      <xdr:rowOff>102433</xdr:rowOff>
    </xdr:to>
    <xdr:sp macro="" textlink="">
      <xdr:nvSpPr>
        <xdr:cNvPr id="408" name="フローチャート: 判断 407"/>
        <xdr:cNvSpPr/>
      </xdr:nvSpPr>
      <xdr:spPr>
        <a:xfrm>
          <a:off x="6921500" y="1337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93560</xdr:rowOff>
    </xdr:from>
    <xdr:ext cx="469744" cy="259045"/>
    <xdr:sp macro="" textlink="">
      <xdr:nvSpPr>
        <xdr:cNvPr id="409" name="テキスト ボックス 408"/>
        <xdr:cNvSpPr txBox="1"/>
      </xdr:nvSpPr>
      <xdr:spPr>
        <a:xfrm>
          <a:off x="6737428" y="13466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69</xdr:row>
      <xdr:rowOff>152184</xdr:rowOff>
    </xdr:from>
    <xdr:to>
      <xdr:col>55</xdr:col>
      <xdr:colOff>50800</xdr:colOff>
      <xdr:row>70</xdr:row>
      <xdr:rowOff>82334</xdr:rowOff>
    </xdr:to>
    <xdr:sp macro="" textlink="">
      <xdr:nvSpPr>
        <xdr:cNvPr id="415" name="楕円 414"/>
        <xdr:cNvSpPr/>
      </xdr:nvSpPr>
      <xdr:spPr>
        <a:xfrm>
          <a:off x="10426700" y="1198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105211</xdr:rowOff>
    </xdr:from>
    <xdr:ext cx="534377" cy="259045"/>
    <xdr:sp macro="" textlink="">
      <xdr:nvSpPr>
        <xdr:cNvPr id="416" name="商工費該当値テキスト"/>
        <xdr:cNvSpPr txBox="1"/>
      </xdr:nvSpPr>
      <xdr:spPr>
        <a:xfrm>
          <a:off x="10528300" y="1193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25635</xdr:rowOff>
    </xdr:from>
    <xdr:to>
      <xdr:col>50</xdr:col>
      <xdr:colOff>165100</xdr:colOff>
      <xdr:row>72</xdr:row>
      <xdr:rowOff>127235</xdr:rowOff>
    </xdr:to>
    <xdr:sp macro="" textlink="">
      <xdr:nvSpPr>
        <xdr:cNvPr id="417" name="楕円 416"/>
        <xdr:cNvSpPr/>
      </xdr:nvSpPr>
      <xdr:spPr>
        <a:xfrm>
          <a:off x="9588500" y="1237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143762</xdr:rowOff>
    </xdr:from>
    <xdr:ext cx="534377" cy="259045"/>
    <xdr:sp macro="" textlink="">
      <xdr:nvSpPr>
        <xdr:cNvPr id="418" name="テキスト ボックス 417"/>
        <xdr:cNvSpPr txBox="1"/>
      </xdr:nvSpPr>
      <xdr:spPr>
        <a:xfrm>
          <a:off x="9372111" y="1214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145040</xdr:rowOff>
    </xdr:from>
    <xdr:to>
      <xdr:col>46</xdr:col>
      <xdr:colOff>38100</xdr:colOff>
      <xdr:row>76</xdr:row>
      <xdr:rowOff>75189</xdr:rowOff>
    </xdr:to>
    <xdr:sp macro="" textlink="">
      <xdr:nvSpPr>
        <xdr:cNvPr id="419" name="楕円 418"/>
        <xdr:cNvSpPr/>
      </xdr:nvSpPr>
      <xdr:spPr>
        <a:xfrm>
          <a:off x="8699500" y="130037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91717</xdr:rowOff>
    </xdr:from>
    <xdr:ext cx="534377" cy="259045"/>
    <xdr:sp macro="" textlink="">
      <xdr:nvSpPr>
        <xdr:cNvPr id="420" name="テキスト ボックス 419"/>
        <xdr:cNvSpPr txBox="1"/>
      </xdr:nvSpPr>
      <xdr:spPr>
        <a:xfrm>
          <a:off x="8483111" y="1277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22282</xdr:rowOff>
    </xdr:from>
    <xdr:to>
      <xdr:col>41</xdr:col>
      <xdr:colOff>101600</xdr:colOff>
      <xdr:row>71</xdr:row>
      <xdr:rowOff>123882</xdr:rowOff>
    </xdr:to>
    <xdr:sp macro="" textlink="">
      <xdr:nvSpPr>
        <xdr:cNvPr id="421" name="楕円 420"/>
        <xdr:cNvSpPr/>
      </xdr:nvSpPr>
      <xdr:spPr>
        <a:xfrm>
          <a:off x="7810500" y="1219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140409</xdr:rowOff>
    </xdr:from>
    <xdr:ext cx="534377" cy="259045"/>
    <xdr:sp macro="" textlink="">
      <xdr:nvSpPr>
        <xdr:cNvPr id="422" name="テキスト ボックス 421"/>
        <xdr:cNvSpPr txBox="1"/>
      </xdr:nvSpPr>
      <xdr:spPr>
        <a:xfrm>
          <a:off x="7594111" y="1197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170129</xdr:rowOff>
    </xdr:from>
    <xdr:to>
      <xdr:col>36</xdr:col>
      <xdr:colOff>165100</xdr:colOff>
      <xdr:row>76</xdr:row>
      <xdr:rowOff>100279</xdr:rowOff>
    </xdr:to>
    <xdr:sp macro="" textlink="">
      <xdr:nvSpPr>
        <xdr:cNvPr id="423" name="楕円 422"/>
        <xdr:cNvSpPr/>
      </xdr:nvSpPr>
      <xdr:spPr>
        <a:xfrm>
          <a:off x="6921500" y="1302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116806</xdr:rowOff>
    </xdr:from>
    <xdr:ext cx="534377" cy="259045"/>
    <xdr:sp macro="" textlink="">
      <xdr:nvSpPr>
        <xdr:cNvPr id="424" name="テキスト ボックス 423"/>
        <xdr:cNvSpPr txBox="1"/>
      </xdr:nvSpPr>
      <xdr:spPr>
        <a:xfrm>
          <a:off x="6705111" y="1280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6" name="テキスト ボックス 44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137646</xdr:rowOff>
    </xdr:from>
    <xdr:to>
      <xdr:col>54</xdr:col>
      <xdr:colOff>189865</xdr:colOff>
      <xdr:row>99</xdr:row>
      <xdr:rowOff>32953</xdr:rowOff>
    </xdr:to>
    <xdr:cxnSp macro="">
      <xdr:nvCxnSpPr>
        <xdr:cNvPr id="450" name="直線コネクタ 449"/>
        <xdr:cNvCxnSpPr/>
      </xdr:nvCxnSpPr>
      <xdr:spPr>
        <a:xfrm flipV="1">
          <a:off x="10475595" y="15396696"/>
          <a:ext cx="1270" cy="1609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36780</xdr:rowOff>
    </xdr:from>
    <xdr:ext cx="534377" cy="259045"/>
    <xdr:sp macro="" textlink="">
      <xdr:nvSpPr>
        <xdr:cNvPr id="451" name="土木費最小値テキスト"/>
        <xdr:cNvSpPr txBox="1"/>
      </xdr:nvSpPr>
      <xdr:spPr>
        <a:xfrm>
          <a:off x="10528300" y="1701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32953</xdr:rowOff>
    </xdr:from>
    <xdr:to>
      <xdr:col>55</xdr:col>
      <xdr:colOff>88900</xdr:colOff>
      <xdr:row>99</xdr:row>
      <xdr:rowOff>32953</xdr:rowOff>
    </xdr:to>
    <xdr:cxnSp macro="">
      <xdr:nvCxnSpPr>
        <xdr:cNvPr id="452" name="直線コネクタ 451"/>
        <xdr:cNvCxnSpPr/>
      </xdr:nvCxnSpPr>
      <xdr:spPr>
        <a:xfrm>
          <a:off x="10388600" y="17006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84323</xdr:rowOff>
    </xdr:from>
    <xdr:ext cx="599010" cy="259045"/>
    <xdr:sp macro="" textlink="">
      <xdr:nvSpPr>
        <xdr:cNvPr id="453" name="土木費最大値テキスト"/>
        <xdr:cNvSpPr txBox="1"/>
      </xdr:nvSpPr>
      <xdr:spPr>
        <a:xfrm>
          <a:off x="10528300" y="15171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513,129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137646</xdr:rowOff>
    </xdr:from>
    <xdr:to>
      <xdr:col>55</xdr:col>
      <xdr:colOff>88900</xdr:colOff>
      <xdr:row>89</xdr:row>
      <xdr:rowOff>137646</xdr:rowOff>
    </xdr:to>
    <xdr:cxnSp macro="">
      <xdr:nvCxnSpPr>
        <xdr:cNvPr id="454" name="直線コネクタ 453"/>
        <xdr:cNvCxnSpPr/>
      </xdr:nvCxnSpPr>
      <xdr:spPr>
        <a:xfrm>
          <a:off x="10388600" y="153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162136</xdr:rowOff>
    </xdr:from>
    <xdr:to>
      <xdr:col>55</xdr:col>
      <xdr:colOff>0</xdr:colOff>
      <xdr:row>98</xdr:row>
      <xdr:rowOff>11426</xdr:rowOff>
    </xdr:to>
    <xdr:cxnSp macro="">
      <xdr:nvCxnSpPr>
        <xdr:cNvPr id="455" name="直線コネクタ 454"/>
        <xdr:cNvCxnSpPr/>
      </xdr:nvCxnSpPr>
      <xdr:spPr>
        <a:xfrm flipV="1">
          <a:off x="9639300" y="16792786"/>
          <a:ext cx="838200" cy="20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51773</xdr:rowOff>
    </xdr:from>
    <xdr:ext cx="534377" cy="259045"/>
    <xdr:sp macro="" textlink="">
      <xdr:nvSpPr>
        <xdr:cNvPr id="456" name="土木費平均値テキスト"/>
        <xdr:cNvSpPr txBox="1"/>
      </xdr:nvSpPr>
      <xdr:spPr>
        <a:xfrm>
          <a:off x="10528300" y="16853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73346</xdr:rowOff>
    </xdr:from>
    <xdr:to>
      <xdr:col>55</xdr:col>
      <xdr:colOff>50800</xdr:colOff>
      <xdr:row>99</xdr:row>
      <xdr:rowOff>3496</xdr:rowOff>
    </xdr:to>
    <xdr:sp macro="" textlink="">
      <xdr:nvSpPr>
        <xdr:cNvPr id="457" name="フローチャート: 判断 456"/>
        <xdr:cNvSpPr/>
      </xdr:nvSpPr>
      <xdr:spPr>
        <a:xfrm>
          <a:off x="10426700" y="1687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156652</xdr:rowOff>
    </xdr:from>
    <xdr:to>
      <xdr:col>50</xdr:col>
      <xdr:colOff>114300</xdr:colOff>
      <xdr:row>98</xdr:row>
      <xdr:rowOff>11426</xdr:rowOff>
    </xdr:to>
    <xdr:cxnSp macro="">
      <xdr:nvCxnSpPr>
        <xdr:cNvPr id="458" name="直線コネクタ 457"/>
        <xdr:cNvCxnSpPr/>
      </xdr:nvCxnSpPr>
      <xdr:spPr>
        <a:xfrm>
          <a:off x="8750300" y="16444402"/>
          <a:ext cx="889000" cy="369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73630</xdr:rowOff>
    </xdr:from>
    <xdr:to>
      <xdr:col>50</xdr:col>
      <xdr:colOff>165100</xdr:colOff>
      <xdr:row>99</xdr:row>
      <xdr:rowOff>3780</xdr:rowOff>
    </xdr:to>
    <xdr:sp macro="" textlink="">
      <xdr:nvSpPr>
        <xdr:cNvPr id="459" name="フローチャート: 判断 458"/>
        <xdr:cNvSpPr/>
      </xdr:nvSpPr>
      <xdr:spPr>
        <a:xfrm>
          <a:off x="9588500" y="168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166357</xdr:rowOff>
    </xdr:from>
    <xdr:ext cx="534377" cy="259045"/>
    <xdr:sp macro="" textlink="">
      <xdr:nvSpPr>
        <xdr:cNvPr id="460" name="テキスト ボックス 459"/>
        <xdr:cNvSpPr txBox="1"/>
      </xdr:nvSpPr>
      <xdr:spPr>
        <a:xfrm>
          <a:off x="9372111" y="1696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156652</xdr:rowOff>
    </xdr:from>
    <xdr:to>
      <xdr:col>45</xdr:col>
      <xdr:colOff>177800</xdr:colOff>
      <xdr:row>96</xdr:row>
      <xdr:rowOff>30837</xdr:rowOff>
    </xdr:to>
    <xdr:cxnSp macro="">
      <xdr:nvCxnSpPr>
        <xdr:cNvPr id="461" name="直線コネクタ 460"/>
        <xdr:cNvCxnSpPr/>
      </xdr:nvCxnSpPr>
      <xdr:spPr>
        <a:xfrm flipV="1">
          <a:off x="7861300" y="16444402"/>
          <a:ext cx="889000" cy="45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17997</xdr:rowOff>
    </xdr:from>
    <xdr:to>
      <xdr:col>46</xdr:col>
      <xdr:colOff>38100</xdr:colOff>
      <xdr:row>98</xdr:row>
      <xdr:rowOff>119597</xdr:rowOff>
    </xdr:to>
    <xdr:sp macro="" textlink="">
      <xdr:nvSpPr>
        <xdr:cNvPr id="462" name="フローチャート: 判断 461"/>
        <xdr:cNvSpPr/>
      </xdr:nvSpPr>
      <xdr:spPr>
        <a:xfrm>
          <a:off x="8699500" y="168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110724</xdr:rowOff>
    </xdr:from>
    <xdr:ext cx="534377" cy="259045"/>
    <xdr:sp macro="" textlink="">
      <xdr:nvSpPr>
        <xdr:cNvPr id="463" name="テキスト ボックス 462"/>
        <xdr:cNvSpPr txBox="1"/>
      </xdr:nvSpPr>
      <xdr:spPr>
        <a:xfrm>
          <a:off x="8483111" y="1691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162234</xdr:rowOff>
    </xdr:from>
    <xdr:to>
      <xdr:col>41</xdr:col>
      <xdr:colOff>50800</xdr:colOff>
      <xdr:row>96</xdr:row>
      <xdr:rowOff>30837</xdr:rowOff>
    </xdr:to>
    <xdr:cxnSp macro="">
      <xdr:nvCxnSpPr>
        <xdr:cNvPr id="464" name="直線コネクタ 463"/>
        <xdr:cNvCxnSpPr/>
      </xdr:nvCxnSpPr>
      <xdr:spPr>
        <a:xfrm>
          <a:off x="6972300" y="16449984"/>
          <a:ext cx="889000" cy="4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66092</xdr:rowOff>
    </xdr:from>
    <xdr:to>
      <xdr:col>41</xdr:col>
      <xdr:colOff>101600</xdr:colOff>
      <xdr:row>98</xdr:row>
      <xdr:rowOff>167692</xdr:rowOff>
    </xdr:to>
    <xdr:sp macro="" textlink="">
      <xdr:nvSpPr>
        <xdr:cNvPr id="465" name="フローチャート: 判断 464"/>
        <xdr:cNvSpPr/>
      </xdr:nvSpPr>
      <xdr:spPr>
        <a:xfrm>
          <a:off x="7810500" y="1686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158819</xdr:rowOff>
    </xdr:from>
    <xdr:ext cx="534377" cy="259045"/>
    <xdr:sp macro="" textlink="">
      <xdr:nvSpPr>
        <xdr:cNvPr id="466" name="テキスト ボックス 465"/>
        <xdr:cNvSpPr txBox="1"/>
      </xdr:nvSpPr>
      <xdr:spPr>
        <a:xfrm>
          <a:off x="7594111" y="1696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61033</xdr:rowOff>
    </xdr:from>
    <xdr:to>
      <xdr:col>36</xdr:col>
      <xdr:colOff>165100</xdr:colOff>
      <xdr:row>98</xdr:row>
      <xdr:rowOff>162633</xdr:rowOff>
    </xdr:to>
    <xdr:sp macro="" textlink="">
      <xdr:nvSpPr>
        <xdr:cNvPr id="467" name="フローチャート: 判断 466"/>
        <xdr:cNvSpPr/>
      </xdr:nvSpPr>
      <xdr:spPr>
        <a:xfrm>
          <a:off x="6921500" y="1686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153760</xdr:rowOff>
    </xdr:from>
    <xdr:ext cx="534377" cy="259045"/>
    <xdr:sp macro="" textlink="">
      <xdr:nvSpPr>
        <xdr:cNvPr id="468" name="テキスト ボックス 467"/>
        <xdr:cNvSpPr txBox="1"/>
      </xdr:nvSpPr>
      <xdr:spPr>
        <a:xfrm>
          <a:off x="6705111" y="1695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111336</xdr:rowOff>
    </xdr:from>
    <xdr:to>
      <xdr:col>55</xdr:col>
      <xdr:colOff>50800</xdr:colOff>
      <xdr:row>98</xdr:row>
      <xdr:rowOff>41486</xdr:rowOff>
    </xdr:to>
    <xdr:sp macro="" textlink="">
      <xdr:nvSpPr>
        <xdr:cNvPr id="474" name="楕円 473"/>
        <xdr:cNvSpPr/>
      </xdr:nvSpPr>
      <xdr:spPr>
        <a:xfrm>
          <a:off x="10426700" y="1674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134213</xdr:rowOff>
    </xdr:from>
    <xdr:ext cx="534377" cy="259045"/>
    <xdr:sp macro="" textlink="">
      <xdr:nvSpPr>
        <xdr:cNvPr id="475" name="土木費該当値テキスト"/>
        <xdr:cNvSpPr txBox="1"/>
      </xdr:nvSpPr>
      <xdr:spPr>
        <a:xfrm>
          <a:off x="10528300" y="1659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132076</xdr:rowOff>
    </xdr:from>
    <xdr:to>
      <xdr:col>50</xdr:col>
      <xdr:colOff>165100</xdr:colOff>
      <xdr:row>98</xdr:row>
      <xdr:rowOff>62226</xdr:rowOff>
    </xdr:to>
    <xdr:sp macro="" textlink="">
      <xdr:nvSpPr>
        <xdr:cNvPr id="476" name="楕円 475"/>
        <xdr:cNvSpPr/>
      </xdr:nvSpPr>
      <xdr:spPr>
        <a:xfrm>
          <a:off x="9588500" y="1676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78753</xdr:rowOff>
    </xdr:from>
    <xdr:ext cx="534377" cy="259045"/>
    <xdr:sp macro="" textlink="">
      <xdr:nvSpPr>
        <xdr:cNvPr id="477" name="テキスト ボックス 476"/>
        <xdr:cNvSpPr txBox="1"/>
      </xdr:nvSpPr>
      <xdr:spPr>
        <a:xfrm>
          <a:off x="9372111" y="1653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105852</xdr:rowOff>
    </xdr:from>
    <xdr:to>
      <xdr:col>46</xdr:col>
      <xdr:colOff>38100</xdr:colOff>
      <xdr:row>96</xdr:row>
      <xdr:rowOff>36002</xdr:rowOff>
    </xdr:to>
    <xdr:sp macro="" textlink="">
      <xdr:nvSpPr>
        <xdr:cNvPr id="478" name="楕円 477"/>
        <xdr:cNvSpPr/>
      </xdr:nvSpPr>
      <xdr:spPr>
        <a:xfrm>
          <a:off x="8699500" y="1639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52529</xdr:rowOff>
    </xdr:from>
    <xdr:ext cx="599010" cy="259045"/>
    <xdr:sp macro="" textlink="">
      <xdr:nvSpPr>
        <xdr:cNvPr id="479" name="テキスト ボックス 478"/>
        <xdr:cNvSpPr txBox="1"/>
      </xdr:nvSpPr>
      <xdr:spPr>
        <a:xfrm>
          <a:off x="8450795" y="16168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151487</xdr:rowOff>
    </xdr:from>
    <xdr:to>
      <xdr:col>41</xdr:col>
      <xdr:colOff>101600</xdr:colOff>
      <xdr:row>96</xdr:row>
      <xdr:rowOff>81637</xdr:rowOff>
    </xdr:to>
    <xdr:sp macro="" textlink="">
      <xdr:nvSpPr>
        <xdr:cNvPr id="480" name="楕円 479"/>
        <xdr:cNvSpPr/>
      </xdr:nvSpPr>
      <xdr:spPr>
        <a:xfrm>
          <a:off x="7810500" y="1643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98164</xdr:rowOff>
    </xdr:from>
    <xdr:ext cx="599010" cy="259045"/>
    <xdr:sp macro="" textlink="">
      <xdr:nvSpPr>
        <xdr:cNvPr id="481" name="テキスト ボックス 480"/>
        <xdr:cNvSpPr txBox="1"/>
      </xdr:nvSpPr>
      <xdr:spPr>
        <a:xfrm>
          <a:off x="7561795" y="16214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111434</xdr:rowOff>
    </xdr:from>
    <xdr:to>
      <xdr:col>36</xdr:col>
      <xdr:colOff>165100</xdr:colOff>
      <xdr:row>96</xdr:row>
      <xdr:rowOff>41584</xdr:rowOff>
    </xdr:to>
    <xdr:sp macro="" textlink="">
      <xdr:nvSpPr>
        <xdr:cNvPr id="482" name="楕円 481"/>
        <xdr:cNvSpPr/>
      </xdr:nvSpPr>
      <xdr:spPr>
        <a:xfrm>
          <a:off x="6921500" y="1639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58111</xdr:rowOff>
    </xdr:from>
    <xdr:ext cx="599010" cy="259045"/>
    <xdr:sp macro="" textlink="">
      <xdr:nvSpPr>
        <xdr:cNvPr id="483" name="テキスト ボックス 482"/>
        <xdr:cNvSpPr txBox="1"/>
      </xdr:nvSpPr>
      <xdr:spPr>
        <a:xfrm>
          <a:off x="6672795" y="1617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6" name="テキスト ボックス 495"/>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147107</xdr:rowOff>
    </xdr:from>
    <xdr:to>
      <xdr:col>85</xdr:col>
      <xdr:colOff>126364</xdr:colOff>
      <xdr:row>38</xdr:row>
      <xdr:rowOff>162011</xdr:rowOff>
    </xdr:to>
    <xdr:cxnSp macro="">
      <xdr:nvCxnSpPr>
        <xdr:cNvPr id="506" name="直線コネクタ 505"/>
        <xdr:cNvCxnSpPr/>
      </xdr:nvCxnSpPr>
      <xdr:spPr>
        <a:xfrm flipV="1">
          <a:off x="16317595" y="5462057"/>
          <a:ext cx="1269" cy="1215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165838</xdr:rowOff>
    </xdr:from>
    <xdr:ext cx="469744" cy="259045"/>
    <xdr:sp macro="" textlink="">
      <xdr:nvSpPr>
        <xdr:cNvPr id="507" name="消防費最小値テキスト"/>
        <xdr:cNvSpPr txBox="1"/>
      </xdr:nvSpPr>
      <xdr:spPr>
        <a:xfrm>
          <a:off x="16370300" y="668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162011</xdr:rowOff>
    </xdr:from>
    <xdr:to>
      <xdr:col>86</xdr:col>
      <xdr:colOff>25400</xdr:colOff>
      <xdr:row>38</xdr:row>
      <xdr:rowOff>162011</xdr:rowOff>
    </xdr:to>
    <xdr:cxnSp macro="">
      <xdr:nvCxnSpPr>
        <xdr:cNvPr id="508" name="直線コネクタ 507"/>
        <xdr:cNvCxnSpPr/>
      </xdr:nvCxnSpPr>
      <xdr:spPr>
        <a:xfrm>
          <a:off x="16230600" y="6677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93784</xdr:rowOff>
    </xdr:from>
    <xdr:ext cx="534377" cy="259045"/>
    <xdr:sp macro="" textlink="">
      <xdr:nvSpPr>
        <xdr:cNvPr id="509" name="消防費最大値テキスト"/>
        <xdr:cNvSpPr txBox="1"/>
      </xdr:nvSpPr>
      <xdr:spPr>
        <a:xfrm>
          <a:off x="16370300" y="523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147107</xdr:rowOff>
    </xdr:from>
    <xdr:to>
      <xdr:col>86</xdr:col>
      <xdr:colOff>25400</xdr:colOff>
      <xdr:row>31</xdr:row>
      <xdr:rowOff>147107</xdr:rowOff>
    </xdr:to>
    <xdr:cxnSp macro="">
      <xdr:nvCxnSpPr>
        <xdr:cNvPr id="510" name="直線コネクタ 509"/>
        <xdr:cNvCxnSpPr/>
      </xdr:nvCxnSpPr>
      <xdr:spPr>
        <a:xfrm>
          <a:off x="16230600" y="546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134442</xdr:rowOff>
    </xdr:from>
    <xdr:to>
      <xdr:col>85</xdr:col>
      <xdr:colOff>127000</xdr:colOff>
      <xdr:row>34</xdr:row>
      <xdr:rowOff>119629</xdr:rowOff>
    </xdr:to>
    <xdr:cxnSp macro="">
      <xdr:nvCxnSpPr>
        <xdr:cNvPr id="511" name="直線コネクタ 510"/>
        <xdr:cNvCxnSpPr/>
      </xdr:nvCxnSpPr>
      <xdr:spPr>
        <a:xfrm flipV="1">
          <a:off x="15481300" y="5792292"/>
          <a:ext cx="838200" cy="15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137096</xdr:rowOff>
    </xdr:from>
    <xdr:ext cx="534377" cy="259045"/>
    <xdr:sp macro="" textlink="">
      <xdr:nvSpPr>
        <xdr:cNvPr id="512" name="消防費平均値テキスト"/>
        <xdr:cNvSpPr txBox="1"/>
      </xdr:nvSpPr>
      <xdr:spPr>
        <a:xfrm>
          <a:off x="16370300" y="63092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158669</xdr:rowOff>
    </xdr:from>
    <xdr:to>
      <xdr:col>85</xdr:col>
      <xdr:colOff>177800</xdr:colOff>
      <xdr:row>37</xdr:row>
      <xdr:rowOff>88819</xdr:rowOff>
    </xdr:to>
    <xdr:sp macro="" textlink="">
      <xdr:nvSpPr>
        <xdr:cNvPr id="513" name="フローチャート: 判断 512"/>
        <xdr:cNvSpPr/>
      </xdr:nvSpPr>
      <xdr:spPr>
        <a:xfrm>
          <a:off x="162687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119629</xdr:rowOff>
    </xdr:from>
    <xdr:to>
      <xdr:col>81</xdr:col>
      <xdr:colOff>50800</xdr:colOff>
      <xdr:row>35</xdr:row>
      <xdr:rowOff>158765</xdr:rowOff>
    </xdr:to>
    <xdr:cxnSp macro="">
      <xdr:nvCxnSpPr>
        <xdr:cNvPr id="514" name="直線コネクタ 513"/>
        <xdr:cNvCxnSpPr/>
      </xdr:nvCxnSpPr>
      <xdr:spPr>
        <a:xfrm flipV="1">
          <a:off x="14592300" y="5948929"/>
          <a:ext cx="889000" cy="21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166898</xdr:rowOff>
    </xdr:from>
    <xdr:to>
      <xdr:col>81</xdr:col>
      <xdr:colOff>101600</xdr:colOff>
      <xdr:row>37</xdr:row>
      <xdr:rowOff>97048</xdr:rowOff>
    </xdr:to>
    <xdr:sp macro="" textlink="">
      <xdr:nvSpPr>
        <xdr:cNvPr id="515" name="フローチャート: 判断 514"/>
        <xdr:cNvSpPr/>
      </xdr:nvSpPr>
      <xdr:spPr>
        <a:xfrm>
          <a:off x="15430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88175</xdr:rowOff>
    </xdr:from>
    <xdr:ext cx="534377" cy="259045"/>
    <xdr:sp macro="" textlink="">
      <xdr:nvSpPr>
        <xdr:cNvPr id="516" name="テキスト ボックス 515"/>
        <xdr:cNvSpPr txBox="1"/>
      </xdr:nvSpPr>
      <xdr:spPr>
        <a:xfrm>
          <a:off x="15214111" y="643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145186</xdr:rowOff>
    </xdr:from>
    <xdr:to>
      <xdr:col>76</xdr:col>
      <xdr:colOff>114300</xdr:colOff>
      <xdr:row>35</xdr:row>
      <xdr:rowOff>158765</xdr:rowOff>
    </xdr:to>
    <xdr:cxnSp macro="">
      <xdr:nvCxnSpPr>
        <xdr:cNvPr id="517" name="直線コネクタ 516"/>
        <xdr:cNvCxnSpPr/>
      </xdr:nvCxnSpPr>
      <xdr:spPr>
        <a:xfrm>
          <a:off x="13703300" y="6145936"/>
          <a:ext cx="889000" cy="1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147787</xdr:rowOff>
    </xdr:from>
    <xdr:to>
      <xdr:col>76</xdr:col>
      <xdr:colOff>165100</xdr:colOff>
      <xdr:row>36</xdr:row>
      <xdr:rowOff>77937</xdr:rowOff>
    </xdr:to>
    <xdr:sp macro="" textlink="">
      <xdr:nvSpPr>
        <xdr:cNvPr id="518" name="フローチャート: 判断 517"/>
        <xdr:cNvSpPr/>
      </xdr:nvSpPr>
      <xdr:spPr>
        <a:xfrm>
          <a:off x="14541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69064</xdr:rowOff>
    </xdr:from>
    <xdr:ext cx="534377" cy="259045"/>
    <xdr:sp macro="" textlink="">
      <xdr:nvSpPr>
        <xdr:cNvPr id="519" name="テキスト ボックス 518"/>
        <xdr:cNvSpPr txBox="1"/>
      </xdr:nvSpPr>
      <xdr:spPr>
        <a:xfrm>
          <a:off x="14325111" y="624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145186</xdr:rowOff>
    </xdr:from>
    <xdr:to>
      <xdr:col>71</xdr:col>
      <xdr:colOff>177800</xdr:colOff>
      <xdr:row>36</xdr:row>
      <xdr:rowOff>143083</xdr:rowOff>
    </xdr:to>
    <xdr:cxnSp macro="">
      <xdr:nvCxnSpPr>
        <xdr:cNvPr id="520" name="直線コネクタ 519"/>
        <xdr:cNvCxnSpPr/>
      </xdr:nvCxnSpPr>
      <xdr:spPr>
        <a:xfrm flipV="1">
          <a:off x="12814300" y="6145936"/>
          <a:ext cx="889000" cy="169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99964</xdr:rowOff>
    </xdr:from>
    <xdr:to>
      <xdr:col>72</xdr:col>
      <xdr:colOff>38100</xdr:colOff>
      <xdr:row>37</xdr:row>
      <xdr:rowOff>30114</xdr:rowOff>
    </xdr:to>
    <xdr:sp macro="" textlink="">
      <xdr:nvSpPr>
        <xdr:cNvPr id="521" name="フローチャート: 判断 520"/>
        <xdr:cNvSpPr/>
      </xdr:nvSpPr>
      <xdr:spPr>
        <a:xfrm>
          <a:off x="13652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21241</xdr:rowOff>
    </xdr:from>
    <xdr:ext cx="534377" cy="259045"/>
    <xdr:sp macro="" textlink="">
      <xdr:nvSpPr>
        <xdr:cNvPr id="522" name="テキスト ボックス 521"/>
        <xdr:cNvSpPr txBox="1"/>
      </xdr:nvSpPr>
      <xdr:spPr>
        <a:xfrm>
          <a:off x="13436111" y="636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128357</xdr:rowOff>
    </xdr:from>
    <xdr:to>
      <xdr:col>67</xdr:col>
      <xdr:colOff>101600</xdr:colOff>
      <xdr:row>37</xdr:row>
      <xdr:rowOff>58507</xdr:rowOff>
    </xdr:to>
    <xdr:sp macro="" textlink="">
      <xdr:nvSpPr>
        <xdr:cNvPr id="523" name="フローチャート: 判断 522"/>
        <xdr:cNvSpPr/>
      </xdr:nvSpPr>
      <xdr:spPr>
        <a:xfrm>
          <a:off x="12763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49634</xdr:rowOff>
    </xdr:from>
    <xdr:ext cx="534377" cy="259045"/>
    <xdr:sp macro="" textlink="">
      <xdr:nvSpPr>
        <xdr:cNvPr id="524" name="テキスト ボックス 523"/>
        <xdr:cNvSpPr txBox="1"/>
      </xdr:nvSpPr>
      <xdr:spPr>
        <a:xfrm>
          <a:off x="12547111" y="639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83642</xdr:rowOff>
    </xdr:from>
    <xdr:to>
      <xdr:col>85</xdr:col>
      <xdr:colOff>177800</xdr:colOff>
      <xdr:row>34</xdr:row>
      <xdr:rowOff>13792</xdr:rowOff>
    </xdr:to>
    <xdr:sp macro="" textlink="">
      <xdr:nvSpPr>
        <xdr:cNvPr id="530" name="楕円 529"/>
        <xdr:cNvSpPr/>
      </xdr:nvSpPr>
      <xdr:spPr>
        <a:xfrm>
          <a:off x="16268700" y="57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106519</xdr:rowOff>
    </xdr:from>
    <xdr:ext cx="534377" cy="259045"/>
    <xdr:sp macro="" textlink="">
      <xdr:nvSpPr>
        <xdr:cNvPr id="531" name="消防費該当値テキスト"/>
        <xdr:cNvSpPr txBox="1"/>
      </xdr:nvSpPr>
      <xdr:spPr>
        <a:xfrm>
          <a:off x="16370300" y="559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68829</xdr:rowOff>
    </xdr:from>
    <xdr:to>
      <xdr:col>81</xdr:col>
      <xdr:colOff>101600</xdr:colOff>
      <xdr:row>34</xdr:row>
      <xdr:rowOff>170429</xdr:rowOff>
    </xdr:to>
    <xdr:sp macro="" textlink="">
      <xdr:nvSpPr>
        <xdr:cNvPr id="532" name="楕円 531"/>
        <xdr:cNvSpPr/>
      </xdr:nvSpPr>
      <xdr:spPr>
        <a:xfrm>
          <a:off x="15430500" y="589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15506</xdr:rowOff>
    </xdr:from>
    <xdr:ext cx="534377" cy="259045"/>
    <xdr:sp macro="" textlink="">
      <xdr:nvSpPr>
        <xdr:cNvPr id="533" name="テキスト ボックス 532"/>
        <xdr:cNvSpPr txBox="1"/>
      </xdr:nvSpPr>
      <xdr:spPr>
        <a:xfrm>
          <a:off x="15214111" y="567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107965</xdr:rowOff>
    </xdr:from>
    <xdr:to>
      <xdr:col>76</xdr:col>
      <xdr:colOff>165100</xdr:colOff>
      <xdr:row>36</xdr:row>
      <xdr:rowOff>38115</xdr:rowOff>
    </xdr:to>
    <xdr:sp macro="" textlink="">
      <xdr:nvSpPr>
        <xdr:cNvPr id="534" name="楕円 533"/>
        <xdr:cNvSpPr/>
      </xdr:nvSpPr>
      <xdr:spPr>
        <a:xfrm>
          <a:off x="14541500" y="610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54642</xdr:rowOff>
    </xdr:from>
    <xdr:ext cx="534377" cy="259045"/>
    <xdr:sp macro="" textlink="">
      <xdr:nvSpPr>
        <xdr:cNvPr id="535" name="テキスト ボックス 534"/>
        <xdr:cNvSpPr txBox="1"/>
      </xdr:nvSpPr>
      <xdr:spPr>
        <a:xfrm>
          <a:off x="14325111" y="588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94386</xdr:rowOff>
    </xdr:from>
    <xdr:to>
      <xdr:col>72</xdr:col>
      <xdr:colOff>38100</xdr:colOff>
      <xdr:row>36</xdr:row>
      <xdr:rowOff>24536</xdr:rowOff>
    </xdr:to>
    <xdr:sp macro="" textlink="">
      <xdr:nvSpPr>
        <xdr:cNvPr id="536" name="楕円 535"/>
        <xdr:cNvSpPr/>
      </xdr:nvSpPr>
      <xdr:spPr>
        <a:xfrm>
          <a:off x="13652500" y="609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41063</xdr:rowOff>
    </xdr:from>
    <xdr:ext cx="534377" cy="259045"/>
    <xdr:sp macro="" textlink="">
      <xdr:nvSpPr>
        <xdr:cNvPr id="537" name="テキスト ボックス 536"/>
        <xdr:cNvSpPr txBox="1"/>
      </xdr:nvSpPr>
      <xdr:spPr>
        <a:xfrm>
          <a:off x="13436111" y="587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92283</xdr:rowOff>
    </xdr:from>
    <xdr:to>
      <xdr:col>67</xdr:col>
      <xdr:colOff>101600</xdr:colOff>
      <xdr:row>37</xdr:row>
      <xdr:rowOff>22433</xdr:rowOff>
    </xdr:to>
    <xdr:sp macro="" textlink="">
      <xdr:nvSpPr>
        <xdr:cNvPr id="538" name="楕円 537"/>
        <xdr:cNvSpPr/>
      </xdr:nvSpPr>
      <xdr:spPr>
        <a:xfrm>
          <a:off x="12763500" y="626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38960</xdr:rowOff>
    </xdr:from>
    <xdr:ext cx="534377" cy="259045"/>
    <xdr:sp macro="" textlink="">
      <xdr:nvSpPr>
        <xdr:cNvPr id="539" name="テキスト ボックス 538"/>
        <xdr:cNvSpPr txBox="1"/>
      </xdr:nvSpPr>
      <xdr:spPr>
        <a:xfrm>
          <a:off x="12547111" y="603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0" name="テキスト ボックス 54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1" name="直線コネクタ 55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2" name="テキスト ボックス 55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3" name="直線コネクタ 55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4" name="テキスト ボックス 55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6" name="テキスト ボックス 55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7" name="直線コネクタ 55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8" name="テキスト ボックス 55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9" name="直線コネクタ 55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0" name="テキスト ボックス 55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86093</xdr:rowOff>
    </xdr:from>
    <xdr:to>
      <xdr:col>85</xdr:col>
      <xdr:colOff>126364</xdr:colOff>
      <xdr:row>59</xdr:row>
      <xdr:rowOff>131953</xdr:rowOff>
    </xdr:to>
    <xdr:cxnSp macro="">
      <xdr:nvCxnSpPr>
        <xdr:cNvPr id="564" name="直線コネクタ 563"/>
        <xdr:cNvCxnSpPr/>
      </xdr:nvCxnSpPr>
      <xdr:spPr>
        <a:xfrm flipV="1">
          <a:off x="16317595" y="8830043"/>
          <a:ext cx="1269" cy="141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135780</xdr:rowOff>
    </xdr:from>
    <xdr:ext cx="534377" cy="259045"/>
    <xdr:sp macro="" textlink="">
      <xdr:nvSpPr>
        <xdr:cNvPr id="565" name="教育費最小値テキスト"/>
        <xdr:cNvSpPr txBox="1"/>
      </xdr:nvSpPr>
      <xdr:spPr>
        <a:xfrm>
          <a:off x="16370300" y="1025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131953</xdr:rowOff>
    </xdr:from>
    <xdr:to>
      <xdr:col>86</xdr:col>
      <xdr:colOff>25400</xdr:colOff>
      <xdr:row>59</xdr:row>
      <xdr:rowOff>131953</xdr:rowOff>
    </xdr:to>
    <xdr:cxnSp macro="">
      <xdr:nvCxnSpPr>
        <xdr:cNvPr id="566" name="直線コネクタ 565"/>
        <xdr:cNvCxnSpPr/>
      </xdr:nvCxnSpPr>
      <xdr:spPr>
        <a:xfrm>
          <a:off x="16230600" y="1024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32770</xdr:rowOff>
    </xdr:from>
    <xdr:ext cx="599010" cy="259045"/>
    <xdr:sp macro="" textlink="">
      <xdr:nvSpPr>
        <xdr:cNvPr id="567" name="教育費最大値テキスト"/>
        <xdr:cNvSpPr txBox="1"/>
      </xdr:nvSpPr>
      <xdr:spPr>
        <a:xfrm>
          <a:off x="16370300" y="860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86093</xdr:rowOff>
    </xdr:from>
    <xdr:to>
      <xdr:col>86</xdr:col>
      <xdr:colOff>25400</xdr:colOff>
      <xdr:row>51</xdr:row>
      <xdr:rowOff>86093</xdr:rowOff>
    </xdr:to>
    <xdr:cxnSp macro="">
      <xdr:nvCxnSpPr>
        <xdr:cNvPr id="568" name="直線コネクタ 567"/>
        <xdr:cNvCxnSpPr/>
      </xdr:nvCxnSpPr>
      <xdr:spPr>
        <a:xfrm>
          <a:off x="16230600" y="88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18161</xdr:rowOff>
    </xdr:from>
    <xdr:to>
      <xdr:col>85</xdr:col>
      <xdr:colOff>127000</xdr:colOff>
      <xdr:row>56</xdr:row>
      <xdr:rowOff>20854</xdr:rowOff>
    </xdr:to>
    <xdr:cxnSp macro="">
      <xdr:nvCxnSpPr>
        <xdr:cNvPr id="569" name="直線コネクタ 568"/>
        <xdr:cNvCxnSpPr/>
      </xdr:nvCxnSpPr>
      <xdr:spPr>
        <a:xfrm>
          <a:off x="15481300" y="9619361"/>
          <a:ext cx="838200" cy="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106939</xdr:rowOff>
    </xdr:from>
    <xdr:ext cx="534377" cy="259045"/>
    <xdr:sp macro="" textlink="">
      <xdr:nvSpPr>
        <xdr:cNvPr id="570" name="教育費平均値テキスト"/>
        <xdr:cNvSpPr txBox="1"/>
      </xdr:nvSpPr>
      <xdr:spPr>
        <a:xfrm>
          <a:off x="16370300" y="9879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128512</xdr:rowOff>
    </xdr:from>
    <xdr:to>
      <xdr:col>85</xdr:col>
      <xdr:colOff>177800</xdr:colOff>
      <xdr:row>58</xdr:row>
      <xdr:rowOff>58662</xdr:rowOff>
    </xdr:to>
    <xdr:sp macro="" textlink="">
      <xdr:nvSpPr>
        <xdr:cNvPr id="571" name="フローチャート: 判断 570"/>
        <xdr:cNvSpPr/>
      </xdr:nvSpPr>
      <xdr:spPr>
        <a:xfrm>
          <a:off x="16268700" y="9901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85725</xdr:rowOff>
    </xdr:from>
    <xdr:to>
      <xdr:col>81</xdr:col>
      <xdr:colOff>50800</xdr:colOff>
      <xdr:row>56</xdr:row>
      <xdr:rowOff>18161</xdr:rowOff>
    </xdr:to>
    <xdr:cxnSp macro="">
      <xdr:nvCxnSpPr>
        <xdr:cNvPr id="572" name="直線コネクタ 571"/>
        <xdr:cNvCxnSpPr/>
      </xdr:nvCxnSpPr>
      <xdr:spPr>
        <a:xfrm>
          <a:off x="14592300" y="9515475"/>
          <a:ext cx="889000" cy="10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140322</xdr:rowOff>
    </xdr:from>
    <xdr:to>
      <xdr:col>81</xdr:col>
      <xdr:colOff>101600</xdr:colOff>
      <xdr:row>58</xdr:row>
      <xdr:rowOff>70472</xdr:rowOff>
    </xdr:to>
    <xdr:sp macro="" textlink="">
      <xdr:nvSpPr>
        <xdr:cNvPr id="573" name="フローチャート: 判断 572"/>
        <xdr:cNvSpPr/>
      </xdr:nvSpPr>
      <xdr:spPr>
        <a:xfrm>
          <a:off x="15430500" y="991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61599</xdr:rowOff>
    </xdr:from>
    <xdr:ext cx="534377" cy="259045"/>
    <xdr:sp macro="" textlink="">
      <xdr:nvSpPr>
        <xdr:cNvPr id="574" name="テキスト ボックス 573"/>
        <xdr:cNvSpPr txBox="1"/>
      </xdr:nvSpPr>
      <xdr:spPr>
        <a:xfrm>
          <a:off x="15214111" y="1000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85725</xdr:rowOff>
    </xdr:from>
    <xdr:to>
      <xdr:col>76</xdr:col>
      <xdr:colOff>114300</xdr:colOff>
      <xdr:row>56</xdr:row>
      <xdr:rowOff>9157</xdr:rowOff>
    </xdr:to>
    <xdr:cxnSp macro="">
      <xdr:nvCxnSpPr>
        <xdr:cNvPr id="575" name="直線コネクタ 574"/>
        <xdr:cNvCxnSpPr/>
      </xdr:nvCxnSpPr>
      <xdr:spPr>
        <a:xfrm flipV="1">
          <a:off x="13703300" y="9515475"/>
          <a:ext cx="889000" cy="9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70206</xdr:rowOff>
    </xdr:from>
    <xdr:to>
      <xdr:col>76</xdr:col>
      <xdr:colOff>165100</xdr:colOff>
      <xdr:row>58</xdr:row>
      <xdr:rowOff>356</xdr:rowOff>
    </xdr:to>
    <xdr:sp macro="" textlink="">
      <xdr:nvSpPr>
        <xdr:cNvPr id="576" name="フローチャート: 判断 575"/>
        <xdr:cNvSpPr/>
      </xdr:nvSpPr>
      <xdr:spPr>
        <a:xfrm>
          <a:off x="14541500" y="984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162933</xdr:rowOff>
    </xdr:from>
    <xdr:ext cx="534377" cy="259045"/>
    <xdr:sp macro="" textlink="">
      <xdr:nvSpPr>
        <xdr:cNvPr id="577" name="テキスト ボックス 576"/>
        <xdr:cNvSpPr txBox="1"/>
      </xdr:nvSpPr>
      <xdr:spPr>
        <a:xfrm>
          <a:off x="14325111" y="993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9157</xdr:rowOff>
    </xdr:from>
    <xdr:to>
      <xdr:col>71</xdr:col>
      <xdr:colOff>177800</xdr:colOff>
      <xdr:row>56</xdr:row>
      <xdr:rowOff>125933</xdr:rowOff>
    </xdr:to>
    <xdr:cxnSp macro="">
      <xdr:nvCxnSpPr>
        <xdr:cNvPr id="578" name="直線コネクタ 577"/>
        <xdr:cNvCxnSpPr/>
      </xdr:nvCxnSpPr>
      <xdr:spPr>
        <a:xfrm flipV="1">
          <a:off x="12814300" y="9610357"/>
          <a:ext cx="889000" cy="11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127343</xdr:rowOff>
    </xdr:from>
    <xdr:to>
      <xdr:col>72</xdr:col>
      <xdr:colOff>38100</xdr:colOff>
      <xdr:row>58</xdr:row>
      <xdr:rowOff>57493</xdr:rowOff>
    </xdr:to>
    <xdr:sp macro="" textlink="">
      <xdr:nvSpPr>
        <xdr:cNvPr id="579" name="フローチャート: 判断 578"/>
        <xdr:cNvSpPr/>
      </xdr:nvSpPr>
      <xdr:spPr>
        <a:xfrm>
          <a:off x="13652500" y="9899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48620</xdr:rowOff>
    </xdr:from>
    <xdr:ext cx="534377" cy="259045"/>
    <xdr:sp macro="" textlink="">
      <xdr:nvSpPr>
        <xdr:cNvPr id="580" name="テキスト ボックス 579"/>
        <xdr:cNvSpPr txBox="1"/>
      </xdr:nvSpPr>
      <xdr:spPr>
        <a:xfrm>
          <a:off x="13436111" y="9992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132893</xdr:rowOff>
    </xdr:from>
    <xdr:to>
      <xdr:col>67</xdr:col>
      <xdr:colOff>101600</xdr:colOff>
      <xdr:row>58</xdr:row>
      <xdr:rowOff>63043</xdr:rowOff>
    </xdr:to>
    <xdr:sp macro="" textlink="">
      <xdr:nvSpPr>
        <xdr:cNvPr id="581" name="フローチャート: 判断 580"/>
        <xdr:cNvSpPr/>
      </xdr:nvSpPr>
      <xdr:spPr>
        <a:xfrm>
          <a:off x="12763500" y="990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54170</xdr:rowOff>
    </xdr:from>
    <xdr:ext cx="534377" cy="259045"/>
    <xdr:sp macro="" textlink="">
      <xdr:nvSpPr>
        <xdr:cNvPr id="582" name="テキスト ボックス 581"/>
        <xdr:cNvSpPr txBox="1"/>
      </xdr:nvSpPr>
      <xdr:spPr>
        <a:xfrm>
          <a:off x="12547111" y="999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141504</xdr:rowOff>
    </xdr:from>
    <xdr:to>
      <xdr:col>85</xdr:col>
      <xdr:colOff>177800</xdr:colOff>
      <xdr:row>56</xdr:row>
      <xdr:rowOff>71654</xdr:rowOff>
    </xdr:to>
    <xdr:sp macro="" textlink="">
      <xdr:nvSpPr>
        <xdr:cNvPr id="588" name="楕円 587"/>
        <xdr:cNvSpPr/>
      </xdr:nvSpPr>
      <xdr:spPr>
        <a:xfrm>
          <a:off x="16268700" y="957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164381</xdr:rowOff>
    </xdr:from>
    <xdr:ext cx="534377" cy="259045"/>
    <xdr:sp macro="" textlink="">
      <xdr:nvSpPr>
        <xdr:cNvPr id="589" name="教育費該当値テキスト"/>
        <xdr:cNvSpPr txBox="1"/>
      </xdr:nvSpPr>
      <xdr:spPr>
        <a:xfrm>
          <a:off x="16370300" y="942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138811</xdr:rowOff>
    </xdr:from>
    <xdr:to>
      <xdr:col>81</xdr:col>
      <xdr:colOff>101600</xdr:colOff>
      <xdr:row>56</xdr:row>
      <xdr:rowOff>68961</xdr:rowOff>
    </xdr:to>
    <xdr:sp macro="" textlink="">
      <xdr:nvSpPr>
        <xdr:cNvPr id="590" name="楕円 589"/>
        <xdr:cNvSpPr/>
      </xdr:nvSpPr>
      <xdr:spPr>
        <a:xfrm>
          <a:off x="15430500" y="956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85488</xdr:rowOff>
    </xdr:from>
    <xdr:ext cx="534377" cy="259045"/>
    <xdr:sp macro="" textlink="">
      <xdr:nvSpPr>
        <xdr:cNvPr id="591" name="テキスト ボックス 590"/>
        <xdr:cNvSpPr txBox="1"/>
      </xdr:nvSpPr>
      <xdr:spPr>
        <a:xfrm>
          <a:off x="15214111" y="934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34925</xdr:rowOff>
    </xdr:from>
    <xdr:to>
      <xdr:col>76</xdr:col>
      <xdr:colOff>165100</xdr:colOff>
      <xdr:row>55</xdr:row>
      <xdr:rowOff>136525</xdr:rowOff>
    </xdr:to>
    <xdr:sp macro="" textlink="">
      <xdr:nvSpPr>
        <xdr:cNvPr id="592" name="楕円 591"/>
        <xdr:cNvSpPr/>
      </xdr:nvSpPr>
      <xdr:spPr>
        <a:xfrm>
          <a:off x="14541500" y="946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153052</xdr:rowOff>
    </xdr:from>
    <xdr:ext cx="534377" cy="259045"/>
    <xdr:sp macro="" textlink="">
      <xdr:nvSpPr>
        <xdr:cNvPr id="593" name="テキスト ボックス 592"/>
        <xdr:cNvSpPr txBox="1"/>
      </xdr:nvSpPr>
      <xdr:spPr>
        <a:xfrm>
          <a:off x="14325111" y="923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129807</xdr:rowOff>
    </xdr:from>
    <xdr:to>
      <xdr:col>72</xdr:col>
      <xdr:colOff>38100</xdr:colOff>
      <xdr:row>56</xdr:row>
      <xdr:rowOff>59957</xdr:rowOff>
    </xdr:to>
    <xdr:sp macro="" textlink="">
      <xdr:nvSpPr>
        <xdr:cNvPr id="594" name="楕円 593"/>
        <xdr:cNvSpPr/>
      </xdr:nvSpPr>
      <xdr:spPr>
        <a:xfrm>
          <a:off x="13652500" y="955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76484</xdr:rowOff>
    </xdr:from>
    <xdr:ext cx="534377" cy="259045"/>
    <xdr:sp macro="" textlink="">
      <xdr:nvSpPr>
        <xdr:cNvPr id="595" name="テキスト ボックス 594"/>
        <xdr:cNvSpPr txBox="1"/>
      </xdr:nvSpPr>
      <xdr:spPr>
        <a:xfrm>
          <a:off x="13436111" y="933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75133</xdr:rowOff>
    </xdr:from>
    <xdr:to>
      <xdr:col>67</xdr:col>
      <xdr:colOff>101600</xdr:colOff>
      <xdr:row>57</xdr:row>
      <xdr:rowOff>5283</xdr:rowOff>
    </xdr:to>
    <xdr:sp macro="" textlink="">
      <xdr:nvSpPr>
        <xdr:cNvPr id="596" name="楕円 595"/>
        <xdr:cNvSpPr/>
      </xdr:nvSpPr>
      <xdr:spPr>
        <a:xfrm>
          <a:off x="12763500" y="967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21810</xdr:rowOff>
    </xdr:from>
    <xdr:ext cx="534377" cy="259045"/>
    <xdr:sp macro="" textlink="">
      <xdr:nvSpPr>
        <xdr:cNvPr id="597" name="テキスト ボックス 596"/>
        <xdr:cNvSpPr txBox="1"/>
      </xdr:nvSpPr>
      <xdr:spPr>
        <a:xfrm>
          <a:off x="12547111" y="945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163475</xdr:rowOff>
    </xdr:from>
    <xdr:to>
      <xdr:col>85</xdr:col>
      <xdr:colOff>126364</xdr:colOff>
      <xdr:row>79</xdr:row>
      <xdr:rowOff>44450</xdr:rowOff>
    </xdr:to>
    <xdr:cxnSp macro="">
      <xdr:nvCxnSpPr>
        <xdr:cNvPr id="621" name="直線コネクタ 620"/>
        <xdr:cNvCxnSpPr/>
      </xdr:nvCxnSpPr>
      <xdr:spPr>
        <a:xfrm flipV="1">
          <a:off x="16317595" y="11993525"/>
          <a:ext cx="1269" cy="1595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82465</xdr:rowOff>
    </xdr:from>
    <xdr:ext cx="249299" cy="259045"/>
    <xdr:sp macro="" textlink="">
      <xdr:nvSpPr>
        <xdr:cNvPr id="622" name="災害復旧費最小値テキスト"/>
        <xdr:cNvSpPr txBox="1"/>
      </xdr:nvSpPr>
      <xdr:spPr>
        <a:xfrm>
          <a:off x="16370300" y="136270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110152</xdr:rowOff>
    </xdr:from>
    <xdr:ext cx="599010" cy="259045"/>
    <xdr:sp macro="" textlink="">
      <xdr:nvSpPr>
        <xdr:cNvPr id="624" name="災害復旧費最大値テキスト"/>
        <xdr:cNvSpPr txBox="1"/>
      </xdr:nvSpPr>
      <xdr:spPr>
        <a:xfrm>
          <a:off x="16370300" y="1176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125,628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163475</xdr:rowOff>
    </xdr:from>
    <xdr:to>
      <xdr:col>86</xdr:col>
      <xdr:colOff>25400</xdr:colOff>
      <xdr:row>69</xdr:row>
      <xdr:rowOff>163475</xdr:rowOff>
    </xdr:to>
    <xdr:cxnSp macro="">
      <xdr:nvCxnSpPr>
        <xdr:cNvPr id="625" name="直線コネクタ 624"/>
        <xdr:cNvCxnSpPr/>
      </xdr:nvCxnSpPr>
      <xdr:spPr>
        <a:xfrm>
          <a:off x="16230600" y="1199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108483</xdr:rowOff>
    </xdr:from>
    <xdr:to>
      <xdr:col>85</xdr:col>
      <xdr:colOff>127000</xdr:colOff>
      <xdr:row>78</xdr:row>
      <xdr:rowOff>65481</xdr:rowOff>
    </xdr:to>
    <xdr:cxnSp macro="">
      <xdr:nvCxnSpPr>
        <xdr:cNvPr id="626" name="直線コネクタ 625"/>
        <xdr:cNvCxnSpPr/>
      </xdr:nvCxnSpPr>
      <xdr:spPr>
        <a:xfrm flipV="1">
          <a:off x="15481300" y="13310133"/>
          <a:ext cx="838200" cy="12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126916</xdr:rowOff>
    </xdr:from>
    <xdr:ext cx="469744" cy="259045"/>
    <xdr:sp macro="" textlink="">
      <xdr:nvSpPr>
        <xdr:cNvPr id="627" name="災害復旧費平均値テキスト"/>
        <xdr:cNvSpPr txBox="1"/>
      </xdr:nvSpPr>
      <xdr:spPr>
        <a:xfrm>
          <a:off x="16370300" y="13500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148489</xdr:rowOff>
    </xdr:from>
    <xdr:to>
      <xdr:col>85</xdr:col>
      <xdr:colOff>177800</xdr:colOff>
      <xdr:row>79</xdr:row>
      <xdr:rowOff>78639</xdr:rowOff>
    </xdr:to>
    <xdr:sp macro="" textlink="">
      <xdr:nvSpPr>
        <xdr:cNvPr id="628" name="フローチャート: 判断 627"/>
        <xdr:cNvSpPr/>
      </xdr:nvSpPr>
      <xdr:spPr>
        <a:xfrm>
          <a:off x="162687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1206</xdr:rowOff>
    </xdr:from>
    <xdr:to>
      <xdr:col>81</xdr:col>
      <xdr:colOff>50800</xdr:colOff>
      <xdr:row>78</xdr:row>
      <xdr:rowOff>65481</xdr:rowOff>
    </xdr:to>
    <xdr:cxnSp macro="">
      <xdr:nvCxnSpPr>
        <xdr:cNvPr id="629" name="直線コネクタ 628"/>
        <xdr:cNvCxnSpPr/>
      </xdr:nvCxnSpPr>
      <xdr:spPr>
        <a:xfrm>
          <a:off x="14592300" y="13202856"/>
          <a:ext cx="889000" cy="23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135725</xdr:rowOff>
    </xdr:from>
    <xdr:to>
      <xdr:col>81</xdr:col>
      <xdr:colOff>101600</xdr:colOff>
      <xdr:row>79</xdr:row>
      <xdr:rowOff>65875</xdr:rowOff>
    </xdr:to>
    <xdr:sp macro="" textlink="">
      <xdr:nvSpPr>
        <xdr:cNvPr id="630" name="フローチャート: 判断 629"/>
        <xdr:cNvSpPr/>
      </xdr:nvSpPr>
      <xdr:spPr>
        <a:xfrm>
          <a:off x="154305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57002</xdr:rowOff>
    </xdr:from>
    <xdr:ext cx="469744" cy="259045"/>
    <xdr:sp macro="" textlink="">
      <xdr:nvSpPr>
        <xdr:cNvPr id="631" name="テキスト ボックス 630"/>
        <xdr:cNvSpPr txBox="1"/>
      </xdr:nvSpPr>
      <xdr:spPr>
        <a:xfrm>
          <a:off x="15246428" y="1360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44488</xdr:rowOff>
    </xdr:from>
    <xdr:to>
      <xdr:col>76</xdr:col>
      <xdr:colOff>114300</xdr:colOff>
      <xdr:row>77</xdr:row>
      <xdr:rowOff>1206</xdr:rowOff>
    </xdr:to>
    <xdr:cxnSp macro="">
      <xdr:nvCxnSpPr>
        <xdr:cNvPr id="632" name="直線コネクタ 631"/>
        <xdr:cNvCxnSpPr/>
      </xdr:nvCxnSpPr>
      <xdr:spPr>
        <a:xfrm>
          <a:off x="13703300" y="12903238"/>
          <a:ext cx="889000" cy="299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86919</xdr:rowOff>
    </xdr:from>
    <xdr:to>
      <xdr:col>76</xdr:col>
      <xdr:colOff>165100</xdr:colOff>
      <xdr:row>79</xdr:row>
      <xdr:rowOff>17069</xdr:rowOff>
    </xdr:to>
    <xdr:sp macro="" textlink="">
      <xdr:nvSpPr>
        <xdr:cNvPr id="633" name="フローチャート: 判断 632"/>
        <xdr:cNvSpPr/>
      </xdr:nvSpPr>
      <xdr:spPr>
        <a:xfrm>
          <a:off x="14541500" y="1346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8196</xdr:rowOff>
    </xdr:from>
    <xdr:ext cx="469744" cy="259045"/>
    <xdr:sp macro="" textlink="">
      <xdr:nvSpPr>
        <xdr:cNvPr id="634" name="テキスト ボックス 633"/>
        <xdr:cNvSpPr txBox="1"/>
      </xdr:nvSpPr>
      <xdr:spPr>
        <a:xfrm>
          <a:off x="14357428" y="13552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44488</xdr:rowOff>
    </xdr:from>
    <xdr:to>
      <xdr:col>71</xdr:col>
      <xdr:colOff>177800</xdr:colOff>
      <xdr:row>75</xdr:row>
      <xdr:rowOff>164058</xdr:rowOff>
    </xdr:to>
    <xdr:cxnSp macro="">
      <xdr:nvCxnSpPr>
        <xdr:cNvPr id="635" name="直線コネクタ 634"/>
        <xdr:cNvCxnSpPr/>
      </xdr:nvCxnSpPr>
      <xdr:spPr>
        <a:xfrm flipV="1">
          <a:off x="12814300" y="12903238"/>
          <a:ext cx="889000" cy="11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115633</xdr:rowOff>
    </xdr:from>
    <xdr:to>
      <xdr:col>72</xdr:col>
      <xdr:colOff>38100</xdr:colOff>
      <xdr:row>79</xdr:row>
      <xdr:rowOff>45783</xdr:rowOff>
    </xdr:to>
    <xdr:sp macro="" textlink="">
      <xdr:nvSpPr>
        <xdr:cNvPr id="636" name="フローチャート: 判断 635"/>
        <xdr:cNvSpPr/>
      </xdr:nvSpPr>
      <xdr:spPr>
        <a:xfrm>
          <a:off x="13652500" y="1348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36910</xdr:rowOff>
    </xdr:from>
    <xdr:ext cx="469744" cy="259045"/>
    <xdr:sp macro="" textlink="">
      <xdr:nvSpPr>
        <xdr:cNvPr id="637" name="テキスト ボックス 636"/>
        <xdr:cNvSpPr txBox="1"/>
      </xdr:nvSpPr>
      <xdr:spPr>
        <a:xfrm>
          <a:off x="13468428" y="13581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111989</xdr:rowOff>
    </xdr:from>
    <xdr:to>
      <xdr:col>67</xdr:col>
      <xdr:colOff>101600</xdr:colOff>
      <xdr:row>79</xdr:row>
      <xdr:rowOff>42139</xdr:rowOff>
    </xdr:to>
    <xdr:sp macro="" textlink="">
      <xdr:nvSpPr>
        <xdr:cNvPr id="638" name="フローチャート: 判断 637"/>
        <xdr:cNvSpPr/>
      </xdr:nvSpPr>
      <xdr:spPr>
        <a:xfrm>
          <a:off x="12763500" y="1348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33266</xdr:rowOff>
    </xdr:from>
    <xdr:ext cx="469744" cy="259045"/>
    <xdr:sp macro="" textlink="">
      <xdr:nvSpPr>
        <xdr:cNvPr id="639" name="テキスト ボックス 638"/>
        <xdr:cNvSpPr txBox="1"/>
      </xdr:nvSpPr>
      <xdr:spPr>
        <a:xfrm>
          <a:off x="12579428" y="13577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57683</xdr:rowOff>
    </xdr:from>
    <xdr:to>
      <xdr:col>85</xdr:col>
      <xdr:colOff>177800</xdr:colOff>
      <xdr:row>77</xdr:row>
      <xdr:rowOff>159283</xdr:rowOff>
    </xdr:to>
    <xdr:sp macro="" textlink="">
      <xdr:nvSpPr>
        <xdr:cNvPr id="645" name="楕円 644"/>
        <xdr:cNvSpPr/>
      </xdr:nvSpPr>
      <xdr:spPr>
        <a:xfrm>
          <a:off x="16268700" y="1325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80560</xdr:rowOff>
    </xdr:from>
    <xdr:ext cx="534377" cy="259045"/>
    <xdr:sp macro="" textlink="">
      <xdr:nvSpPr>
        <xdr:cNvPr id="646" name="災害復旧費該当値テキスト"/>
        <xdr:cNvSpPr txBox="1"/>
      </xdr:nvSpPr>
      <xdr:spPr>
        <a:xfrm>
          <a:off x="16370300" y="1311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14681</xdr:rowOff>
    </xdr:from>
    <xdr:to>
      <xdr:col>81</xdr:col>
      <xdr:colOff>101600</xdr:colOff>
      <xdr:row>78</xdr:row>
      <xdr:rowOff>116281</xdr:rowOff>
    </xdr:to>
    <xdr:sp macro="" textlink="">
      <xdr:nvSpPr>
        <xdr:cNvPr id="647" name="楕円 646"/>
        <xdr:cNvSpPr/>
      </xdr:nvSpPr>
      <xdr:spPr>
        <a:xfrm>
          <a:off x="15430500" y="1338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132808</xdr:rowOff>
    </xdr:from>
    <xdr:ext cx="534377" cy="259045"/>
    <xdr:sp macro="" textlink="">
      <xdr:nvSpPr>
        <xdr:cNvPr id="648" name="テキスト ボックス 647"/>
        <xdr:cNvSpPr txBox="1"/>
      </xdr:nvSpPr>
      <xdr:spPr>
        <a:xfrm>
          <a:off x="15214111" y="1316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121856</xdr:rowOff>
    </xdr:from>
    <xdr:to>
      <xdr:col>76</xdr:col>
      <xdr:colOff>165100</xdr:colOff>
      <xdr:row>77</xdr:row>
      <xdr:rowOff>52006</xdr:rowOff>
    </xdr:to>
    <xdr:sp macro="" textlink="">
      <xdr:nvSpPr>
        <xdr:cNvPr id="649" name="楕円 648"/>
        <xdr:cNvSpPr/>
      </xdr:nvSpPr>
      <xdr:spPr>
        <a:xfrm>
          <a:off x="14541500" y="1315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68533</xdr:rowOff>
    </xdr:from>
    <xdr:ext cx="534377" cy="259045"/>
    <xdr:sp macro="" textlink="">
      <xdr:nvSpPr>
        <xdr:cNvPr id="650" name="テキスト ボックス 649"/>
        <xdr:cNvSpPr txBox="1"/>
      </xdr:nvSpPr>
      <xdr:spPr>
        <a:xfrm>
          <a:off x="14325111" y="1292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165138</xdr:rowOff>
    </xdr:from>
    <xdr:to>
      <xdr:col>72</xdr:col>
      <xdr:colOff>38100</xdr:colOff>
      <xdr:row>75</xdr:row>
      <xdr:rowOff>95288</xdr:rowOff>
    </xdr:to>
    <xdr:sp macro="" textlink="">
      <xdr:nvSpPr>
        <xdr:cNvPr id="651" name="楕円 650"/>
        <xdr:cNvSpPr/>
      </xdr:nvSpPr>
      <xdr:spPr>
        <a:xfrm>
          <a:off x="13652500" y="1285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111815</xdr:rowOff>
    </xdr:from>
    <xdr:ext cx="534377" cy="259045"/>
    <xdr:sp macro="" textlink="">
      <xdr:nvSpPr>
        <xdr:cNvPr id="652" name="テキスト ボックス 651"/>
        <xdr:cNvSpPr txBox="1"/>
      </xdr:nvSpPr>
      <xdr:spPr>
        <a:xfrm>
          <a:off x="13436111" y="1262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113259</xdr:rowOff>
    </xdr:from>
    <xdr:to>
      <xdr:col>67</xdr:col>
      <xdr:colOff>101600</xdr:colOff>
      <xdr:row>76</xdr:row>
      <xdr:rowOff>43408</xdr:rowOff>
    </xdr:to>
    <xdr:sp macro="" textlink="">
      <xdr:nvSpPr>
        <xdr:cNvPr id="653" name="楕円 652"/>
        <xdr:cNvSpPr/>
      </xdr:nvSpPr>
      <xdr:spPr>
        <a:xfrm>
          <a:off x="12763500" y="129720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59936</xdr:rowOff>
    </xdr:from>
    <xdr:ext cx="534377" cy="259045"/>
    <xdr:sp macro="" textlink="">
      <xdr:nvSpPr>
        <xdr:cNvPr id="654" name="テキスト ボックス 653"/>
        <xdr:cNvSpPr txBox="1"/>
      </xdr:nvSpPr>
      <xdr:spPr>
        <a:xfrm>
          <a:off x="12547111" y="1274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115888</xdr:rowOff>
    </xdr:from>
    <xdr:to>
      <xdr:col>85</xdr:col>
      <xdr:colOff>126364</xdr:colOff>
      <xdr:row>98</xdr:row>
      <xdr:rowOff>75400</xdr:rowOff>
    </xdr:to>
    <xdr:cxnSp macro="">
      <xdr:nvCxnSpPr>
        <xdr:cNvPr id="678" name="直線コネクタ 677"/>
        <xdr:cNvCxnSpPr/>
      </xdr:nvCxnSpPr>
      <xdr:spPr>
        <a:xfrm flipV="1">
          <a:off x="16317595" y="15546388"/>
          <a:ext cx="1269" cy="1331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79227</xdr:rowOff>
    </xdr:from>
    <xdr:ext cx="534377" cy="259045"/>
    <xdr:sp macro="" textlink="">
      <xdr:nvSpPr>
        <xdr:cNvPr id="679" name="公債費最小値テキスト"/>
        <xdr:cNvSpPr txBox="1"/>
      </xdr:nvSpPr>
      <xdr:spPr>
        <a:xfrm>
          <a:off x="16370300" y="1688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75400</xdr:rowOff>
    </xdr:from>
    <xdr:to>
      <xdr:col>86</xdr:col>
      <xdr:colOff>25400</xdr:colOff>
      <xdr:row>98</xdr:row>
      <xdr:rowOff>75400</xdr:rowOff>
    </xdr:to>
    <xdr:cxnSp macro="">
      <xdr:nvCxnSpPr>
        <xdr:cNvPr id="680" name="直線コネクタ 679"/>
        <xdr:cNvCxnSpPr/>
      </xdr:nvCxnSpPr>
      <xdr:spPr>
        <a:xfrm>
          <a:off x="16230600" y="168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62565</xdr:rowOff>
    </xdr:from>
    <xdr:ext cx="599010" cy="259045"/>
    <xdr:sp macro="" textlink="">
      <xdr:nvSpPr>
        <xdr:cNvPr id="681" name="公債費最大値テキスト"/>
        <xdr:cNvSpPr txBox="1"/>
      </xdr:nvSpPr>
      <xdr:spPr>
        <a:xfrm>
          <a:off x="16370300" y="15321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115888</xdr:rowOff>
    </xdr:from>
    <xdr:to>
      <xdr:col>86</xdr:col>
      <xdr:colOff>25400</xdr:colOff>
      <xdr:row>90</xdr:row>
      <xdr:rowOff>115888</xdr:rowOff>
    </xdr:to>
    <xdr:cxnSp macro="">
      <xdr:nvCxnSpPr>
        <xdr:cNvPr id="682" name="直線コネクタ 681"/>
        <xdr:cNvCxnSpPr/>
      </xdr:nvCxnSpPr>
      <xdr:spPr>
        <a:xfrm>
          <a:off x="16230600" y="1554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105460</xdr:rowOff>
    </xdr:from>
    <xdr:to>
      <xdr:col>85</xdr:col>
      <xdr:colOff>127000</xdr:colOff>
      <xdr:row>95</xdr:row>
      <xdr:rowOff>137579</xdr:rowOff>
    </xdr:to>
    <xdr:cxnSp macro="">
      <xdr:nvCxnSpPr>
        <xdr:cNvPr id="683" name="直線コネクタ 682"/>
        <xdr:cNvCxnSpPr/>
      </xdr:nvCxnSpPr>
      <xdr:spPr>
        <a:xfrm flipV="1">
          <a:off x="15481300" y="16393210"/>
          <a:ext cx="838200" cy="3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139870</xdr:rowOff>
    </xdr:from>
    <xdr:ext cx="534377" cy="259045"/>
    <xdr:sp macro="" textlink="">
      <xdr:nvSpPr>
        <xdr:cNvPr id="684" name="公債費平均値テキスト"/>
        <xdr:cNvSpPr txBox="1"/>
      </xdr:nvSpPr>
      <xdr:spPr>
        <a:xfrm>
          <a:off x="16370300" y="16427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161443</xdr:rowOff>
    </xdr:from>
    <xdr:to>
      <xdr:col>85</xdr:col>
      <xdr:colOff>177800</xdr:colOff>
      <xdr:row>96</xdr:row>
      <xdr:rowOff>91593</xdr:rowOff>
    </xdr:to>
    <xdr:sp macro="" textlink="">
      <xdr:nvSpPr>
        <xdr:cNvPr id="685" name="フローチャート: 判断 684"/>
        <xdr:cNvSpPr/>
      </xdr:nvSpPr>
      <xdr:spPr>
        <a:xfrm>
          <a:off x="162687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74701</xdr:rowOff>
    </xdr:from>
    <xdr:to>
      <xdr:col>81</xdr:col>
      <xdr:colOff>50800</xdr:colOff>
      <xdr:row>95</xdr:row>
      <xdr:rowOff>137579</xdr:rowOff>
    </xdr:to>
    <xdr:cxnSp macro="">
      <xdr:nvCxnSpPr>
        <xdr:cNvPr id="686" name="直線コネクタ 685"/>
        <xdr:cNvCxnSpPr/>
      </xdr:nvCxnSpPr>
      <xdr:spPr>
        <a:xfrm>
          <a:off x="14592300" y="16019551"/>
          <a:ext cx="889000" cy="40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161582</xdr:rowOff>
    </xdr:from>
    <xdr:to>
      <xdr:col>81</xdr:col>
      <xdr:colOff>101600</xdr:colOff>
      <xdr:row>96</xdr:row>
      <xdr:rowOff>91732</xdr:rowOff>
    </xdr:to>
    <xdr:sp macro="" textlink="">
      <xdr:nvSpPr>
        <xdr:cNvPr id="687" name="フローチャート: 判断 686"/>
        <xdr:cNvSpPr/>
      </xdr:nvSpPr>
      <xdr:spPr>
        <a:xfrm>
          <a:off x="15430500" y="164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82859</xdr:rowOff>
    </xdr:from>
    <xdr:ext cx="534377" cy="259045"/>
    <xdr:sp macro="" textlink="">
      <xdr:nvSpPr>
        <xdr:cNvPr id="688" name="テキスト ボックス 687"/>
        <xdr:cNvSpPr txBox="1"/>
      </xdr:nvSpPr>
      <xdr:spPr>
        <a:xfrm>
          <a:off x="15214111" y="1654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74701</xdr:rowOff>
    </xdr:from>
    <xdr:to>
      <xdr:col>76</xdr:col>
      <xdr:colOff>114300</xdr:colOff>
      <xdr:row>94</xdr:row>
      <xdr:rowOff>155866</xdr:rowOff>
    </xdr:to>
    <xdr:cxnSp macro="">
      <xdr:nvCxnSpPr>
        <xdr:cNvPr id="689" name="直線コネクタ 688"/>
        <xdr:cNvCxnSpPr/>
      </xdr:nvCxnSpPr>
      <xdr:spPr>
        <a:xfrm flipV="1">
          <a:off x="13703300" y="16019551"/>
          <a:ext cx="889000" cy="252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14351</xdr:rowOff>
    </xdr:from>
    <xdr:to>
      <xdr:col>76</xdr:col>
      <xdr:colOff>165100</xdr:colOff>
      <xdr:row>95</xdr:row>
      <xdr:rowOff>115951</xdr:rowOff>
    </xdr:to>
    <xdr:sp macro="" textlink="">
      <xdr:nvSpPr>
        <xdr:cNvPr id="690" name="フローチャート: 判断 689"/>
        <xdr:cNvSpPr/>
      </xdr:nvSpPr>
      <xdr:spPr>
        <a:xfrm>
          <a:off x="14541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107078</xdr:rowOff>
    </xdr:from>
    <xdr:ext cx="534377" cy="259045"/>
    <xdr:sp macro="" textlink="">
      <xdr:nvSpPr>
        <xdr:cNvPr id="691" name="テキスト ボックス 690"/>
        <xdr:cNvSpPr txBox="1"/>
      </xdr:nvSpPr>
      <xdr:spPr>
        <a:xfrm>
          <a:off x="14325111" y="1639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155866</xdr:rowOff>
    </xdr:from>
    <xdr:to>
      <xdr:col>71</xdr:col>
      <xdr:colOff>177800</xdr:colOff>
      <xdr:row>95</xdr:row>
      <xdr:rowOff>88</xdr:rowOff>
    </xdr:to>
    <xdr:cxnSp macro="">
      <xdr:nvCxnSpPr>
        <xdr:cNvPr id="692" name="直線コネクタ 691"/>
        <xdr:cNvCxnSpPr/>
      </xdr:nvCxnSpPr>
      <xdr:spPr>
        <a:xfrm flipV="1">
          <a:off x="12814300" y="16272166"/>
          <a:ext cx="889000" cy="1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107810</xdr:rowOff>
    </xdr:from>
    <xdr:to>
      <xdr:col>72</xdr:col>
      <xdr:colOff>38100</xdr:colOff>
      <xdr:row>96</xdr:row>
      <xdr:rowOff>37960</xdr:rowOff>
    </xdr:to>
    <xdr:sp macro="" textlink="">
      <xdr:nvSpPr>
        <xdr:cNvPr id="693" name="フローチャート: 判断 692"/>
        <xdr:cNvSpPr/>
      </xdr:nvSpPr>
      <xdr:spPr>
        <a:xfrm>
          <a:off x="13652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29087</xdr:rowOff>
    </xdr:from>
    <xdr:ext cx="534377" cy="259045"/>
    <xdr:sp macro="" textlink="">
      <xdr:nvSpPr>
        <xdr:cNvPr id="694" name="テキスト ボックス 693"/>
        <xdr:cNvSpPr txBox="1"/>
      </xdr:nvSpPr>
      <xdr:spPr>
        <a:xfrm>
          <a:off x="13436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109995</xdr:rowOff>
    </xdr:from>
    <xdr:to>
      <xdr:col>67</xdr:col>
      <xdr:colOff>101600</xdr:colOff>
      <xdr:row>96</xdr:row>
      <xdr:rowOff>40145</xdr:rowOff>
    </xdr:to>
    <xdr:sp macro="" textlink="">
      <xdr:nvSpPr>
        <xdr:cNvPr id="695" name="フローチャート: 判断 694"/>
        <xdr:cNvSpPr/>
      </xdr:nvSpPr>
      <xdr:spPr>
        <a:xfrm>
          <a:off x="12763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31272</xdr:rowOff>
    </xdr:from>
    <xdr:ext cx="534377" cy="259045"/>
    <xdr:sp macro="" textlink="">
      <xdr:nvSpPr>
        <xdr:cNvPr id="696" name="テキスト ボックス 695"/>
        <xdr:cNvSpPr txBox="1"/>
      </xdr:nvSpPr>
      <xdr:spPr>
        <a:xfrm>
          <a:off x="12547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54660</xdr:rowOff>
    </xdr:from>
    <xdr:to>
      <xdr:col>85</xdr:col>
      <xdr:colOff>177800</xdr:colOff>
      <xdr:row>95</xdr:row>
      <xdr:rowOff>156260</xdr:rowOff>
    </xdr:to>
    <xdr:sp macro="" textlink="">
      <xdr:nvSpPr>
        <xdr:cNvPr id="702" name="楕円 701"/>
        <xdr:cNvSpPr/>
      </xdr:nvSpPr>
      <xdr:spPr>
        <a:xfrm>
          <a:off x="16268700" y="1634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77537</xdr:rowOff>
    </xdr:from>
    <xdr:ext cx="534377" cy="259045"/>
    <xdr:sp macro="" textlink="">
      <xdr:nvSpPr>
        <xdr:cNvPr id="703" name="公債費該当値テキスト"/>
        <xdr:cNvSpPr txBox="1"/>
      </xdr:nvSpPr>
      <xdr:spPr>
        <a:xfrm>
          <a:off x="16370300" y="1619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86779</xdr:rowOff>
    </xdr:from>
    <xdr:to>
      <xdr:col>81</xdr:col>
      <xdr:colOff>101600</xdr:colOff>
      <xdr:row>96</xdr:row>
      <xdr:rowOff>16929</xdr:rowOff>
    </xdr:to>
    <xdr:sp macro="" textlink="">
      <xdr:nvSpPr>
        <xdr:cNvPr id="704" name="楕円 703"/>
        <xdr:cNvSpPr/>
      </xdr:nvSpPr>
      <xdr:spPr>
        <a:xfrm>
          <a:off x="15430500" y="1637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33456</xdr:rowOff>
    </xdr:from>
    <xdr:ext cx="534377" cy="259045"/>
    <xdr:sp macro="" textlink="">
      <xdr:nvSpPr>
        <xdr:cNvPr id="705" name="テキスト ボックス 704"/>
        <xdr:cNvSpPr txBox="1"/>
      </xdr:nvSpPr>
      <xdr:spPr>
        <a:xfrm>
          <a:off x="15214111" y="1614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23901</xdr:rowOff>
    </xdr:from>
    <xdr:to>
      <xdr:col>76</xdr:col>
      <xdr:colOff>165100</xdr:colOff>
      <xdr:row>93</xdr:row>
      <xdr:rowOff>125501</xdr:rowOff>
    </xdr:to>
    <xdr:sp macro="" textlink="">
      <xdr:nvSpPr>
        <xdr:cNvPr id="706" name="楕円 705"/>
        <xdr:cNvSpPr/>
      </xdr:nvSpPr>
      <xdr:spPr>
        <a:xfrm>
          <a:off x="14541500" y="1596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142028</xdr:rowOff>
    </xdr:from>
    <xdr:ext cx="534377" cy="259045"/>
    <xdr:sp macro="" textlink="">
      <xdr:nvSpPr>
        <xdr:cNvPr id="707" name="テキスト ボックス 706"/>
        <xdr:cNvSpPr txBox="1"/>
      </xdr:nvSpPr>
      <xdr:spPr>
        <a:xfrm>
          <a:off x="14325111" y="1574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105066</xdr:rowOff>
    </xdr:from>
    <xdr:to>
      <xdr:col>72</xdr:col>
      <xdr:colOff>38100</xdr:colOff>
      <xdr:row>95</xdr:row>
      <xdr:rowOff>35216</xdr:rowOff>
    </xdr:to>
    <xdr:sp macro="" textlink="">
      <xdr:nvSpPr>
        <xdr:cNvPr id="708" name="楕円 707"/>
        <xdr:cNvSpPr/>
      </xdr:nvSpPr>
      <xdr:spPr>
        <a:xfrm>
          <a:off x="13652500" y="1622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51743</xdr:rowOff>
    </xdr:from>
    <xdr:ext cx="534377" cy="259045"/>
    <xdr:sp macro="" textlink="">
      <xdr:nvSpPr>
        <xdr:cNvPr id="709" name="テキスト ボックス 708"/>
        <xdr:cNvSpPr txBox="1"/>
      </xdr:nvSpPr>
      <xdr:spPr>
        <a:xfrm>
          <a:off x="13436111" y="1599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120738</xdr:rowOff>
    </xdr:from>
    <xdr:to>
      <xdr:col>67</xdr:col>
      <xdr:colOff>101600</xdr:colOff>
      <xdr:row>95</xdr:row>
      <xdr:rowOff>50888</xdr:rowOff>
    </xdr:to>
    <xdr:sp macro="" textlink="">
      <xdr:nvSpPr>
        <xdr:cNvPr id="710" name="楕円 709"/>
        <xdr:cNvSpPr/>
      </xdr:nvSpPr>
      <xdr:spPr>
        <a:xfrm>
          <a:off x="12763500" y="1623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67415</xdr:rowOff>
    </xdr:from>
    <xdr:ext cx="534377" cy="259045"/>
    <xdr:sp macro="" textlink="">
      <xdr:nvSpPr>
        <xdr:cNvPr id="711" name="テキスト ボックス 710"/>
        <xdr:cNvSpPr txBox="1"/>
      </xdr:nvSpPr>
      <xdr:spPr>
        <a:xfrm>
          <a:off x="12547111" y="1601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1" name="テキスト ボックス 73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143510</xdr:rowOff>
    </xdr:from>
    <xdr:to>
      <xdr:col>116</xdr:col>
      <xdr:colOff>62864</xdr:colOff>
      <xdr:row>39</xdr:row>
      <xdr:rowOff>44450</xdr:rowOff>
    </xdr:to>
    <xdr:cxnSp macro="">
      <xdr:nvCxnSpPr>
        <xdr:cNvPr id="735" name="直線コネクタ 734"/>
        <xdr:cNvCxnSpPr/>
      </xdr:nvCxnSpPr>
      <xdr:spPr>
        <a:xfrm flipV="1">
          <a:off x="22159595" y="5115560"/>
          <a:ext cx="1269"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56024</xdr:rowOff>
    </xdr:from>
    <xdr:ext cx="249299" cy="259045"/>
    <xdr:sp macro="" textlink="">
      <xdr:nvSpPr>
        <xdr:cNvPr id="736" name="諸支出金最小値テキスト"/>
        <xdr:cNvSpPr txBox="1"/>
      </xdr:nvSpPr>
      <xdr:spPr>
        <a:xfrm>
          <a:off x="22212300" y="67425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90187</xdr:rowOff>
    </xdr:from>
    <xdr:ext cx="469744" cy="259045"/>
    <xdr:sp macro="" textlink="">
      <xdr:nvSpPr>
        <xdr:cNvPr id="738" name="諸支出金最大値テキスト"/>
        <xdr:cNvSpPr txBox="1"/>
      </xdr:nvSpPr>
      <xdr:spPr>
        <a:xfrm>
          <a:off x="22212300" y="489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8,480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143510</xdr:rowOff>
    </xdr:from>
    <xdr:to>
      <xdr:col>116</xdr:col>
      <xdr:colOff>152400</xdr:colOff>
      <xdr:row>29</xdr:row>
      <xdr:rowOff>143510</xdr:rowOff>
    </xdr:to>
    <xdr:cxnSp macro="">
      <xdr:nvCxnSpPr>
        <xdr:cNvPr id="739" name="直線コネクタ 738"/>
        <xdr:cNvCxnSpPr/>
      </xdr:nvCxnSpPr>
      <xdr:spPr>
        <a:xfrm>
          <a:off x="22072600" y="5115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144924</xdr:rowOff>
    </xdr:from>
    <xdr:ext cx="378565" cy="259045"/>
    <xdr:sp macro="" textlink="">
      <xdr:nvSpPr>
        <xdr:cNvPr id="741" name="諸支出金平均値テキスト"/>
        <xdr:cNvSpPr txBox="1"/>
      </xdr:nvSpPr>
      <xdr:spPr>
        <a:xfrm>
          <a:off x="22212300" y="648857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122047</xdr:rowOff>
    </xdr:from>
    <xdr:to>
      <xdr:col>116</xdr:col>
      <xdr:colOff>114300</xdr:colOff>
      <xdr:row>39</xdr:row>
      <xdr:rowOff>52197</xdr:rowOff>
    </xdr:to>
    <xdr:sp macro="" textlink="">
      <xdr:nvSpPr>
        <xdr:cNvPr id="742" name="フローチャート: 判断 741"/>
        <xdr:cNvSpPr/>
      </xdr:nvSpPr>
      <xdr:spPr>
        <a:xfrm>
          <a:off x="22110700" y="663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113665</xdr:rowOff>
    </xdr:from>
    <xdr:to>
      <xdr:col>112</xdr:col>
      <xdr:colOff>38100</xdr:colOff>
      <xdr:row>39</xdr:row>
      <xdr:rowOff>43815</xdr:rowOff>
    </xdr:to>
    <xdr:sp macro="" textlink="">
      <xdr:nvSpPr>
        <xdr:cNvPr id="744" name="フローチャート: 判断 743"/>
        <xdr:cNvSpPr/>
      </xdr:nvSpPr>
      <xdr:spPr>
        <a:xfrm>
          <a:off x="21272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60342</xdr:rowOff>
    </xdr:from>
    <xdr:ext cx="378565" cy="259045"/>
    <xdr:sp macro="" textlink="">
      <xdr:nvSpPr>
        <xdr:cNvPr id="745" name="テキスト ボックス 744"/>
        <xdr:cNvSpPr txBox="1"/>
      </xdr:nvSpPr>
      <xdr:spPr>
        <a:xfrm>
          <a:off x="21134017" y="6403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macro="" textlink="">
      <xdr:nvSpPr>
        <xdr:cNvPr id="747" name="フローチャート: 判断 746"/>
        <xdr:cNvSpPr/>
      </xdr:nvSpPr>
      <xdr:spPr>
        <a:xfrm>
          <a:off x="20383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91584</xdr:rowOff>
    </xdr:from>
    <xdr:ext cx="378565" cy="259045"/>
    <xdr:sp macro="" textlink="">
      <xdr:nvSpPr>
        <xdr:cNvPr id="748" name="テキスト ボックス 747"/>
        <xdr:cNvSpPr txBox="1"/>
      </xdr:nvSpPr>
      <xdr:spPr>
        <a:xfrm>
          <a:off x="20245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137668</xdr:rowOff>
    </xdr:from>
    <xdr:to>
      <xdr:col>102</xdr:col>
      <xdr:colOff>165100</xdr:colOff>
      <xdr:row>39</xdr:row>
      <xdr:rowOff>67818</xdr:rowOff>
    </xdr:to>
    <xdr:sp macro="" textlink="">
      <xdr:nvSpPr>
        <xdr:cNvPr id="750" name="フローチャート: 判断 749"/>
        <xdr:cNvSpPr/>
      </xdr:nvSpPr>
      <xdr:spPr>
        <a:xfrm>
          <a:off x="19494500" y="66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84345</xdr:rowOff>
    </xdr:from>
    <xdr:ext cx="378565" cy="259045"/>
    <xdr:sp macro="" textlink="">
      <xdr:nvSpPr>
        <xdr:cNvPr id="751" name="テキスト ボックス 750"/>
        <xdr:cNvSpPr txBox="1"/>
      </xdr:nvSpPr>
      <xdr:spPr>
        <a:xfrm>
          <a:off x="19356017" y="6427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140144</xdr:rowOff>
    </xdr:from>
    <xdr:to>
      <xdr:col>98</xdr:col>
      <xdr:colOff>38100</xdr:colOff>
      <xdr:row>39</xdr:row>
      <xdr:rowOff>70294</xdr:rowOff>
    </xdr:to>
    <xdr:sp macro="" textlink="">
      <xdr:nvSpPr>
        <xdr:cNvPr id="752" name="フローチャート: 判断 751"/>
        <xdr:cNvSpPr/>
      </xdr:nvSpPr>
      <xdr:spPr>
        <a:xfrm>
          <a:off x="18605500" y="66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86822</xdr:rowOff>
    </xdr:from>
    <xdr:ext cx="378565" cy="259045"/>
    <xdr:sp macro="" textlink="">
      <xdr:nvSpPr>
        <xdr:cNvPr id="753" name="テキスト ボックス 752"/>
        <xdr:cNvSpPr txBox="1"/>
      </xdr:nvSpPr>
      <xdr:spPr>
        <a:xfrm>
          <a:off x="18467017" y="6430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100474</xdr:rowOff>
    </xdr:from>
    <xdr:ext cx="249299" cy="259045"/>
    <xdr:sp macro="" textlink="">
      <xdr:nvSpPr>
        <xdr:cNvPr id="760" name="諸支出金該当値テキスト"/>
        <xdr:cNvSpPr txBox="1"/>
      </xdr:nvSpPr>
      <xdr:spPr>
        <a:xfrm>
          <a:off x="22212300" y="66155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民生費は、性質別の物件費と同様、原子力発電所事故で飛散した放射線物質に係る除染業務委託経費が震災以降年々大幅に増加していたものであり、事業が完了に向かっていることから、住民一人当たりのコストは前年比</a:t>
          </a:r>
          <a:r>
            <a:rPr kumimoji="1" lang="en-US" altLang="ja-JP" sz="1300">
              <a:latin typeface="ＭＳ Ｐゴシック" panose="020B0600070205080204" pitchFamily="50" charset="-128"/>
              <a:ea typeface="ＭＳ Ｐゴシック" panose="020B0600070205080204" pitchFamily="50" charset="-128"/>
            </a:rPr>
            <a:t>576,310</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381,343</a:t>
          </a:r>
          <a:r>
            <a:rPr kumimoji="1" lang="ja-JP" altLang="en-US" sz="1300">
              <a:latin typeface="ＭＳ Ｐゴシック" panose="020B0600070205080204" pitchFamily="50" charset="-128"/>
              <a:ea typeface="ＭＳ Ｐゴシック" panose="020B0600070205080204" pitchFamily="50" charset="-128"/>
            </a:rPr>
            <a:t>円となった。総務費も民生費同様、東日本大震災以降大幅に増加しているが、これは復旧・復興事業の実施にあたり国等から交付された復興交付金等の財源を、一旦基金へ積み立てしたことにより大幅に増加しているものであり、復旧・復興事業の進捗によ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年度は前年比</a:t>
          </a:r>
          <a:r>
            <a:rPr kumimoji="1" lang="en-US" altLang="ja-JP" sz="1300">
              <a:latin typeface="ＭＳ Ｐゴシック" panose="020B0600070205080204" pitchFamily="50" charset="-128"/>
              <a:ea typeface="ＭＳ Ｐゴシック" panose="020B0600070205080204" pitchFamily="50" charset="-128"/>
            </a:rPr>
            <a:t>103,814</a:t>
          </a:r>
          <a:r>
            <a:rPr kumimoji="1" lang="ja-JP" altLang="en-US" sz="1300">
              <a:latin typeface="ＭＳ Ｐゴシック" panose="020B0600070205080204" pitchFamily="50" charset="-128"/>
              <a:ea typeface="ＭＳ Ｐゴシック" panose="020B0600070205080204" pitchFamily="50" charset="-128"/>
            </a:rPr>
            <a:t>円減の住民一人当たり</a:t>
          </a:r>
          <a:r>
            <a:rPr kumimoji="1" lang="en-US" altLang="ja-JP" sz="1300">
              <a:latin typeface="ＭＳ Ｐゴシック" panose="020B0600070205080204" pitchFamily="50" charset="-128"/>
              <a:ea typeface="ＭＳ Ｐゴシック" panose="020B0600070205080204" pitchFamily="50" charset="-128"/>
            </a:rPr>
            <a:t>200,702</a:t>
          </a:r>
          <a:r>
            <a:rPr kumimoji="1" lang="ja-JP" altLang="en-US" sz="1300">
              <a:latin typeface="ＭＳ Ｐゴシック" panose="020B0600070205080204" pitchFamily="50" charset="-128"/>
              <a:ea typeface="ＭＳ Ｐゴシック" panose="020B0600070205080204" pitchFamily="50" charset="-128"/>
            </a:rPr>
            <a:t>円となっている。商工費については、工業用地造成事業の</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期工事に加え、事業再開・帰還促進券の発行や、商業施設の整備等の復興事業により増額。消防費は、広域消防分署の整備や、備蓄倉庫への備蓄物資の配備等により増額となっている。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変動要因は復旧・復興事業に左右されるのが多く、今後も復旧・復興関連事業の進捗に応じ、各目的の変動は大きくなるものと見込まれる。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福島県南相馬市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財政調整基金残高は、合併算定替え特例の縮減による普通交付税の減により、一般財源の不足が増えたことなどから、前年度比</a:t>
          </a:r>
          <a:r>
            <a:rPr kumimoji="1" lang="en-US" altLang="ja-JP" sz="1300">
              <a:latin typeface="ＭＳ ゴシック" pitchFamily="49" charset="-128"/>
              <a:ea typeface="ＭＳ ゴシック" pitchFamily="49" charset="-128"/>
            </a:rPr>
            <a:t>2.09</a:t>
          </a:r>
          <a:r>
            <a:rPr kumimoji="1" lang="ja-JP" altLang="en-US" sz="1300">
              <a:latin typeface="ＭＳ ゴシック" pitchFamily="49" charset="-128"/>
              <a:ea typeface="ＭＳ ゴシック" pitchFamily="49" charset="-128"/>
            </a:rPr>
            <a:t>ポイント減の</a:t>
          </a:r>
          <a:r>
            <a:rPr kumimoji="1" lang="en-US" altLang="ja-JP" sz="1300">
              <a:latin typeface="ＭＳ ゴシック" pitchFamily="49" charset="-128"/>
              <a:ea typeface="ＭＳ ゴシック" pitchFamily="49" charset="-128"/>
            </a:rPr>
            <a:t>22.78</a:t>
          </a:r>
          <a:r>
            <a:rPr kumimoji="1" lang="ja-JP" altLang="en-US" sz="1300">
              <a:latin typeface="ＭＳ ゴシック" pitchFamily="49" charset="-128"/>
              <a:ea typeface="ＭＳ ゴシック" pitchFamily="49" charset="-128"/>
            </a:rPr>
            <a:t>％となった。実質収支額は、復旧・復興の歳入が見込めなかったことなどにより、前年度比で</a:t>
          </a:r>
          <a:r>
            <a:rPr kumimoji="1" lang="en-US" altLang="ja-JP" sz="1300">
              <a:latin typeface="ＭＳ ゴシック" pitchFamily="49" charset="-128"/>
              <a:ea typeface="ＭＳ ゴシック" pitchFamily="49" charset="-128"/>
            </a:rPr>
            <a:t>9.28</a:t>
          </a:r>
          <a:r>
            <a:rPr kumimoji="1" lang="ja-JP" altLang="en-US" sz="1300">
              <a:latin typeface="ＭＳ ゴシック" pitchFamily="49" charset="-128"/>
              <a:ea typeface="ＭＳ ゴシック" pitchFamily="49" charset="-128"/>
            </a:rPr>
            <a:t>％増となっている。実質単年度収支は、財政調整基金の取崩し額が前年を大きく上回ったものの、実質収支額が増となった結果、</a:t>
          </a:r>
          <a:r>
            <a:rPr kumimoji="1" lang="en-US" altLang="ja-JP" sz="1300">
              <a:latin typeface="ＭＳ ゴシック" pitchFamily="49" charset="-128"/>
              <a:ea typeface="ＭＳ ゴシック" pitchFamily="49" charset="-128"/>
            </a:rPr>
            <a:t>2.69</a:t>
          </a:r>
          <a:r>
            <a:rPr kumimoji="1" lang="ja-JP" altLang="en-US" sz="1300">
              <a:latin typeface="ＭＳ ゴシック" pitchFamily="49" charset="-128"/>
              <a:ea typeface="ＭＳ ゴシック" pitchFamily="49" charset="-128"/>
            </a:rPr>
            <a:t>％増となった。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福島県南相馬市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一般会計等及び連結するすべての他の会計を合算した実質収支額、資金不足額、剰余額が黒字であり、連結実質赤字比率は生じなかった。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election activeCell="BN8" sqref="BN8:BU8"/>
    </sheetView>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73771555</v>
      </c>
      <c r="BO4" s="410"/>
      <c r="BP4" s="410"/>
      <c r="BQ4" s="410"/>
      <c r="BR4" s="410"/>
      <c r="BS4" s="410"/>
      <c r="BT4" s="410"/>
      <c r="BU4" s="411"/>
      <c r="BV4" s="409">
        <v>113731270</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17.399999999999999</v>
      </c>
      <c r="CU4" s="416"/>
      <c r="CV4" s="416"/>
      <c r="CW4" s="416"/>
      <c r="CX4" s="416"/>
      <c r="CY4" s="416"/>
      <c r="CZ4" s="416"/>
      <c r="DA4" s="417"/>
      <c r="DB4" s="415">
        <v>8.1</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67551857</v>
      </c>
      <c r="BO5" s="447"/>
      <c r="BP5" s="447"/>
      <c r="BQ5" s="447"/>
      <c r="BR5" s="447"/>
      <c r="BS5" s="447"/>
      <c r="BT5" s="447"/>
      <c r="BU5" s="448"/>
      <c r="BV5" s="446">
        <v>109494093</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93.8</v>
      </c>
      <c r="CU5" s="444"/>
      <c r="CV5" s="444"/>
      <c r="CW5" s="444"/>
      <c r="CX5" s="444"/>
      <c r="CY5" s="444"/>
      <c r="CZ5" s="444"/>
      <c r="DA5" s="445"/>
      <c r="DB5" s="443">
        <v>91.3</v>
      </c>
      <c r="DC5" s="444"/>
      <c r="DD5" s="444"/>
      <c r="DE5" s="444"/>
      <c r="DF5" s="444"/>
      <c r="DG5" s="444"/>
      <c r="DH5" s="444"/>
      <c r="DI5" s="445"/>
      <c r="DJ5" s="165"/>
      <c r="DK5" s="165"/>
      <c r="DL5" s="165"/>
      <c r="DM5" s="165"/>
      <c r="DN5" s="165"/>
      <c r="DO5" s="165"/>
    </row>
    <row r="6" spans="1:119" ht="18.75" customHeight="1" x14ac:dyDescent="0.15">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88</v>
      </c>
      <c r="AV6" s="479"/>
      <c r="AW6" s="479"/>
      <c r="AX6" s="479"/>
      <c r="AY6" s="480" t="s">
        <v>96</v>
      </c>
      <c r="AZ6" s="481"/>
      <c r="BA6" s="481"/>
      <c r="BB6" s="481"/>
      <c r="BC6" s="481"/>
      <c r="BD6" s="481"/>
      <c r="BE6" s="481"/>
      <c r="BF6" s="481"/>
      <c r="BG6" s="481"/>
      <c r="BH6" s="481"/>
      <c r="BI6" s="481"/>
      <c r="BJ6" s="481"/>
      <c r="BK6" s="481"/>
      <c r="BL6" s="481"/>
      <c r="BM6" s="482"/>
      <c r="BN6" s="446">
        <v>6219698</v>
      </c>
      <c r="BO6" s="447"/>
      <c r="BP6" s="447"/>
      <c r="BQ6" s="447"/>
      <c r="BR6" s="447"/>
      <c r="BS6" s="447"/>
      <c r="BT6" s="447"/>
      <c r="BU6" s="448"/>
      <c r="BV6" s="446">
        <v>4237177</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98.9</v>
      </c>
      <c r="CU6" s="484"/>
      <c r="CV6" s="484"/>
      <c r="CW6" s="484"/>
      <c r="CX6" s="484"/>
      <c r="CY6" s="484"/>
      <c r="CZ6" s="484"/>
      <c r="DA6" s="485"/>
      <c r="DB6" s="483">
        <v>96</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99</v>
      </c>
      <c r="AV7" s="479"/>
      <c r="AW7" s="479"/>
      <c r="AX7" s="479"/>
      <c r="AY7" s="480" t="s">
        <v>100</v>
      </c>
      <c r="AZ7" s="481"/>
      <c r="BA7" s="481"/>
      <c r="BB7" s="481"/>
      <c r="BC7" s="481"/>
      <c r="BD7" s="481"/>
      <c r="BE7" s="481"/>
      <c r="BF7" s="481"/>
      <c r="BG7" s="481"/>
      <c r="BH7" s="481"/>
      <c r="BI7" s="481"/>
      <c r="BJ7" s="481"/>
      <c r="BK7" s="481"/>
      <c r="BL7" s="481"/>
      <c r="BM7" s="482"/>
      <c r="BN7" s="446">
        <v>3068311</v>
      </c>
      <c r="BO7" s="447"/>
      <c r="BP7" s="447"/>
      <c r="BQ7" s="447"/>
      <c r="BR7" s="447"/>
      <c r="BS7" s="447"/>
      <c r="BT7" s="447"/>
      <c r="BU7" s="448"/>
      <c r="BV7" s="446">
        <v>2720768</v>
      </c>
      <c r="BW7" s="447"/>
      <c r="BX7" s="447"/>
      <c r="BY7" s="447"/>
      <c r="BZ7" s="447"/>
      <c r="CA7" s="447"/>
      <c r="CB7" s="447"/>
      <c r="CC7" s="448"/>
      <c r="CD7" s="449" t="s">
        <v>101</v>
      </c>
      <c r="CE7" s="450"/>
      <c r="CF7" s="450"/>
      <c r="CG7" s="450"/>
      <c r="CH7" s="450"/>
      <c r="CI7" s="450"/>
      <c r="CJ7" s="450"/>
      <c r="CK7" s="450"/>
      <c r="CL7" s="450"/>
      <c r="CM7" s="450"/>
      <c r="CN7" s="450"/>
      <c r="CO7" s="450"/>
      <c r="CP7" s="450"/>
      <c r="CQ7" s="450"/>
      <c r="CR7" s="450"/>
      <c r="CS7" s="451"/>
      <c r="CT7" s="446">
        <v>18102949</v>
      </c>
      <c r="CU7" s="447"/>
      <c r="CV7" s="447"/>
      <c r="CW7" s="447"/>
      <c r="CX7" s="447"/>
      <c r="CY7" s="447"/>
      <c r="CZ7" s="447"/>
      <c r="DA7" s="448"/>
      <c r="DB7" s="446">
        <v>18654634</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102</v>
      </c>
      <c r="AN8" s="476"/>
      <c r="AO8" s="476"/>
      <c r="AP8" s="476"/>
      <c r="AQ8" s="476"/>
      <c r="AR8" s="476"/>
      <c r="AS8" s="476"/>
      <c r="AT8" s="477"/>
      <c r="AU8" s="478" t="s">
        <v>88</v>
      </c>
      <c r="AV8" s="479"/>
      <c r="AW8" s="479"/>
      <c r="AX8" s="479"/>
      <c r="AY8" s="480" t="s">
        <v>103</v>
      </c>
      <c r="AZ8" s="481"/>
      <c r="BA8" s="481"/>
      <c r="BB8" s="481"/>
      <c r="BC8" s="481"/>
      <c r="BD8" s="481"/>
      <c r="BE8" s="481"/>
      <c r="BF8" s="481"/>
      <c r="BG8" s="481"/>
      <c r="BH8" s="481"/>
      <c r="BI8" s="481"/>
      <c r="BJ8" s="481"/>
      <c r="BK8" s="481"/>
      <c r="BL8" s="481"/>
      <c r="BM8" s="482"/>
      <c r="BN8" s="446">
        <v>3151387</v>
      </c>
      <c r="BO8" s="447"/>
      <c r="BP8" s="447"/>
      <c r="BQ8" s="447"/>
      <c r="BR8" s="447"/>
      <c r="BS8" s="447"/>
      <c r="BT8" s="447"/>
      <c r="BU8" s="448"/>
      <c r="BV8" s="446">
        <v>1516409</v>
      </c>
      <c r="BW8" s="447"/>
      <c r="BX8" s="447"/>
      <c r="BY8" s="447"/>
      <c r="BZ8" s="447"/>
      <c r="CA8" s="447"/>
      <c r="CB8" s="447"/>
      <c r="CC8" s="448"/>
      <c r="CD8" s="449" t="s">
        <v>104</v>
      </c>
      <c r="CE8" s="450"/>
      <c r="CF8" s="450"/>
      <c r="CG8" s="450"/>
      <c r="CH8" s="450"/>
      <c r="CI8" s="450"/>
      <c r="CJ8" s="450"/>
      <c r="CK8" s="450"/>
      <c r="CL8" s="450"/>
      <c r="CM8" s="450"/>
      <c r="CN8" s="450"/>
      <c r="CO8" s="450"/>
      <c r="CP8" s="450"/>
      <c r="CQ8" s="450"/>
      <c r="CR8" s="450"/>
      <c r="CS8" s="451"/>
      <c r="CT8" s="486">
        <v>0.66</v>
      </c>
      <c r="CU8" s="487"/>
      <c r="CV8" s="487"/>
      <c r="CW8" s="487"/>
      <c r="CX8" s="487"/>
      <c r="CY8" s="487"/>
      <c r="CZ8" s="487"/>
      <c r="DA8" s="488"/>
      <c r="DB8" s="486">
        <v>0.64</v>
      </c>
      <c r="DC8" s="487"/>
      <c r="DD8" s="487"/>
      <c r="DE8" s="487"/>
      <c r="DF8" s="487"/>
      <c r="DG8" s="487"/>
      <c r="DH8" s="487"/>
      <c r="DI8" s="488"/>
      <c r="DJ8" s="165"/>
      <c r="DK8" s="165"/>
      <c r="DL8" s="165"/>
      <c r="DM8" s="165"/>
      <c r="DN8" s="165"/>
      <c r="DO8" s="165"/>
    </row>
    <row r="9" spans="1:119" ht="18.75" customHeight="1" thickBot="1" x14ac:dyDescent="0.2">
      <c r="A9" s="166"/>
      <c r="B9" s="440" t="s">
        <v>105</v>
      </c>
      <c r="C9" s="441"/>
      <c r="D9" s="441"/>
      <c r="E9" s="441"/>
      <c r="F9" s="441"/>
      <c r="G9" s="441"/>
      <c r="H9" s="441"/>
      <c r="I9" s="441"/>
      <c r="J9" s="441"/>
      <c r="K9" s="489"/>
      <c r="L9" s="490" t="s">
        <v>106</v>
      </c>
      <c r="M9" s="491"/>
      <c r="N9" s="491"/>
      <c r="O9" s="491"/>
      <c r="P9" s="491"/>
      <c r="Q9" s="492"/>
      <c r="R9" s="493">
        <v>57797</v>
      </c>
      <c r="S9" s="494"/>
      <c r="T9" s="494"/>
      <c r="U9" s="494"/>
      <c r="V9" s="495"/>
      <c r="W9" s="403" t="s">
        <v>107</v>
      </c>
      <c r="X9" s="404"/>
      <c r="Y9" s="404"/>
      <c r="Z9" s="404"/>
      <c r="AA9" s="404"/>
      <c r="AB9" s="404"/>
      <c r="AC9" s="404"/>
      <c r="AD9" s="404"/>
      <c r="AE9" s="404"/>
      <c r="AF9" s="404"/>
      <c r="AG9" s="404"/>
      <c r="AH9" s="404"/>
      <c r="AI9" s="404"/>
      <c r="AJ9" s="404"/>
      <c r="AK9" s="404"/>
      <c r="AL9" s="405"/>
      <c r="AM9" s="475" t="s">
        <v>108</v>
      </c>
      <c r="AN9" s="476"/>
      <c r="AO9" s="476"/>
      <c r="AP9" s="476"/>
      <c r="AQ9" s="476"/>
      <c r="AR9" s="476"/>
      <c r="AS9" s="476"/>
      <c r="AT9" s="477"/>
      <c r="AU9" s="478" t="s">
        <v>88</v>
      </c>
      <c r="AV9" s="479"/>
      <c r="AW9" s="479"/>
      <c r="AX9" s="479"/>
      <c r="AY9" s="480" t="s">
        <v>109</v>
      </c>
      <c r="AZ9" s="481"/>
      <c r="BA9" s="481"/>
      <c r="BB9" s="481"/>
      <c r="BC9" s="481"/>
      <c r="BD9" s="481"/>
      <c r="BE9" s="481"/>
      <c r="BF9" s="481"/>
      <c r="BG9" s="481"/>
      <c r="BH9" s="481"/>
      <c r="BI9" s="481"/>
      <c r="BJ9" s="481"/>
      <c r="BK9" s="481"/>
      <c r="BL9" s="481"/>
      <c r="BM9" s="482"/>
      <c r="BN9" s="446">
        <v>1634978</v>
      </c>
      <c r="BO9" s="447"/>
      <c r="BP9" s="447"/>
      <c r="BQ9" s="447"/>
      <c r="BR9" s="447"/>
      <c r="BS9" s="447"/>
      <c r="BT9" s="447"/>
      <c r="BU9" s="448"/>
      <c r="BV9" s="446">
        <v>-606637</v>
      </c>
      <c r="BW9" s="447"/>
      <c r="BX9" s="447"/>
      <c r="BY9" s="447"/>
      <c r="BZ9" s="447"/>
      <c r="CA9" s="447"/>
      <c r="CB9" s="447"/>
      <c r="CC9" s="448"/>
      <c r="CD9" s="449" t="s">
        <v>110</v>
      </c>
      <c r="CE9" s="450"/>
      <c r="CF9" s="450"/>
      <c r="CG9" s="450"/>
      <c r="CH9" s="450"/>
      <c r="CI9" s="450"/>
      <c r="CJ9" s="450"/>
      <c r="CK9" s="450"/>
      <c r="CL9" s="450"/>
      <c r="CM9" s="450"/>
      <c r="CN9" s="450"/>
      <c r="CO9" s="450"/>
      <c r="CP9" s="450"/>
      <c r="CQ9" s="450"/>
      <c r="CR9" s="450"/>
      <c r="CS9" s="451"/>
      <c r="CT9" s="443">
        <v>9.6</v>
      </c>
      <c r="CU9" s="444"/>
      <c r="CV9" s="444"/>
      <c r="CW9" s="444"/>
      <c r="CX9" s="444"/>
      <c r="CY9" s="444"/>
      <c r="CZ9" s="444"/>
      <c r="DA9" s="445"/>
      <c r="DB9" s="443">
        <v>9.3000000000000007</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111</v>
      </c>
      <c r="M10" s="476"/>
      <c r="N10" s="476"/>
      <c r="O10" s="476"/>
      <c r="P10" s="476"/>
      <c r="Q10" s="477"/>
      <c r="R10" s="497">
        <v>70878</v>
      </c>
      <c r="S10" s="498"/>
      <c r="T10" s="498"/>
      <c r="U10" s="498"/>
      <c r="V10" s="499"/>
      <c r="W10" s="434"/>
      <c r="X10" s="435"/>
      <c r="Y10" s="435"/>
      <c r="Z10" s="435"/>
      <c r="AA10" s="435"/>
      <c r="AB10" s="435"/>
      <c r="AC10" s="435"/>
      <c r="AD10" s="435"/>
      <c r="AE10" s="435"/>
      <c r="AF10" s="435"/>
      <c r="AG10" s="435"/>
      <c r="AH10" s="435"/>
      <c r="AI10" s="435"/>
      <c r="AJ10" s="435"/>
      <c r="AK10" s="435"/>
      <c r="AL10" s="438"/>
      <c r="AM10" s="475" t="s">
        <v>112</v>
      </c>
      <c r="AN10" s="476"/>
      <c r="AO10" s="476"/>
      <c r="AP10" s="476"/>
      <c r="AQ10" s="476"/>
      <c r="AR10" s="476"/>
      <c r="AS10" s="476"/>
      <c r="AT10" s="477"/>
      <c r="AU10" s="478" t="s">
        <v>113</v>
      </c>
      <c r="AV10" s="479"/>
      <c r="AW10" s="479"/>
      <c r="AX10" s="479"/>
      <c r="AY10" s="480" t="s">
        <v>114</v>
      </c>
      <c r="AZ10" s="481"/>
      <c r="BA10" s="481"/>
      <c r="BB10" s="481"/>
      <c r="BC10" s="481"/>
      <c r="BD10" s="481"/>
      <c r="BE10" s="481"/>
      <c r="BF10" s="481"/>
      <c r="BG10" s="481"/>
      <c r="BH10" s="481"/>
      <c r="BI10" s="481"/>
      <c r="BJ10" s="481"/>
      <c r="BK10" s="481"/>
      <c r="BL10" s="481"/>
      <c r="BM10" s="482"/>
      <c r="BN10" s="446">
        <v>1154690</v>
      </c>
      <c r="BO10" s="447"/>
      <c r="BP10" s="447"/>
      <c r="BQ10" s="447"/>
      <c r="BR10" s="447"/>
      <c r="BS10" s="447"/>
      <c r="BT10" s="447"/>
      <c r="BU10" s="448"/>
      <c r="BV10" s="446">
        <v>1510444</v>
      </c>
      <c r="BW10" s="447"/>
      <c r="BX10" s="447"/>
      <c r="BY10" s="447"/>
      <c r="BZ10" s="447"/>
      <c r="CA10" s="447"/>
      <c r="CB10" s="447"/>
      <c r="CC10" s="448"/>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116</v>
      </c>
      <c r="M11" s="501"/>
      <c r="N11" s="501"/>
      <c r="O11" s="501"/>
      <c r="P11" s="501"/>
      <c r="Q11" s="502"/>
      <c r="R11" s="503" t="s">
        <v>117</v>
      </c>
      <c r="S11" s="504"/>
      <c r="T11" s="504"/>
      <c r="U11" s="504"/>
      <c r="V11" s="505"/>
      <c r="W11" s="434"/>
      <c r="X11" s="435"/>
      <c r="Y11" s="435"/>
      <c r="Z11" s="435"/>
      <c r="AA11" s="435"/>
      <c r="AB11" s="435"/>
      <c r="AC11" s="435"/>
      <c r="AD11" s="435"/>
      <c r="AE11" s="435"/>
      <c r="AF11" s="435"/>
      <c r="AG11" s="435"/>
      <c r="AH11" s="435"/>
      <c r="AI11" s="435"/>
      <c r="AJ11" s="435"/>
      <c r="AK11" s="435"/>
      <c r="AL11" s="438"/>
      <c r="AM11" s="475" t="s">
        <v>118</v>
      </c>
      <c r="AN11" s="476"/>
      <c r="AO11" s="476"/>
      <c r="AP11" s="476"/>
      <c r="AQ11" s="476"/>
      <c r="AR11" s="476"/>
      <c r="AS11" s="476"/>
      <c r="AT11" s="477"/>
      <c r="AU11" s="478" t="s">
        <v>119</v>
      </c>
      <c r="AV11" s="479"/>
      <c r="AW11" s="479"/>
      <c r="AX11" s="479"/>
      <c r="AY11" s="480" t="s">
        <v>120</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121</v>
      </c>
      <c r="CE11" s="450"/>
      <c r="CF11" s="450"/>
      <c r="CG11" s="450"/>
      <c r="CH11" s="450"/>
      <c r="CI11" s="450"/>
      <c r="CJ11" s="450"/>
      <c r="CK11" s="450"/>
      <c r="CL11" s="450"/>
      <c r="CM11" s="450"/>
      <c r="CN11" s="450"/>
      <c r="CO11" s="450"/>
      <c r="CP11" s="450"/>
      <c r="CQ11" s="450"/>
      <c r="CR11" s="450"/>
      <c r="CS11" s="451"/>
      <c r="CT11" s="486" t="s">
        <v>122</v>
      </c>
      <c r="CU11" s="487"/>
      <c r="CV11" s="487"/>
      <c r="CW11" s="487"/>
      <c r="CX11" s="487"/>
      <c r="CY11" s="487"/>
      <c r="CZ11" s="487"/>
      <c r="DA11" s="488"/>
      <c r="DB11" s="486" t="s">
        <v>123</v>
      </c>
      <c r="DC11" s="487"/>
      <c r="DD11" s="487"/>
      <c r="DE11" s="487"/>
      <c r="DF11" s="487"/>
      <c r="DG11" s="487"/>
      <c r="DH11" s="487"/>
      <c r="DI11" s="488"/>
      <c r="DJ11" s="165"/>
      <c r="DK11" s="165"/>
      <c r="DL11" s="165"/>
      <c r="DM11" s="165"/>
      <c r="DN11" s="165"/>
      <c r="DO11" s="165"/>
    </row>
    <row r="12" spans="1:119" ht="18.75" customHeight="1" x14ac:dyDescent="0.15">
      <c r="A12" s="166"/>
      <c r="B12" s="506" t="s">
        <v>124</v>
      </c>
      <c r="C12" s="507"/>
      <c r="D12" s="507"/>
      <c r="E12" s="507"/>
      <c r="F12" s="507"/>
      <c r="G12" s="507"/>
      <c r="H12" s="507"/>
      <c r="I12" s="507"/>
      <c r="J12" s="507"/>
      <c r="K12" s="508"/>
      <c r="L12" s="515" t="s">
        <v>125</v>
      </c>
      <c r="M12" s="516"/>
      <c r="N12" s="516"/>
      <c r="O12" s="516"/>
      <c r="P12" s="516"/>
      <c r="Q12" s="517"/>
      <c r="R12" s="518">
        <v>61452</v>
      </c>
      <c r="S12" s="519"/>
      <c r="T12" s="519"/>
      <c r="U12" s="519"/>
      <c r="V12" s="520"/>
      <c r="W12" s="521" t="s">
        <v>1</v>
      </c>
      <c r="X12" s="479"/>
      <c r="Y12" s="479"/>
      <c r="Z12" s="479"/>
      <c r="AA12" s="479"/>
      <c r="AB12" s="522"/>
      <c r="AC12" s="478" t="s">
        <v>126</v>
      </c>
      <c r="AD12" s="479"/>
      <c r="AE12" s="479"/>
      <c r="AF12" s="479"/>
      <c r="AG12" s="522"/>
      <c r="AH12" s="478" t="s">
        <v>127</v>
      </c>
      <c r="AI12" s="479"/>
      <c r="AJ12" s="479"/>
      <c r="AK12" s="479"/>
      <c r="AL12" s="523"/>
      <c r="AM12" s="475" t="s">
        <v>128</v>
      </c>
      <c r="AN12" s="476"/>
      <c r="AO12" s="476"/>
      <c r="AP12" s="476"/>
      <c r="AQ12" s="476"/>
      <c r="AR12" s="476"/>
      <c r="AS12" s="476"/>
      <c r="AT12" s="477"/>
      <c r="AU12" s="478" t="s">
        <v>129</v>
      </c>
      <c r="AV12" s="479"/>
      <c r="AW12" s="479"/>
      <c r="AX12" s="479"/>
      <c r="AY12" s="480" t="s">
        <v>130</v>
      </c>
      <c r="AZ12" s="481"/>
      <c r="BA12" s="481"/>
      <c r="BB12" s="481"/>
      <c r="BC12" s="481"/>
      <c r="BD12" s="481"/>
      <c r="BE12" s="481"/>
      <c r="BF12" s="481"/>
      <c r="BG12" s="481"/>
      <c r="BH12" s="481"/>
      <c r="BI12" s="481"/>
      <c r="BJ12" s="481"/>
      <c r="BK12" s="481"/>
      <c r="BL12" s="481"/>
      <c r="BM12" s="482"/>
      <c r="BN12" s="446">
        <v>1671438</v>
      </c>
      <c r="BO12" s="447"/>
      <c r="BP12" s="447"/>
      <c r="BQ12" s="447"/>
      <c r="BR12" s="447"/>
      <c r="BS12" s="447"/>
      <c r="BT12" s="447"/>
      <c r="BU12" s="448"/>
      <c r="BV12" s="446">
        <v>253125</v>
      </c>
      <c r="BW12" s="447"/>
      <c r="BX12" s="447"/>
      <c r="BY12" s="447"/>
      <c r="BZ12" s="447"/>
      <c r="CA12" s="447"/>
      <c r="CB12" s="447"/>
      <c r="CC12" s="448"/>
      <c r="CD12" s="449" t="s">
        <v>131</v>
      </c>
      <c r="CE12" s="450"/>
      <c r="CF12" s="450"/>
      <c r="CG12" s="450"/>
      <c r="CH12" s="450"/>
      <c r="CI12" s="450"/>
      <c r="CJ12" s="450"/>
      <c r="CK12" s="450"/>
      <c r="CL12" s="450"/>
      <c r="CM12" s="450"/>
      <c r="CN12" s="450"/>
      <c r="CO12" s="450"/>
      <c r="CP12" s="450"/>
      <c r="CQ12" s="450"/>
      <c r="CR12" s="450"/>
      <c r="CS12" s="451"/>
      <c r="CT12" s="486" t="s">
        <v>132</v>
      </c>
      <c r="CU12" s="487"/>
      <c r="CV12" s="487"/>
      <c r="CW12" s="487"/>
      <c r="CX12" s="487"/>
      <c r="CY12" s="487"/>
      <c r="CZ12" s="487"/>
      <c r="DA12" s="488"/>
      <c r="DB12" s="486" t="s">
        <v>132</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133</v>
      </c>
      <c r="N13" s="535"/>
      <c r="O13" s="535"/>
      <c r="P13" s="535"/>
      <c r="Q13" s="536"/>
      <c r="R13" s="527">
        <v>61050</v>
      </c>
      <c r="S13" s="528"/>
      <c r="T13" s="528"/>
      <c r="U13" s="528"/>
      <c r="V13" s="529"/>
      <c r="W13" s="462" t="s">
        <v>134</v>
      </c>
      <c r="X13" s="463"/>
      <c r="Y13" s="463"/>
      <c r="Z13" s="463"/>
      <c r="AA13" s="463"/>
      <c r="AB13" s="453"/>
      <c r="AC13" s="497">
        <v>1232</v>
      </c>
      <c r="AD13" s="498"/>
      <c r="AE13" s="498"/>
      <c r="AF13" s="498"/>
      <c r="AG13" s="537"/>
      <c r="AH13" s="497">
        <v>2679</v>
      </c>
      <c r="AI13" s="498"/>
      <c r="AJ13" s="498"/>
      <c r="AK13" s="498"/>
      <c r="AL13" s="499"/>
      <c r="AM13" s="475" t="s">
        <v>135</v>
      </c>
      <c r="AN13" s="476"/>
      <c r="AO13" s="476"/>
      <c r="AP13" s="476"/>
      <c r="AQ13" s="476"/>
      <c r="AR13" s="476"/>
      <c r="AS13" s="476"/>
      <c r="AT13" s="477"/>
      <c r="AU13" s="478" t="s">
        <v>136</v>
      </c>
      <c r="AV13" s="479"/>
      <c r="AW13" s="479"/>
      <c r="AX13" s="479"/>
      <c r="AY13" s="480" t="s">
        <v>137</v>
      </c>
      <c r="AZ13" s="481"/>
      <c r="BA13" s="481"/>
      <c r="BB13" s="481"/>
      <c r="BC13" s="481"/>
      <c r="BD13" s="481"/>
      <c r="BE13" s="481"/>
      <c r="BF13" s="481"/>
      <c r="BG13" s="481"/>
      <c r="BH13" s="481"/>
      <c r="BI13" s="481"/>
      <c r="BJ13" s="481"/>
      <c r="BK13" s="481"/>
      <c r="BL13" s="481"/>
      <c r="BM13" s="482"/>
      <c r="BN13" s="446">
        <v>1118230</v>
      </c>
      <c r="BO13" s="447"/>
      <c r="BP13" s="447"/>
      <c r="BQ13" s="447"/>
      <c r="BR13" s="447"/>
      <c r="BS13" s="447"/>
      <c r="BT13" s="447"/>
      <c r="BU13" s="448"/>
      <c r="BV13" s="446">
        <v>650682</v>
      </c>
      <c r="BW13" s="447"/>
      <c r="BX13" s="447"/>
      <c r="BY13" s="447"/>
      <c r="BZ13" s="447"/>
      <c r="CA13" s="447"/>
      <c r="CB13" s="447"/>
      <c r="CC13" s="448"/>
      <c r="CD13" s="449" t="s">
        <v>138</v>
      </c>
      <c r="CE13" s="450"/>
      <c r="CF13" s="450"/>
      <c r="CG13" s="450"/>
      <c r="CH13" s="450"/>
      <c r="CI13" s="450"/>
      <c r="CJ13" s="450"/>
      <c r="CK13" s="450"/>
      <c r="CL13" s="450"/>
      <c r="CM13" s="450"/>
      <c r="CN13" s="450"/>
      <c r="CO13" s="450"/>
      <c r="CP13" s="450"/>
      <c r="CQ13" s="450"/>
      <c r="CR13" s="450"/>
      <c r="CS13" s="451"/>
      <c r="CT13" s="443">
        <v>9.1</v>
      </c>
      <c r="CU13" s="444"/>
      <c r="CV13" s="444"/>
      <c r="CW13" s="444"/>
      <c r="CX13" s="444"/>
      <c r="CY13" s="444"/>
      <c r="CZ13" s="444"/>
      <c r="DA13" s="445"/>
      <c r="DB13" s="443">
        <v>10.1</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139</v>
      </c>
      <c r="M14" s="525"/>
      <c r="N14" s="525"/>
      <c r="O14" s="525"/>
      <c r="P14" s="525"/>
      <c r="Q14" s="526"/>
      <c r="R14" s="527">
        <v>62960</v>
      </c>
      <c r="S14" s="528"/>
      <c r="T14" s="528"/>
      <c r="U14" s="528"/>
      <c r="V14" s="529"/>
      <c r="W14" s="436"/>
      <c r="X14" s="437"/>
      <c r="Y14" s="437"/>
      <c r="Z14" s="437"/>
      <c r="AA14" s="437"/>
      <c r="AB14" s="426"/>
      <c r="AC14" s="530">
        <v>4.3</v>
      </c>
      <c r="AD14" s="531"/>
      <c r="AE14" s="531"/>
      <c r="AF14" s="531"/>
      <c r="AG14" s="532"/>
      <c r="AH14" s="530">
        <v>8.1999999999999993</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140</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133</v>
      </c>
      <c r="N15" s="535"/>
      <c r="O15" s="535"/>
      <c r="P15" s="535"/>
      <c r="Q15" s="536"/>
      <c r="R15" s="527">
        <v>62608</v>
      </c>
      <c r="S15" s="528"/>
      <c r="T15" s="528"/>
      <c r="U15" s="528"/>
      <c r="V15" s="529"/>
      <c r="W15" s="462" t="s">
        <v>141</v>
      </c>
      <c r="X15" s="463"/>
      <c r="Y15" s="463"/>
      <c r="Z15" s="463"/>
      <c r="AA15" s="463"/>
      <c r="AB15" s="453"/>
      <c r="AC15" s="497">
        <v>11976</v>
      </c>
      <c r="AD15" s="498"/>
      <c r="AE15" s="498"/>
      <c r="AF15" s="498"/>
      <c r="AG15" s="537"/>
      <c r="AH15" s="497">
        <v>10900</v>
      </c>
      <c r="AI15" s="498"/>
      <c r="AJ15" s="498"/>
      <c r="AK15" s="498"/>
      <c r="AL15" s="499"/>
      <c r="AM15" s="475"/>
      <c r="AN15" s="476"/>
      <c r="AO15" s="476"/>
      <c r="AP15" s="476"/>
      <c r="AQ15" s="476"/>
      <c r="AR15" s="476"/>
      <c r="AS15" s="476"/>
      <c r="AT15" s="477"/>
      <c r="AU15" s="478"/>
      <c r="AV15" s="479"/>
      <c r="AW15" s="479"/>
      <c r="AX15" s="479"/>
      <c r="AY15" s="406" t="s">
        <v>142</v>
      </c>
      <c r="AZ15" s="407"/>
      <c r="BA15" s="407"/>
      <c r="BB15" s="407"/>
      <c r="BC15" s="407"/>
      <c r="BD15" s="407"/>
      <c r="BE15" s="407"/>
      <c r="BF15" s="407"/>
      <c r="BG15" s="407"/>
      <c r="BH15" s="407"/>
      <c r="BI15" s="407"/>
      <c r="BJ15" s="407"/>
      <c r="BK15" s="407"/>
      <c r="BL15" s="407"/>
      <c r="BM15" s="408"/>
      <c r="BN15" s="409">
        <v>9488586</v>
      </c>
      <c r="BO15" s="410"/>
      <c r="BP15" s="410"/>
      <c r="BQ15" s="410"/>
      <c r="BR15" s="410"/>
      <c r="BS15" s="410"/>
      <c r="BT15" s="410"/>
      <c r="BU15" s="411"/>
      <c r="BV15" s="409">
        <v>9545372</v>
      </c>
      <c r="BW15" s="410"/>
      <c r="BX15" s="410"/>
      <c r="BY15" s="410"/>
      <c r="BZ15" s="410"/>
      <c r="CA15" s="410"/>
      <c r="CB15" s="410"/>
      <c r="CC15" s="411"/>
      <c r="CD15" s="544" t="s">
        <v>143</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144</v>
      </c>
      <c r="M16" s="555"/>
      <c r="N16" s="555"/>
      <c r="O16" s="555"/>
      <c r="P16" s="555"/>
      <c r="Q16" s="556"/>
      <c r="R16" s="547" t="s">
        <v>145</v>
      </c>
      <c r="S16" s="548"/>
      <c r="T16" s="548"/>
      <c r="U16" s="548"/>
      <c r="V16" s="549"/>
      <c r="W16" s="436"/>
      <c r="X16" s="437"/>
      <c r="Y16" s="437"/>
      <c r="Z16" s="437"/>
      <c r="AA16" s="437"/>
      <c r="AB16" s="426"/>
      <c r="AC16" s="530">
        <v>42.1</v>
      </c>
      <c r="AD16" s="531"/>
      <c r="AE16" s="531"/>
      <c r="AF16" s="531"/>
      <c r="AG16" s="532"/>
      <c r="AH16" s="530">
        <v>33.4</v>
      </c>
      <c r="AI16" s="531"/>
      <c r="AJ16" s="531"/>
      <c r="AK16" s="531"/>
      <c r="AL16" s="533"/>
      <c r="AM16" s="475"/>
      <c r="AN16" s="476"/>
      <c r="AO16" s="476"/>
      <c r="AP16" s="476"/>
      <c r="AQ16" s="476"/>
      <c r="AR16" s="476"/>
      <c r="AS16" s="476"/>
      <c r="AT16" s="477"/>
      <c r="AU16" s="478"/>
      <c r="AV16" s="479"/>
      <c r="AW16" s="479"/>
      <c r="AX16" s="479"/>
      <c r="AY16" s="480" t="s">
        <v>146</v>
      </c>
      <c r="AZ16" s="481"/>
      <c r="BA16" s="481"/>
      <c r="BB16" s="481"/>
      <c r="BC16" s="481"/>
      <c r="BD16" s="481"/>
      <c r="BE16" s="481"/>
      <c r="BF16" s="481"/>
      <c r="BG16" s="481"/>
      <c r="BH16" s="481"/>
      <c r="BI16" s="481"/>
      <c r="BJ16" s="481"/>
      <c r="BK16" s="481"/>
      <c r="BL16" s="481"/>
      <c r="BM16" s="482"/>
      <c r="BN16" s="446">
        <v>13933232</v>
      </c>
      <c r="BO16" s="447"/>
      <c r="BP16" s="447"/>
      <c r="BQ16" s="447"/>
      <c r="BR16" s="447"/>
      <c r="BS16" s="447"/>
      <c r="BT16" s="447"/>
      <c r="BU16" s="448"/>
      <c r="BV16" s="446">
        <v>14223235</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147</v>
      </c>
      <c r="N17" s="551"/>
      <c r="O17" s="551"/>
      <c r="P17" s="551"/>
      <c r="Q17" s="552"/>
      <c r="R17" s="547" t="s">
        <v>148</v>
      </c>
      <c r="S17" s="548"/>
      <c r="T17" s="548"/>
      <c r="U17" s="548"/>
      <c r="V17" s="549"/>
      <c r="W17" s="462" t="s">
        <v>149</v>
      </c>
      <c r="X17" s="463"/>
      <c r="Y17" s="463"/>
      <c r="Z17" s="463"/>
      <c r="AA17" s="463"/>
      <c r="AB17" s="453"/>
      <c r="AC17" s="497">
        <v>15264</v>
      </c>
      <c r="AD17" s="498"/>
      <c r="AE17" s="498"/>
      <c r="AF17" s="498"/>
      <c r="AG17" s="537"/>
      <c r="AH17" s="497">
        <v>19034</v>
      </c>
      <c r="AI17" s="498"/>
      <c r="AJ17" s="498"/>
      <c r="AK17" s="498"/>
      <c r="AL17" s="499"/>
      <c r="AM17" s="475"/>
      <c r="AN17" s="476"/>
      <c r="AO17" s="476"/>
      <c r="AP17" s="476"/>
      <c r="AQ17" s="476"/>
      <c r="AR17" s="476"/>
      <c r="AS17" s="476"/>
      <c r="AT17" s="477"/>
      <c r="AU17" s="478"/>
      <c r="AV17" s="479"/>
      <c r="AW17" s="479"/>
      <c r="AX17" s="479"/>
      <c r="AY17" s="480" t="s">
        <v>150</v>
      </c>
      <c r="AZ17" s="481"/>
      <c r="BA17" s="481"/>
      <c r="BB17" s="481"/>
      <c r="BC17" s="481"/>
      <c r="BD17" s="481"/>
      <c r="BE17" s="481"/>
      <c r="BF17" s="481"/>
      <c r="BG17" s="481"/>
      <c r="BH17" s="481"/>
      <c r="BI17" s="481"/>
      <c r="BJ17" s="481"/>
      <c r="BK17" s="481"/>
      <c r="BL17" s="481"/>
      <c r="BM17" s="482"/>
      <c r="BN17" s="446">
        <v>12241422</v>
      </c>
      <c r="BO17" s="447"/>
      <c r="BP17" s="447"/>
      <c r="BQ17" s="447"/>
      <c r="BR17" s="447"/>
      <c r="BS17" s="447"/>
      <c r="BT17" s="447"/>
      <c r="BU17" s="448"/>
      <c r="BV17" s="446">
        <v>12354566</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151</v>
      </c>
      <c r="C18" s="489"/>
      <c r="D18" s="489"/>
      <c r="E18" s="558"/>
      <c r="F18" s="558"/>
      <c r="G18" s="558"/>
      <c r="H18" s="558"/>
      <c r="I18" s="558"/>
      <c r="J18" s="558"/>
      <c r="K18" s="558"/>
      <c r="L18" s="559">
        <v>398.58</v>
      </c>
      <c r="M18" s="559"/>
      <c r="N18" s="559"/>
      <c r="O18" s="559"/>
      <c r="P18" s="559"/>
      <c r="Q18" s="559"/>
      <c r="R18" s="560"/>
      <c r="S18" s="560"/>
      <c r="T18" s="560"/>
      <c r="U18" s="560"/>
      <c r="V18" s="561"/>
      <c r="W18" s="464"/>
      <c r="X18" s="465"/>
      <c r="Y18" s="465"/>
      <c r="Z18" s="465"/>
      <c r="AA18" s="465"/>
      <c r="AB18" s="456"/>
      <c r="AC18" s="562">
        <v>53.6</v>
      </c>
      <c r="AD18" s="563"/>
      <c r="AE18" s="563"/>
      <c r="AF18" s="563"/>
      <c r="AG18" s="564"/>
      <c r="AH18" s="562">
        <v>58.4</v>
      </c>
      <c r="AI18" s="563"/>
      <c r="AJ18" s="563"/>
      <c r="AK18" s="563"/>
      <c r="AL18" s="565"/>
      <c r="AM18" s="475"/>
      <c r="AN18" s="476"/>
      <c r="AO18" s="476"/>
      <c r="AP18" s="476"/>
      <c r="AQ18" s="476"/>
      <c r="AR18" s="476"/>
      <c r="AS18" s="476"/>
      <c r="AT18" s="477"/>
      <c r="AU18" s="478"/>
      <c r="AV18" s="479"/>
      <c r="AW18" s="479"/>
      <c r="AX18" s="479"/>
      <c r="AY18" s="480" t="s">
        <v>152</v>
      </c>
      <c r="AZ18" s="481"/>
      <c r="BA18" s="481"/>
      <c r="BB18" s="481"/>
      <c r="BC18" s="481"/>
      <c r="BD18" s="481"/>
      <c r="BE18" s="481"/>
      <c r="BF18" s="481"/>
      <c r="BG18" s="481"/>
      <c r="BH18" s="481"/>
      <c r="BI18" s="481"/>
      <c r="BJ18" s="481"/>
      <c r="BK18" s="481"/>
      <c r="BL18" s="481"/>
      <c r="BM18" s="482"/>
      <c r="BN18" s="446">
        <v>15626283</v>
      </c>
      <c r="BO18" s="447"/>
      <c r="BP18" s="447"/>
      <c r="BQ18" s="447"/>
      <c r="BR18" s="447"/>
      <c r="BS18" s="447"/>
      <c r="BT18" s="447"/>
      <c r="BU18" s="448"/>
      <c r="BV18" s="446">
        <v>15139407</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153</v>
      </c>
      <c r="C19" s="489"/>
      <c r="D19" s="489"/>
      <c r="E19" s="558"/>
      <c r="F19" s="558"/>
      <c r="G19" s="558"/>
      <c r="H19" s="558"/>
      <c r="I19" s="558"/>
      <c r="J19" s="558"/>
      <c r="K19" s="558"/>
      <c r="L19" s="566">
        <v>145</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154</v>
      </c>
      <c r="AZ19" s="481"/>
      <c r="BA19" s="481"/>
      <c r="BB19" s="481"/>
      <c r="BC19" s="481"/>
      <c r="BD19" s="481"/>
      <c r="BE19" s="481"/>
      <c r="BF19" s="481"/>
      <c r="BG19" s="481"/>
      <c r="BH19" s="481"/>
      <c r="BI19" s="481"/>
      <c r="BJ19" s="481"/>
      <c r="BK19" s="481"/>
      <c r="BL19" s="481"/>
      <c r="BM19" s="482"/>
      <c r="BN19" s="446">
        <v>30697389</v>
      </c>
      <c r="BO19" s="447"/>
      <c r="BP19" s="447"/>
      <c r="BQ19" s="447"/>
      <c r="BR19" s="447"/>
      <c r="BS19" s="447"/>
      <c r="BT19" s="447"/>
      <c r="BU19" s="448"/>
      <c r="BV19" s="446">
        <v>30947448</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155</v>
      </c>
      <c r="C20" s="489"/>
      <c r="D20" s="489"/>
      <c r="E20" s="558"/>
      <c r="F20" s="558"/>
      <c r="G20" s="558"/>
      <c r="H20" s="558"/>
      <c r="I20" s="558"/>
      <c r="J20" s="558"/>
      <c r="K20" s="558"/>
      <c r="L20" s="566">
        <v>25944</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156</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157</v>
      </c>
      <c r="C22" s="581"/>
      <c r="D22" s="582"/>
      <c r="E22" s="458" t="s">
        <v>1</v>
      </c>
      <c r="F22" s="463"/>
      <c r="G22" s="463"/>
      <c r="H22" s="463"/>
      <c r="I22" s="463"/>
      <c r="J22" s="463"/>
      <c r="K22" s="453"/>
      <c r="L22" s="458" t="s">
        <v>158</v>
      </c>
      <c r="M22" s="463"/>
      <c r="N22" s="463"/>
      <c r="O22" s="463"/>
      <c r="P22" s="453"/>
      <c r="Q22" s="589" t="s">
        <v>159</v>
      </c>
      <c r="R22" s="590"/>
      <c r="S22" s="590"/>
      <c r="T22" s="590"/>
      <c r="U22" s="590"/>
      <c r="V22" s="591"/>
      <c r="W22" s="595" t="s">
        <v>160</v>
      </c>
      <c r="X22" s="581"/>
      <c r="Y22" s="582"/>
      <c r="Z22" s="458" t="s">
        <v>1</v>
      </c>
      <c r="AA22" s="463"/>
      <c r="AB22" s="463"/>
      <c r="AC22" s="463"/>
      <c r="AD22" s="463"/>
      <c r="AE22" s="463"/>
      <c r="AF22" s="463"/>
      <c r="AG22" s="453"/>
      <c r="AH22" s="608" t="s">
        <v>161</v>
      </c>
      <c r="AI22" s="463"/>
      <c r="AJ22" s="463"/>
      <c r="AK22" s="463"/>
      <c r="AL22" s="453"/>
      <c r="AM22" s="608" t="s">
        <v>162</v>
      </c>
      <c r="AN22" s="609"/>
      <c r="AO22" s="609"/>
      <c r="AP22" s="609"/>
      <c r="AQ22" s="609"/>
      <c r="AR22" s="610"/>
      <c r="AS22" s="589" t="s">
        <v>159</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163</v>
      </c>
      <c r="AZ23" s="407"/>
      <c r="BA23" s="407"/>
      <c r="BB23" s="407"/>
      <c r="BC23" s="407"/>
      <c r="BD23" s="407"/>
      <c r="BE23" s="407"/>
      <c r="BF23" s="407"/>
      <c r="BG23" s="407"/>
      <c r="BH23" s="407"/>
      <c r="BI23" s="407"/>
      <c r="BJ23" s="407"/>
      <c r="BK23" s="407"/>
      <c r="BL23" s="407"/>
      <c r="BM23" s="408"/>
      <c r="BN23" s="446">
        <v>30007949</v>
      </c>
      <c r="BO23" s="447"/>
      <c r="BP23" s="447"/>
      <c r="BQ23" s="447"/>
      <c r="BR23" s="447"/>
      <c r="BS23" s="447"/>
      <c r="BT23" s="447"/>
      <c r="BU23" s="448"/>
      <c r="BV23" s="446">
        <v>30884368</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164</v>
      </c>
      <c r="F24" s="476"/>
      <c r="G24" s="476"/>
      <c r="H24" s="476"/>
      <c r="I24" s="476"/>
      <c r="J24" s="476"/>
      <c r="K24" s="477"/>
      <c r="L24" s="497">
        <v>1</v>
      </c>
      <c r="M24" s="498"/>
      <c r="N24" s="498"/>
      <c r="O24" s="498"/>
      <c r="P24" s="537"/>
      <c r="Q24" s="497">
        <v>10000</v>
      </c>
      <c r="R24" s="498"/>
      <c r="S24" s="498"/>
      <c r="T24" s="498"/>
      <c r="U24" s="498"/>
      <c r="V24" s="537"/>
      <c r="W24" s="596"/>
      <c r="X24" s="584"/>
      <c r="Y24" s="585"/>
      <c r="Z24" s="496" t="s">
        <v>165</v>
      </c>
      <c r="AA24" s="476"/>
      <c r="AB24" s="476"/>
      <c r="AC24" s="476"/>
      <c r="AD24" s="476"/>
      <c r="AE24" s="476"/>
      <c r="AF24" s="476"/>
      <c r="AG24" s="477"/>
      <c r="AH24" s="497">
        <v>553</v>
      </c>
      <c r="AI24" s="498"/>
      <c r="AJ24" s="498"/>
      <c r="AK24" s="498"/>
      <c r="AL24" s="537"/>
      <c r="AM24" s="497">
        <v>1676696</v>
      </c>
      <c r="AN24" s="498"/>
      <c r="AO24" s="498"/>
      <c r="AP24" s="498"/>
      <c r="AQ24" s="498"/>
      <c r="AR24" s="537"/>
      <c r="AS24" s="497">
        <v>3032</v>
      </c>
      <c r="AT24" s="498"/>
      <c r="AU24" s="498"/>
      <c r="AV24" s="498"/>
      <c r="AW24" s="498"/>
      <c r="AX24" s="499"/>
      <c r="AY24" s="616" t="s">
        <v>166</v>
      </c>
      <c r="AZ24" s="617"/>
      <c r="BA24" s="617"/>
      <c r="BB24" s="617"/>
      <c r="BC24" s="617"/>
      <c r="BD24" s="617"/>
      <c r="BE24" s="617"/>
      <c r="BF24" s="617"/>
      <c r="BG24" s="617"/>
      <c r="BH24" s="617"/>
      <c r="BI24" s="617"/>
      <c r="BJ24" s="617"/>
      <c r="BK24" s="617"/>
      <c r="BL24" s="617"/>
      <c r="BM24" s="618"/>
      <c r="BN24" s="446">
        <v>24094492</v>
      </c>
      <c r="BO24" s="447"/>
      <c r="BP24" s="447"/>
      <c r="BQ24" s="447"/>
      <c r="BR24" s="447"/>
      <c r="BS24" s="447"/>
      <c r="BT24" s="447"/>
      <c r="BU24" s="448"/>
      <c r="BV24" s="446">
        <v>24892725</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167</v>
      </c>
      <c r="F25" s="476"/>
      <c r="G25" s="476"/>
      <c r="H25" s="476"/>
      <c r="I25" s="476"/>
      <c r="J25" s="476"/>
      <c r="K25" s="477"/>
      <c r="L25" s="497">
        <v>1</v>
      </c>
      <c r="M25" s="498"/>
      <c r="N25" s="498"/>
      <c r="O25" s="498"/>
      <c r="P25" s="537"/>
      <c r="Q25" s="497">
        <v>7900</v>
      </c>
      <c r="R25" s="498"/>
      <c r="S25" s="498"/>
      <c r="T25" s="498"/>
      <c r="U25" s="498"/>
      <c r="V25" s="537"/>
      <c r="W25" s="596"/>
      <c r="X25" s="584"/>
      <c r="Y25" s="585"/>
      <c r="Z25" s="496" t="s">
        <v>168</v>
      </c>
      <c r="AA25" s="476"/>
      <c r="AB25" s="476"/>
      <c r="AC25" s="476"/>
      <c r="AD25" s="476"/>
      <c r="AE25" s="476"/>
      <c r="AF25" s="476"/>
      <c r="AG25" s="477"/>
      <c r="AH25" s="497" t="s">
        <v>169</v>
      </c>
      <c r="AI25" s="498"/>
      <c r="AJ25" s="498"/>
      <c r="AK25" s="498"/>
      <c r="AL25" s="537"/>
      <c r="AM25" s="497" t="s">
        <v>169</v>
      </c>
      <c r="AN25" s="498"/>
      <c r="AO25" s="498"/>
      <c r="AP25" s="498"/>
      <c r="AQ25" s="498"/>
      <c r="AR25" s="537"/>
      <c r="AS25" s="497" t="s">
        <v>169</v>
      </c>
      <c r="AT25" s="498"/>
      <c r="AU25" s="498"/>
      <c r="AV25" s="498"/>
      <c r="AW25" s="498"/>
      <c r="AX25" s="499"/>
      <c r="AY25" s="406" t="s">
        <v>170</v>
      </c>
      <c r="AZ25" s="407"/>
      <c r="BA25" s="407"/>
      <c r="BB25" s="407"/>
      <c r="BC25" s="407"/>
      <c r="BD25" s="407"/>
      <c r="BE25" s="407"/>
      <c r="BF25" s="407"/>
      <c r="BG25" s="407"/>
      <c r="BH25" s="407"/>
      <c r="BI25" s="407"/>
      <c r="BJ25" s="407"/>
      <c r="BK25" s="407"/>
      <c r="BL25" s="407"/>
      <c r="BM25" s="408"/>
      <c r="BN25" s="409">
        <v>2413821</v>
      </c>
      <c r="BO25" s="410"/>
      <c r="BP25" s="410"/>
      <c r="BQ25" s="410"/>
      <c r="BR25" s="410"/>
      <c r="BS25" s="410"/>
      <c r="BT25" s="410"/>
      <c r="BU25" s="411"/>
      <c r="BV25" s="409">
        <v>2814194</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171</v>
      </c>
      <c r="F26" s="476"/>
      <c r="G26" s="476"/>
      <c r="H26" s="476"/>
      <c r="I26" s="476"/>
      <c r="J26" s="476"/>
      <c r="K26" s="477"/>
      <c r="L26" s="497">
        <v>1</v>
      </c>
      <c r="M26" s="498"/>
      <c r="N26" s="498"/>
      <c r="O26" s="498"/>
      <c r="P26" s="537"/>
      <c r="Q26" s="497">
        <v>7200</v>
      </c>
      <c r="R26" s="498"/>
      <c r="S26" s="498"/>
      <c r="T26" s="498"/>
      <c r="U26" s="498"/>
      <c r="V26" s="537"/>
      <c r="W26" s="596"/>
      <c r="X26" s="584"/>
      <c r="Y26" s="585"/>
      <c r="Z26" s="496" t="s">
        <v>172</v>
      </c>
      <c r="AA26" s="606"/>
      <c r="AB26" s="606"/>
      <c r="AC26" s="606"/>
      <c r="AD26" s="606"/>
      <c r="AE26" s="606"/>
      <c r="AF26" s="606"/>
      <c r="AG26" s="607"/>
      <c r="AH26" s="497">
        <v>47</v>
      </c>
      <c r="AI26" s="498"/>
      <c r="AJ26" s="498"/>
      <c r="AK26" s="498"/>
      <c r="AL26" s="537"/>
      <c r="AM26" s="497">
        <v>143021</v>
      </c>
      <c r="AN26" s="498"/>
      <c r="AO26" s="498"/>
      <c r="AP26" s="498"/>
      <c r="AQ26" s="498"/>
      <c r="AR26" s="537"/>
      <c r="AS26" s="497">
        <v>3043</v>
      </c>
      <c r="AT26" s="498"/>
      <c r="AU26" s="498"/>
      <c r="AV26" s="498"/>
      <c r="AW26" s="498"/>
      <c r="AX26" s="499"/>
      <c r="AY26" s="449" t="s">
        <v>173</v>
      </c>
      <c r="AZ26" s="450"/>
      <c r="BA26" s="450"/>
      <c r="BB26" s="450"/>
      <c r="BC26" s="450"/>
      <c r="BD26" s="450"/>
      <c r="BE26" s="450"/>
      <c r="BF26" s="450"/>
      <c r="BG26" s="450"/>
      <c r="BH26" s="450"/>
      <c r="BI26" s="450"/>
      <c r="BJ26" s="450"/>
      <c r="BK26" s="450"/>
      <c r="BL26" s="450"/>
      <c r="BM26" s="451"/>
      <c r="BN26" s="446" t="s">
        <v>169</v>
      </c>
      <c r="BO26" s="447"/>
      <c r="BP26" s="447"/>
      <c r="BQ26" s="447"/>
      <c r="BR26" s="447"/>
      <c r="BS26" s="447"/>
      <c r="BT26" s="447"/>
      <c r="BU26" s="448"/>
      <c r="BV26" s="446" t="s">
        <v>169</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174</v>
      </c>
      <c r="F27" s="476"/>
      <c r="G27" s="476"/>
      <c r="H27" s="476"/>
      <c r="I27" s="476"/>
      <c r="J27" s="476"/>
      <c r="K27" s="477"/>
      <c r="L27" s="497">
        <v>1</v>
      </c>
      <c r="M27" s="498"/>
      <c r="N27" s="498"/>
      <c r="O27" s="498"/>
      <c r="P27" s="537"/>
      <c r="Q27" s="497">
        <v>4630</v>
      </c>
      <c r="R27" s="498"/>
      <c r="S27" s="498"/>
      <c r="T27" s="498"/>
      <c r="U27" s="498"/>
      <c r="V27" s="537"/>
      <c r="W27" s="596"/>
      <c r="X27" s="584"/>
      <c r="Y27" s="585"/>
      <c r="Z27" s="496" t="s">
        <v>175</v>
      </c>
      <c r="AA27" s="476"/>
      <c r="AB27" s="476"/>
      <c r="AC27" s="476"/>
      <c r="AD27" s="476"/>
      <c r="AE27" s="476"/>
      <c r="AF27" s="476"/>
      <c r="AG27" s="477"/>
      <c r="AH27" s="497">
        <v>22</v>
      </c>
      <c r="AI27" s="498"/>
      <c r="AJ27" s="498"/>
      <c r="AK27" s="498"/>
      <c r="AL27" s="537"/>
      <c r="AM27" s="497">
        <v>77988</v>
      </c>
      <c r="AN27" s="498"/>
      <c r="AO27" s="498"/>
      <c r="AP27" s="498"/>
      <c r="AQ27" s="498"/>
      <c r="AR27" s="537"/>
      <c r="AS27" s="497">
        <v>3545</v>
      </c>
      <c r="AT27" s="498"/>
      <c r="AU27" s="498"/>
      <c r="AV27" s="498"/>
      <c r="AW27" s="498"/>
      <c r="AX27" s="499"/>
      <c r="AY27" s="538" t="s">
        <v>176</v>
      </c>
      <c r="AZ27" s="539"/>
      <c r="BA27" s="539"/>
      <c r="BB27" s="539"/>
      <c r="BC27" s="539"/>
      <c r="BD27" s="539"/>
      <c r="BE27" s="539"/>
      <c r="BF27" s="539"/>
      <c r="BG27" s="539"/>
      <c r="BH27" s="539"/>
      <c r="BI27" s="539"/>
      <c r="BJ27" s="539"/>
      <c r="BK27" s="539"/>
      <c r="BL27" s="539"/>
      <c r="BM27" s="540"/>
      <c r="BN27" s="619">
        <v>400000</v>
      </c>
      <c r="BO27" s="620"/>
      <c r="BP27" s="620"/>
      <c r="BQ27" s="620"/>
      <c r="BR27" s="620"/>
      <c r="BS27" s="620"/>
      <c r="BT27" s="620"/>
      <c r="BU27" s="621"/>
      <c r="BV27" s="619">
        <v>400000</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177</v>
      </c>
      <c r="F28" s="476"/>
      <c r="G28" s="476"/>
      <c r="H28" s="476"/>
      <c r="I28" s="476"/>
      <c r="J28" s="476"/>
      <c r="K28" s="477"/>
      <c r="L28" s="497">
        <v>1</v>
      </c>
      <c r="M28" s="498"/>
      <c r="N28" s="498"/>
      <c r="O28" s="498"/>
      <c r="P28" s="537"/>
      <c r="Q28" s="497">
        <v>4060</v>
      </c>
      <c r="R28" s="498"/>
      <c r="S28" s="498"/>
      <c r="T28" s="498"/>
      <c r="U28" s="498"/>
      <c r="V28" s="537"/>
      <c r="W28" s="596"/>
      <c r="X28" s="584"/>
      <c r="Y28" s="585"/>
      <c r="Z28" s="496" t="s">
        <v>178</v>
      </c>
      <c r="AA28" s="476"/>
      <c r="AB28" s="476"/>
      <c r="AC28" s="476"/>
      <c r="AD28" s="476"/>
      <c r="AE28" s="476"/>
      <c r="AF28" s="476"/>
      <c r="AG28" s="477"/>
      <c r="AH28" s="497" t="s">
        <v>169</v>
      </c>
      <c r="AI28" s="498"/>
      <c r="AJ28" s="498"/>
      <c r="AK28" s="498"/>
      <c r="AL28" s="537"/>
      <c r="AM28" s="497" t="s">
        <v>122</v>
      </c>
      <c r="AN28" s="498"/>
      <c r="AO28" s="498"/>
      <c r="AP28" s="498"/>
      <c r="AQ28" s="498"/>
      <c r="AR28" s="537"/>
      <c r="AS28" s="497" t="s">
        <v>169</v>
      </c>
      <c r="AT28" s="498"/>
      <c r="AU28" s="498"/>
      <c r="AV28" s="498"/>
      <c r="AW28" s="498"/>
      <c r="AX28" s="499"/>
      <c r="AY28" s="622" t="s">
        <v>179</v>
      </c>
      <c r="AZ28" s="623"/>
      <c r="BA28" s="623"/>
      <c r="BB28" s="624"/>
      <c r="BC28" s="406" t="s">
        <v>42</v>
      </c>
      <c r="BD28" s="407"/>
      <c r="BE28" s="407"/>
      <c r="BF28" s="407"/>
      <c r="BG28" s="407"/>
      <c r="BH28" s="407"/>
      <c r="BI28" s="407"/>
      <c r="BJ28" s="407"/>
      <c r="BK28" s="407"/>
      <c r="BL28" s="407"/>
      <c r="BM28" s="408"/>
      <c r="BN28" s="409">
        <v>4123063</v>
      </c>
      <c r="BO28" s="410"/>
      <c r="BP28" s="410"/>
      <c r="BQ28" s="410"/>
      <c r="BR28" s="410"/>
      <c r="BS28" s="410"/>
      <c r="BT28" s="410"/>
      <c r="BU28" s="411"/>
      <c r="BV28" s="409">
        <v>4639811</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180</v>
      </c>
      <c r="F29" s="476"/>
      <c r="G29" s="476"/>
      <c r="H29" s="476"/>
      <c r="I29" s="476"/>
      <c r="J29" s="476"/>
      <c r="K29" s="477"/>
      <c r="L29" s="497">
        <v>20</v>
      </c>
      <c r="M29" s="498"/>
      <c r="N29" s="498"/>
      <c r="O29" s="498"/>
      <c r="P29" s="537"/>
      <c r="Q29" s="497">
        <v>3850</v>
      </c>
      <c r="R29" s="498"/>
      <c r="S29" s="498"/>
      <c r="T29" s="498"/>
      <c r="U29" s="498"/>
      <c r="V29" s="537"/>
      <c r="W29" s="597"/>
      <c r="X29" s="598"/>
      <c r="Y29" s="599"/>
      <c r="Z29" s="496" t="s">
        <v>181</v>
      </c>
      <c r="AA29" s="476"/>
      <c r="AB29" s="476"/>
      <c r="AC29" s="476"/>
      <c r="AD29" s="476"/>
      <c r="AE29" s="476"/>
      <c r="AF29" s="476"/>
      <c r="AG29" s="477"/>
      <c r="AH29" s="497">
        <v>575</v>
      </c>
      <c r="AI29" s="498"/>
      <c r="AJ29" s="498"/>
      <c r="AK29" s="498"/>
      <c r="AL29" s="537"/>
      <c r="AM29" s="497">
        <v>1754684</v>
      </c>
      <c r="AN29" s="498"/>
      <c r="AO29" s="498"/>
      <c r="AP29" s="498"/>
      <c r="AQ29" s="498"/>
      <c r="AR29" s="537"/>
      <c r="AS29" s="497">
        <v>3052</v>
      </c>
      <c r="AT29" s="498"/>
      <c r="AU29" s="498"/>
      <c r="AV29" s="498"/>
      <c r="AW29" s="498"/>
      <c r="AX29" s="499"/>
      <c r="AY29" s="625"/>
      <c r="AZ29" s="626"/>
      <c r="BA29" s="626"/>
      <c r="BB29" s="627"/>
      <c r="BC29" s="480" t="s">
        <v>182</v>
      </c>
      <c r="BD29" s="481"/>
      <c r="BE29" s="481"/>
      <c r="BF29" s="481"/>
      <c r="BG29" s="481"/>
      <c r="BH29" s="481"/>
      <c r="BI29" s="481"/>
      <c r="BJ29" s="481"/>
      <c r="BK29" s="481"/>
      <c r="BL29" s="481"/>
      <c r="BM29" s="482"/>
      <c r="BN29" s="446">
        <v>3509857</v>
      </c>
      <c r="BO29" s="447"/>
      <c r="BP29" s="447"/>
      <c r="BQ29" s="447"/>
      <c r="BR29" s="447"/>
      <c r="BS29" s="447"/>
      <c r="BT29" s="447"/>
      <c r="BU29" s="448"/>
      <c r="BV29" s="446">
        <v>3108917</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183</v>
      </c>
      <c r="X30" s="604"/>
      <c r="Y30" s="604"/>
      <c r="Z30" s="604"/>
      <c r="AA30" s="604"/>
      <c r="AB30" s="604"/>
      <c r="AC30" s="604"/>
      <c r="AD30" s="604"/>
      <c r="AE30" s="604"/>
      <c r="AF30" s="604"/>
      <c r="AG30" s="605"/>
      <c r="AH30" s="562">
        <v>94.5</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29632016</v>
      </c>
      <c r="BO30" s="620"/>
      <c r="BP30" s="620"/>
      <c r="BQ30" s="620"/>
      <c r="BR30" s="620"/>
      <c r="BS30" s="620"/>
      <c r="BT30" s="620"/>
      <c r="BU30" s="621"/>
      <c r="BV30" s="619">
        <v>33643590</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190</v>
      </c>
      <c r="D33" s="470"/>
      <c r="E33" s="435" t="s">
        <v>191</v>
      </c>
      <c r="F33" s="435"/>
      <c r="G33" s="435"/>
      <c r="H33" s="435"/>
      <c r="I33" s="435"/>
      <c r="J33" s="435"/>
      <c r="K33" s="435"/>
      <c r="L33" s="435"/>
      <c r="M33" s="435"/>
      <c r="N33" s="435"/>
      <c r="O33" s="435"/>
      <c r="P33" s="435"/>
      <c r="Q33" s="435"/>
      <c r="R33" s="435"/>
      <c r="S33" s="435"/>
      <c r="T33" s="195"/>
      <c r="U33" s="470" t="s">
        <v>190</v>
      </c>
      <c r="V33" s="470"/>
      <c r="W33" s="435" t="s">
        <v>192</v>
      </c>
      <c r="X33" s="435"/>
      <c r="Y33" s="435"/>
      <c r="Z33" s="435"/>
      <c r="AA33" s="435"/>
      <c r="AB33" s="435"/>
      <c r="AC33" s="435"/>
      <c r="AD33" s="435"/>
      <c r="AE33" s="435"/>
      <c r="AF33" s="435"/>
      <c r="AG33" s="435"/>
      <c r="AH33" s="435"/>
      <c r="AI33" s="435"/>
      <c r="AJ33" s="435"/>
      <c r="AK33" s="435"/>
      <c r="AL33" s="195"/>
      <c r="AM33" s="470" t="s">
        <v>190</v>
      </c>
      <c r="AN33" s="470"/>
      <c r="AO33" s="435" t="s">
        <v>191</v>
      </c>
      <c r="AP33" s="435"/>
      <c r="AQ33" s="435"/>
      <c r="AR33" s="435"/>
      <c r="AS33" s="435"/>
      <c r="AT33" s="435"/>
      <c r="AU33" s="435"/>
      <c r="AV33" s="435"/>
      <c r="AW33" s="435"/>
      <c r="AX33" s="435"/>
      <c r="AY33" s="435"/>
      <c r="AZ33" s="435"/>
      <c r="BA33" s="435"/>
      <c r="BB33" s="435"/>
      <c r="BC33" s="435"/>
      <c r="BD33" s="196"/>
      <c r="BE33" s="435" t="s">
        <v>193</v>
      </c>
      <c r="BF33" s="435"/>
      <c r="BG33" s="435" t="s">
        <v>194</v>
      </c>
      <c r="BH33" s="435"/>
      <c r="BI33" s="435"/>
      <c r="BJ33" s="435"/>
      <c r="BK33" s="435"/>
      <c r="BL33" s="435"/>
      <c r="BM33" s="435"/>
      <c r="BN33" s="435"/>
      <c r="BO33" s="435"/>
      <c r="BP33" s="435"/>
      <c r="BQ33" s="435"/>
      <c r="BR33" s="435"/>
      <c r="BS33" s="435"/>
      <c r="BT33" s="435"/>
      <c r="BU33" s="435"/>
      <c r="BV33" s="196"/>
      <c r="BW33" s="470" t="s">
        <v>193</v>
      </c>
      <c r="BX33" s="470"/>
      <c r="BY33" s="435" t="s">
        <v>195</v>
      </c>
      <c r="BZ33" s="435"/>
      <c r="CA33" s="435"/>
      <c r="CB33" s="435"/>
      <c r="CC33" s="435"/>
      <c r="CD33" s="435"/>
      <c r="CE33" s="435"/>
      <c r="CF33" s="435"/>
      <c r="CG33" s="435"/>
      <c r="CH33" s="435"/>
      <c r="CI33" s="435"/>
      <c r="CJ33" s="435"/>
      <c r="CK33" s="435"/>
      <c r="CL33" s="435"/>
      <c r="CM33" s="435"/>
      <c r="CN33" s="195"/>
      <c r="CO33" s="470" t="s">
        <v>190</v>
      </c>
      <c r="CP33" s="470"/>
      <c r="CQ33" s="435" t="s">
        <v>196</v>
      </c>
      <c r="CR33" s="435"/>
      <c r="CS33" s="435"/>
      <c r="CT33" s="435"/>
      <c r="CU33" s="435"/>
      <c r="CV33" s="435"/>
      <c r="CW33" s="435"/>
      <c r="CX33" s="435"/>
      <c r="CY33" s="435"/>
      <c r="CZ33" s="435"/>
      <c r="DA33" s="435"/>
      <c r="DB33" s="435"/>
      <c r="DC33" s="435"/>
      <c r="DD33" s="435"/>
      <c r="DE33" s="435"/>
      <c r="DF33" s="195"/>
      <c r="DG33" s="631" t="s">
        <v>197</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4</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f>IF(AO34="","",MAX(C34:D43,U34:V43)+1)</f>
        <v>8</v>
      </c>
      <c r="AN34" s="632"/>
      <c r="AO34" s="633" t="str">
        <f>IF('各会計、関係団体の財政状況及び健全化判断比率'!B32="","",'各会計、関係団体の財政状況及び健全化判断比率'!B32)</f>
        <v>水道事業会計</v>
      </c>
      <c r="AP34" s="633"/>
      <c r="AQ34" s="633"/>
      <c r="AR34" s="633"/>
      <c r="AS34" s="633"/>
      <c r="AT34" s="633"/>
      <c r="AU34" s="633"/>
      <c r="AV34" s="633"/>
      <c r="AW34" s="633"/>
      <c r="AX34" s="633"/>
      <c r="AY34" s="633"/>
      <c r="AZ34" s="633"/>
      <c r="BA34" s="633"/>
      <c r="BB34" s="633"/>
      <c r="BC34" s="633"/>
      <c r="BD34" s="193"/>
      <c r="BE34" s="632">
        <f>IF(BG34="","",MAX(C34:D43,U34:V43,AM34:AN43)+1)</f>
        <v>12</v>
      </c>
      <c r="BF34" s="632"/>
      <c r="BG34" s="633" t="str">
        <f>IF('各会計、関係団体の財政状況及び健全化判断比率'!B36="","",'各会計、関係団体の財政状況及び健全化判断比率'!B36)</f>
        <v>簡易水道事業特別会計</v>
      </c>
      <c r="BH34" s="633"/>
      <c r="BI34" s="633"/>
      <c r="BJ34" s="633"/>
      <c r="BK34" s="633"/>
      <c r="BL34" s="633"/>
      <c r="BM34" s="633"/>
      <c r="BN34" s="633"/>
      <c r="BO34" s="633"/>
      <c r="BP34" s="633"/>
      <c r="BQ34" s="633"/>
      <c r="BR34" s="633"/>
      <c r="BS34" s="633"/>
      <c r="BT34" s="633"/>
      <c r="BU34" s="633"/>
      <c r="BV34" s="193"/>
      <c r="BW34" s="632">
        <f>IF(BY34="","",MAX(C34:D43,U34:V43,AM34:AN43,BE34:BF43)+1)</f>
        <v>16</v>
      </c>
      <c r="BX34" s="632"/>
      <c r="BY34" s="633" t="str">
        <f>IF('各会計、関係団体の財政状況及び健全化判断比率'!B68="","",'各会計、関係団体の財政状況及び健全化判断比率'!B68)</f>
        <v>相馬地方広域市町村圏組合（一般会計）</v>
      </c>
      <c r="BZ34" s="633"/>
      <c r="CA34" s="633"/>
      <c r="CB34" s="633"/>
      <c r="CC34" s="633"/>
      <c r="CD34" s="633"/>
      <c r="CE34" s="633"/>
      <c r="CF34" s="633"/>
      <c r="CG34" s="633"/>
      <c r="CH34" s="633"/>
      <c r="CI34" s="633"/>
      <c r="CJ34" s="633"/>
      <c r="CK34" s="633"/>
      <c r="CL34" s="633"/>
      <c r="CM34" s="633"/>
      <c r="CN34" s="193"/>
      <c r="CO34" s="632">
        <f>IF(CQ34="","",MAX(C34:D43,U34:V43,AM34:AN43,BE34:BF43,BW34:BX43)+1)</f>
        <v>26</v>
      </c>
      <c r="CP34" s="632"/>
      <c r="CQ34" s="633" t="str">
        <f>IF('各会計、関係団体の財政状況及び健全化判断比率'!BS7="","",'各会計、関係団体の財政状況及び健全化判断比率'!BS7)</f>
        <v>相馬地方土地開発公社</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x14ac:dyDescent="0.15">
      <c r="A35" s="166"/>
      <c r="B35" s="192"/>
      <c r="C35" s="632">
        <f>IF(E35="","",C34+1)</f>
        <v>2</v>
      </c>
      <c r="D35" s="632"/>
      <c r="E35" s="633" t="str">
        <f>IF('各会計、関係団体の財政状況及び健全化判断比率'!B8="","",'各会計、関係団体の財政状況及び健全化判断比率'!B8)</f>
        <v>育英資金貸付特別会計</v>
      </c>
      <c r="F35" s="633"/>
      <c r="G35" s="633"/>
      <c r="H35" s="633"/>
      <c r="I35" s="633"/>
      <c r="J35" s="633"/>
      <c r="K35" s="633"/>
      <c r="L35" s="633"/>
      <c r="M35" s="633"/>
      <c r="N35" s="633"/>
      <c r="O35" s="633"/>
      <c r="P35" s="633"/>
      <c r="Q35" s="633"/>
      <c r="R35" s="633"/>
      <c r="S35" s="633"/>
      <c r="T35" s="193"/>
      <c r="U35" s="632">
        <f>IF(W35="","",U34+1)</f>
        <v>5</v>
      </c>
      <c r="V35" s="632"/>
      <c r="W35" s="633" t="str">
        <f>IF('各会計、関係団体の財政状況及び健全化判断比率'!B29="","",'各会計、関係団体の財政状況及び健全化判断比率'!B29)</f>
        <v>介護保険特別会計</v>
      </c>
      <c r="X35" s="633"/>
      <c r="Y35" s="633"/>
      <c r="Z35" s="633"/>
      <c r="AA35" s="633"/>
      <c r="AB35" s="633"/>
      <c r="AC35" s="633"/>
      <c r="AD35" s="633"/>
      <c r="AE35" s="633"/>
      <c r="AF35" s="633"/>
      <c r="AG35" s="633"/>
      <c r="AH35" s="633"/>
      <c r="AI35" s="633"/>
      <c r="AJ35" s="633"/>
      <c r="AK35" s="633"/>
      <c r="AL35" s="193"/>
      <c r="AM35" s="632">
        <f t="shared" ref="AM35:AM43" si="0">IF(AO35="","",AM34+1)</f>
        <v>9</v>
      </c>
      <c r="AN35" s="632"/>
      <c r="AO35" s="633" t="str">
        <f>IF('各会計、関係団体の財政状況及び健全化判断比率'!B33="","",'各会計、関係団体の財政状況及び健全化判断比率'!B33)</f>
        <v>工業用水道事業会計</v>
      </c>
      <c r="AP35" s="633"/>
      <c r="AQ35" s="633"/>
      <c r="AR35" s="633"/>
      <c r="AS35" s="633"/>
      <c r="AT35" s="633"/>
      <c r="AU35" s="633"/>
      <c r="AV35" s="633"/>
      <c r="AW35" s="633"/>
      <c r="AX35" s="633"/>
      <c r="AY35" s="633"/>
      <c r="AZ35" s="633"/>
      <c r="BA35" s="633"/>
      <c r="BB35" s="633"/>
      <c r="BC35" s="633"/>
      <c r="BD35" s="193"/>
      <c r="BE35" s="632">
        <f t="shared" ref="BE35:BE43" si="1">IF(BG35="","",BE34+1)</f>
        <v>13</v>
      </c>
      <c r="BF35" s="632"/>
      <c r="BG35" s="633" t="str">
        <f>IF('各会計、関係団体の財政状況及び健全化判断比率'!B37="","",'各会計、関係団体の財政状況及び健全化判断比率'!B37)</f>
        <v>農業集落排水事業特別会計</v>
      </c>
      <c r="BH35" s="633"/>
      <c r="BI35" s="633"/>
      <c r="BJ35" s="633"/>
      <c r="BK35" s="633"/>
      <c r="BL35" s="633"/>
      <c r="BM35" s="633"/>
      <c r="BN35" s="633"/>
      <c r="BO35" s="633"/>
      <c r="BP35" s="633"/>
      <c r="BQ35" s="633"/>
      <c r="BR35" s="633"/>
      <c r="BS35" s="633"/>
      <c r="BT35" s="633"/>
      <c r="BU35" s="633"/>
      <c r="BV35" s="193"/>
      <c r="BW35" s="632">
        <f t="shared" ref="BW35:BW43" si="2">IF(BY35="","",BW34+1)</f>
        <v>17</v>
      </c>
      <c r="BX35" s="632"/>
      <c r="BY35" s="633" t="str">
        <f>IF('各会計、関係団体の財政状況及び健全化判断比率'!B69="","",'各会計、関係団体の財政状況及び健全化判断比率'!B69)</f>
        <v>相馬地方広域市町村圏組合（看護専門学校特別会計）</v>
      </c>
      <c r="BZ35" s="633"/>
      <c r="CA35" s="633"/>
      <c r="CB35" s="633"/>
      <c r="CC35" s="633"/>
      <c r="CD35" s="633"/>
      <c r="CE35" s="633"/>
      <c r="CF35" s="633"/>
      <c r="CG35" s="633"/>
      <c r="CH35" s="633"/>
      <c r="CI35" s="633"/>
      <c r="CJ35" s="633"/>
      <c r="CK35" s="633"/>
      <c r="CL35" s="633"/>
      <c r="CM35" s="633"/>
      <c r="CN35" s="193"/>
      <c r="CO35" s="632">
        <f t="shared" ref="CO35:CO43" si="3">IF(CQ35="","",CO34+1)</f>
        <v>27</v>
      </c>
      <c r="CP35" s="632"/>
      <c r="CQ35" s="633" t="str">
        <f>IF('各会計、関係団体の財政状況及び健全化判断比率'!BS8="","",'各会計、関係団体の財政状況及び健全化判断比率'!BS8)</f>
        <v>南相馬市文化振興事業団</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f>IF(E36="","",C35+1)</f>
        <v>3</v>
      </c>
      <c r="D36" s="632"/>
      <c r="E36" s="633" t="str">
        <f>IF('各会計、関係団体の財政状況及び健全化判断比率'!B9="","",'各会計、関係団体の財政状況及び健全化判断比率'!B9)</f>
        <v>亜炭鉱害復旧施設維持管理事業特別会計</v>
      </c>
      <c r="F36" s="633"/>
      <c r="G36" s="633"/>
      <c r="H36" s="633"/>
      <c r="I36" s="633"/>
      <c r="J36" s="633"/>
      <c r="K36" s="633"/>
      <c r="L36" s="633"/>
      <c r="M36" s="633"/>
      <c r="N36" s="633"/>
      <c r="O36" s="633"/>
      <c r="P36" s="633"/>
      <c r="Q36" s="633"/>
      <c r="R36" s="633"/>
      <c r="S36" s="633"/>
      <c r="T36" s="193"/>
      <c r="U36" s="632">
        <f t="shared" ref="U36:U43" si="4">IF(W36="","",U35+1)</f>
        <v>6</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f t="shared" si="0"/>
        <v>10</v>
      </c>
      <c r="AN36" s="632"/>
      <c r="AO36" s="633" t="str">
        <f>IF('各会計、関係団体の財政状況及び健全化判断比率'!B34="","",'各会計、関係団体の財政状況及び健全化判断比率'!B34)</f>
        <v>病院事業会計</v>
      </c>
      <c r="AP36" s="633"/>
      <c r="AQ36" s="633"/>
      <c r="AR36" s="633"/>
      <c r="AS36" s="633"/>
      <c r="AT36" s="633"/>
      <c r="AU36" s="633"/>
      <c r="AV36" s="633"/>
      <c r="AW36" s="633"/>
      <c r="AX36" s="633"/>
      <c r="AY36" s="633"/>
      <c r="AZ36" s="633"/>
      <c r="BA36" s="633"/>
      <c r="BB36" s="633"/>
      <c r="BC36" s="633"/>
      <c r="BD36" s="193"/>
      <c r="BE36" s="632">
        <f t="shared" si="1"/>
        <v>14</v>
      </c>
      <c r="BF36" s="632"/>
      <c r="BG36" s="633" t="str">
        <f>IF('各会計、関係団体の財政状況及び健全化判断比率'!B38="","",'各会計、関係団体の財政状況及び健全化判断比率'!B38)</f>
        <v>工場用地等整備事業特別会計</v>
      </c>
      <c r="BH36" s="633"/>
      <c r="BI36" s="633"/>
      <c r="BJ36" s="633"/>
      <c r="BK36" s="633"/>
      <c r="BL36" s="633"/>
      <c r="BM36" s="633"/>
      <c r="BN36" s="633"/>
      <c r="BO36" s="633"/>
      <c r="BP36" s="633"/>
      <c r="BQ36" s="633"/>
      <c r="BR36" s="633"/>
      <c r="BS36" s="633"/>
      <c r="BT36" s="633"/>
      <c r="BU36" s="633"/>
      <c r="BV36" s="193"/>
      <c r="BW36" s="632">
        <f t="shared" si="2"/>
        <v>18</v>
      </c>
      <c r="BX36" s="632"/>
      <c r="BY36" s="633" t="str">
        <f>IF('各会計、関係団体の財政状況及び健全化判断比率'!B70="","",'各会計、関係団体の財政状況及び健全化判断比率'!B70)</f>
        <v>相馬地方広域水道企業団（水道事業会計）</v>
      </c>
      <c r="BZ36" s="633"/>
      <c r="CA36" s="633"/>
      <c r="CB36" s="633"/>
      <c r="CC36" s="633"/>
      <c r="CD36" s="633"/>
      <c r="CE36" s="633"/>
      <c r="CF36" s="633"/>
      <c r="CG36" s="633"/>
      <c r="CH36" s="633"/>
      <c r="CI36" s="633"/>
      <c r="CJ36" s="633"/>
      <c r="CK36" s="633"/>
      <c r="CL36" s="633"/>
      <c r="CM36" s="633"/>
      <c r="CN36" s="193"/>
      <c r="CO36" s="632">
        <f t="shared" si="3"/>
        <v>28</v>
      </c>
      <c r="CP36" s="632"/>
      <c r="CQ36" s="633" t="str">
        <f>IF('各会計、関係団体の財政状況及び健全化判断比率'!BS9="","",'各会計、関係団体の財政状況及び健全化判断比率'!BS9)</f>
        <v>ゆめサポート南相馬</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f t="shared" si="4"/>
        <v>7</v>
      </c>
      <c r="V37" s="632"/>
      <c r="W37" s="633" t="str">
        <f>IF('各会計、関係団体の財政状況及び健全化判断比率'!B31="","",'各会計、関係団体の財政状況及び健全化判断比率'!B31)</f>
        <v>介護サービス事業特別会計</v>
      </c>
      <c r="X37" s="633"/>
      <c r="Y37" s="633"/>
      <c r="Z37" s="633"/>
      <c r="AA37" s="633"/>
      <c r="AB37" s="633"/>
      <c r="AC37" s="633"/>
      <c r="AD37" s="633"/>
      <c r="AE37" s="633"/>
      <c r="AF37" s="633"/>
      <c r="AG37" s="633"/>
      <c r="AH37" s="633"/>
      <c r="AI37" s="633"/>
      <c r="AJ37" s="633"/>
      <c r="AK37" s="633"/>
      <c r="AL37" s="193"/>
      <c r="AM37" s="632">
        <f t="shared" si="0"/>
        <v>11</v>
      </c>
      <c r="AN37" s="632"/>
      <c r="AO37" s="633" t="str">
        <f>IF('各会計、関係団体の財政状況及び健全化判断比率'!B35="","",'各会計、関係団体の財政状況及び健全化判断比率'!B35)</f>
        <v>下水道事業会計</v>
      </c>
      <c r="AP37" s="633"/>
      <c r="AQ37" s="633"/>
      <c r="AR37" s="633"/>
      <c r="AS37" s="633"/>
      <c r="AT37" s="633"/>
      <c r="AU37" s="633"/>
      <c r="AV37" s="633"/>
      <c r="AW37" s="633"/>
      <c r="AX37" s="633"/>
      <c r="AY37" s="633"/>
      <c r="AZ37" s="633"/>
      <c r="BA37" s="633"/>
      <c r="BB37" s="633"/>
      <c r="BC37" s="633"/>
      <c r="BD37" s="193"/>
      <c r="BE37" s="632">
        <f t="shared" si="1"/>
        <v>15</v>
      </c>
      <c r="BF37" s="632"/>
      <c r="BG37" s="633" t="str">
        <f>IF('各会計、関係団体の財政状況及び健全化判断比率'!B39="","",'各会計、関係団体の財政状況及び健全化判断比率'!B39)</f>
        <v>宅地造成事業特別会計</v>
      </c>
      <c r="BH37" s="633"/>
      <c r="BI37" s="633"/>
      <c r="BJ37" s="633"/>
      <c r="BK37" s="633"/>
      <c r="BL37" s="633"/>
      <c r="BM37" s="633"/>
      <c r="BN37" s="633"/>
      <c r="BO37" s="633"/>
      <c r="BP37" s="633"/>
      <c r="BQ37" s="633"/>
      <c r="BR37" s="633"/>
      <c r="BS37" s="633"/>
      <c r="BT37" s="633"/>
      <c r="BU37" s="633"/>
      <c r="BV37" s="193"/>
      <c r="BW37" s="632">
        <f t="shared" si="2"/>
        <v>19</v>
      </c>
      <c r="BX37" s="632"/>
      <c r="BY37" s="633" t="str">
        <f>IF('各会計、関係団体の財政状況及び健全化判断比率'!B71="","",'各会計、関係団体の財政状況及び健全化判断比率'!B71)</f>
        <v>福島県後期高齢者医療広域連合一般会計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20</v>
      </c>
      <c r="BX38" s="632"/>
      <c r="BY38" s="633" t="str">
        <f>IF('各会計、関係団体の財政状況及び健全化判断比率'!B72="","",'各会計、関係団体の財政状況及び健全化判断比率'!B72)</f>
        <v>福島県後期高齢者医療広域連合後期高齢者医療特別会計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21</v>
      </c>
      <c r="BX39" s="632"/>
      <c r="BY39" s="633" t="str">
        <f>IF('各会計、関係団体の財政状況及び健全化判断比率'!B73="","",'各会計、関係団体の財政状況及び健全化判断比率'!B73)</f>
        <v>福島県市民交通災害共済組合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22</v>
      </c>
      <c r="BX40" s="632"/>
      <c r="BY40" s="633" t="str">
        <f>IF('各会計、関係団体の財政状況及び健全化判断比率'!B74="","",'各会計、関係団体の財政状況及び健全化判断比率'!B74)</f>
        <v>福島県市町村総合事務組合（一般会計）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23</v>
      </c>
      <c r="BX41" s="632"/>
      <c r="BY41" s="633" t="str">
        <f>IF('各会計、関係団体の財政状況及び健全化判断比率'!B75="","",'各会計、関係団体の財政状況及び健全化判断比率'!B75)</f>
        <v>福島県市町村総合事務組合（消防補償等特別会計）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24</v>
      </c>
      <c r="BX42" s="632"/>
      <c r="BY42" s="633" t="str">
        <f>IF('各会計、関係団体の財政状況及び健全化判断比率'!B76="","",'各会計、関係団体の財政状況及び健全化判断比率'!B76)</f>
        <v>福島県市町村総合事務組合（消防賞じゅつ金特別会計）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f t="shared" si="2"/>
        <v>25</v>
      </c>
      <c r="BX43" s="632"/>
      <c r="BY43" s="633" t="str">
        <f>IF('各会計、関係団体の財政状況及び健全化判断比率'!B77="","",'各会計、関係団体の財政状況及び健全化判断比率'!B77)</f>
        <v>福島県市町村装具事務組合（非常勤職員校務災害補償特別会計）</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202</v>
      </c>
    </row>
    <row r="50" spans="5:5" x14ac:dyDescent="0.15">
      <c r="E50" s="167" t="s">
        <v>203</v>
      </c>
    </row>
    <row r="51" spans="5:5" x14ac:dyDescent="0.15">
      <c r="E51" s="167" t="s">
        <v>204</v>
      </c>
    </row>
    <row r="52" spans="5:5" x14ac:dyDescent="0.15">
      <c r="E52" s="167" t="s">
        <v>205</v>
      </c>
    </row>
    <row r="53" spans="5:5" x14ac:dyDescent="0.15">
      <c r="E53" s="167" t="s">
        <v>206</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UQ9PFzLITTkVkQENT1DjYYMGNvFaGOD7H4WJGu83zJtyL2GVG5r0LEV/of6kRFWwvVyCuZa7mMXhFK+hVgl5nA==" saltValue="n1Hh6Ar53i51xkEFZFZlI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3"/>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rgb="FFFFFF00"/>
    <pageSetUpPr fitToPage="1"/>
  </sheetPr>
  <dimension ref="A1:P45"/>
  <sheetViews>
    <sheetView showGridLines="0" topLeftCell="A25" zoomScale="85" zoomScaleNormal="85" zoomScaleSheetLayoutView="100" workbookViewId="0">
      <selection activeCell="CR12" sqref="CR12:CY12"/>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224" t="s">
        <v>559</v>
      </c>
      <c r="D34" s="1224"/>
      <c r="E34" s="1225"/>
      <c r="F34" s="32">
        <v>14.71</v>
      </c>
      <c r="G34" s="33">
        <v>17.96</v>
      </c>
      <c r="H34" s="33">
        <v>20.46</v>
      </c>
      <c r="I34" s="33">
        <v>23.83</v>
      </c>
      <c r="J34" s="34">
        <v>25.88</v>
      </c>
      <c r="K34" s="22"/>
      <c r="L34" s="22"/>
      <c r="M34" s="22"/>
      <c r="N34" s="22"/>
      <c r="O34" s="22"/>
      <c r="P34" s="22"/>
    </row>
    <row r="35" spans="1:16" ht="39" customHeight="1" x14ac:dyDescent="0.15">
      <c r="A35" s="22"/>
      <c r="B35" s="35"/>
      <c r="C35" s="1218" t="s">
        <v>560</v>
      </c>
      <c r="D35" s="1219"/>
      <c r="E35" s="1220"/>
      <c r="F35" s="36">
        <v>11.47</v>
      </c>
      <c r="G35" s="37">
        <v>16.920000000000002</v>
      </c>
      <c r="H35" s="37">
        <v>11.21</v>
      </c>
      <c r="I35" s="37">
        <v>8.08</v>
      </c>
      <c r="J35" s="38">
        <v>17.34</v>
      </c>
      <c r="K35" s="22"/>
      <c r="L35" s="22"/>
      <c r="M35" s="22"/>
      <c r="N35" s="22"/>
      <c r="O35" s="22"/>
      <c r="P35" s="22"/>
    </row>
    <row r="36" spans="1:16" ht="39" customHeight="1" x14ac:dyDescent="0.15">
      <c r="A36" s="22"/>
      <c r="B36" s="35"/>
      <c r="C36" s="1218" t="s">
        <v>561</v>
      </c>
      <c r="D36" s="1219"/>
      <c r="E36" s="1220"/>
      <c r="F36" s="36">
        <v>8.51</v>
      </c>
      <c r="G36" s="37">
        <v>10.01</v>
      </c>
      <c r="H36" s="37">
        <v>7.38</v>
      </c>
      <c r="I36" s="37">
        <v>17.37</v>
      </c>
      <c r="J36" s="38">
        <v>13.76</v>
      </c>
      <c r="K36" s="22"/>
      <c r="L36" s="22"/>
      <c r="M36" s="22"/>
      <c r="N36" s="22"/>
      <c r="O36" s="22"/>
      <c r="P36" s="22"/>
    </row>
    <row r="37" spans="1:16" ht="39" customHeight="1" x14ac:dyDescent="0.15">
      <c r="A37" s="22"/>
      <c r="B37" s="35"/>
      <c r="C37" s="1218" t="s">
        <v>562</v>
      </c>
      <c r="D37" s="1219"/>
      <c r="E37" s="1220"/>
      <c r="F37" s="36">
        <v>6.95</v>
      </c>
      <c r="G37" s="37">
        <v>8.9499999999999993</v>
      </c>
      <c r="H37" s="37">
        <v>9.4600000000000009</v>
      </c>
      <c r="I37" s="37">
        <v>11.09</v>
      </c>
      <c r="J37" s="38">
        <v>12.33</v>
      </c>
      <c r="K37" s="22"/>
      <c r="L37" s="22"/>
      <c r="M37" s="22"/>
      <c r="N37" s="22"/>
      <c r="O37" s="22"/>
      <c r="P37" s="22"/>
    </row>
    <row r="38" spans="1:16" ht="39" customHeight="1" x14ac:dyDescent="0.15">
      <c r="A38" s="22"/>
      <c r="B38" s="35"/>
      <c r="C38" s="1218" t="s">
        <v>563</v>
      </c>
      <c r="D38" s="1219"/>
      <c r="E38" s="1220"/>
      <c r="F38" s="36">
        <v>3.93</v>
      </c>
      <c r="G38" s="37">
        <v>4.8600000000000003</v>
      </c>
      <c r="H38" s="37">
        <v>4.3499999999999996</v>
      </c>
      <c r="I38" s="37">
        <v>4.8499999999999996</v>
      </c>
      <c r="J38" s="38">
        <v>5.2</v>
      </c>
      <c r="K38" s="22"/>
      <c r="L38" s="22"/>
      <c r="M38" s="22"/>
      <c r="N38" s="22"/>
      <c r="O38" s="22"/>
      <c r="P38" s="22"/>
    </row>
    <row r="39" spans="1:16" ht="39" customHeight="1" x14ac:dyDescent="0.15">
      <c r="A39" s="22"/>
      <c r="B39" s="35"/>
      <c r="C39" s="1218" t="s">
        <v>564</v>
      </c>
      <c r="D39" s="1219"/>
      <c r="E39" s="1220"/>
      <c r="F39" s="36">
        <v>6.52</v>
      </c>
      <c r="G39" s="37">
        <v>6.59</v>
      </c>
      <c r="H39" s="37">
        <v>7.69</v>
      </c>
      <c r="I39" s="37">
        <v>6.22</v>
      </c>
      <c r="J39" s="38">
        <v>2.39</v>
      </c>
      <c r="K39" s="22"/>
      <c r="L39" s="22"/>
      <c r="M39" s="22"/>
      <c r="N39" s="22"/>
      <c r="O39" s="22"/>
      <c r="P39" s="22"/>
    </row>
    <row r="40" spans="1:16" ht="39" customHeight="1" x14ac:dyDescent="0.15">
      <c r="A40" s="22"/>
      <c r="B40" s="35"/>
      <c r="C40" s="1218" t="s">
        <v>565</v>
      </c>
      <c r="D40" s="1219"/>
      <c r="E40" s="1220"/>
      <c r="F40" s="36">
        <v>0.47</v>
      </c>
      <c r="G40" s="37">
        <v>0.35</v>
      </c>
      <c r="H40" s="37">
        <v>0.81</v>
      </c>
      <c r="I40" s="37">
        <v>1.07</v>
      </c>
      <c r="J40" s="38">
        <v>1.92</v>
      </c>
      <c r="K40" s="22"/>
      <c r="L40" s="22"/>
      <c r="M40" s="22"/>
      <c r="N40" s="22"/>
      <c r="O40" s="22"/>
      <c r="P40" s="22"/>
    </row>
    <row r="41" spans="1:16" ht="39" customHeight="1" x14ac:dyDescent="0.15">
      <c r="A41" s="22"/>
      <c r="B41" s="35"/>
      <c r="C41" s="1218" t="s">
        <v>566</v>
      </c>
      <c r="D41" s="1219"/>
      <c r="E41" s="1220"/>
      <c r="F41" s="36">
        <v>0</v>
      </c>
      <c r="G41" s="37">
        <v>0</v>
      </c>
      <c r="H41" s="37">
        <v>0</v>
      </c>
      <c r="I41" s="37">
        <v>0</v>
      </c>
      <c r="J41" s="38">
        <v>0.03</v>
      </c>
      <c r="K41" s="22"/>
      <c r="L41" s="22"/>
      <c r="M41" s="22"/>
      <c r="N41" s="22"/>
      <c r="O41" s="22"/>
      <c r="P41" s="22"/>
    </row>
    <row r="42" spans="1:16" ht="39" customHeight="1" x14ac:dyDescent="0.15">
      <c r="A42" s="22"/>
      <c r="B42" s="39"/>
      <c r="C42" s="1218" t="s">
        <v>567</v>
      </c>
      <c r="D42" s="1219"/>
      <c r="E42" s="1220"/>
      <c r="F42" s="36" t="s">
        <v>512</v>
      </c>
      <c r="G42" s="37" t="s">
        <v>512</v>
      </c>
      <c r="H42" s="37" t="s">
        <v>512</v>
      </c>
      <c r="I42" s="37" t="s">
        <v>512</v>
      </c>
      <c r="J42" s="38" t="s">
        <v>512</v>
      </c>
      <c r="K42" s="22"/>
      <c r="L42" s="22"/>
      <c r="M42" s="22"/>
      <c r="N42" s="22"/>
      <c r="O42" s="22"/>
      <c r="P42" s="22"/>
    </row>
    <row r="43" spans="1:16" ht="39" customHeight="1" thickBot="1" x14ac:dyDescent="0.2">
      <c r="A43" s="22"/>
      <c r="B43" s="40"/>
      <c r="C43" s="1221" t="s">
        <v>568</v>
      </c>
      <c r="D43" s="1222"/>
      <c r="E43" s="1223"/>
      <c r="F43" s="41">
        <v>0.3</v>
      </c>
      <c r="G43" s="42">
        <v>0.05</v>
      </c>
      <c r="H43" s="42">
        <v>0.06</v>
      </c>
      <c r="I43" s="42">
        <v>0.06</v>
      </c>
      <c r="J43" s="43">
        <v>0.06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15Hs3V3QDcT/8HFEb/IxXmKT2Z2VQnp8keUVUAoRrNvhOJJjuq3KzueHeJI2Wp4aK3D5EgWN1L19fhV/Rq3pYA==" saltValue="0WpdATupU+bOU8hFmAY33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3"/>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FFFF00"/>
    <pageSetUpPr fitToPage="1"/>
  </sheetPr>
  <dimension ref="A1:U56"/>
  <sheetViews>
    <sheetView showGridLines="0" topLeftCell="A28" zoomScale="70" zoomScaleNormal="70" zoomScaleSheetLayoutView="55" workbookViewId="0">
      <selection activeCell="CR12" sqref="CR12:CY1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3730</v>
      </c>
      <c r="L45" s="60">
        <v>3709</v>
      </c>
      <c r="M45" s="60">
        <v>3506</v>
      </c>
      <c r="N45" s="60">
        <v>2938</v>
      </c>
      <c r="O45" s="61">
        <v>3023</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512</v>
      </c>
      <c r="L46" s="64" t="s">
        <v>512</v>
      </c>
      <c r="M46" s="64" t="s">
        <v>512</v>
      </c>
      <c r="N46" s="64" t="s">
        <v>512</v>
      </c>
      <c r="O46" s="65" t="s">
        <v>512</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512</v>
      </c>
      <c r="L47" s="64" t="s">
        <v>512</v>
      </c>
      <c r="M47" s="64" t="s">
        <v>512</v>
      </c>
      <c r="N47" s="64" t="s">
        <v>512</v>
      </c>
      <c r="O47" s="65" t="s">
        <v>512</v>
      </c>
      <c r="P47" s="48"/>
      <c r="Q47" s="48"/>
      <c r="R47" s="48"/>
      <c r="S47" s="48"/>
      <c r="T47" s="48"/>
      <c r="U47" s="48"/>
    </row>
    <row r="48" spans="1:21" ht="30.75" customHeight="1" x14ac:dyDescent="0.15">
      <c r="A48" s="48"/>
      <c r="B48" s="1236"/>
      <c r="C48" s="1237"/>
      <c r="D48" s="62"/>
      <c r="E48" s="1228" t="s">
        <v>15</v>
      </c>
      <c r="F48" s="1228"/>
      <c r="G48" s="1228"/>
      <c r="H48" s="1228"/>
      <c r="I48" s="1228"/>
      <c r="J48" s="1229"/>
      <c r="K48" s="63">
        <v>1033</v>
      </c>
      <c r="L48" s="64">
        <v>992</v>
      </c>
      <c r="M48" s="64">
        <v>1180</v>
      </c>
      <c r="N48" s="64">
        <v>1017</v>
      </c>
      <c r="O48" s="65">
        <v>957</v>
      </c>
      <c r="P48" s="48"/>
      <c r="Q48" s="48"/>
      <c r="R48" s="48"/>
      <c r="S48" s="48"/>
      <c r="T48" s="48"/>
      <c r="U48" s="48"/>
    </row>
    <row r="49" spans="1:21" ht="30.75" customHeight="1" x14ac:dyDescent="0.15">
      <c r="A49" s="48"/>
      <c r="B49" s="1236"/>
      <c r="C49" s="1237"/>
      <c r="D49" s="62"/>
      <c r="E49" s="1228" t="s">
        <v>16</v>
      </c>
      <c r="F49" s="1228"/>
      <c r="G49" s="1228"/>
      <c r="H49" s="1228"/>
      <c r="I49" s="1228"/>
      <c r="J49" s="1229"/>
      <c r="K49" s="63">
        <v>38</v>
      </c>
      <c r="L49" s="64">
        <v>39</v>
      </c>
      <c r="M49" s="64">
        <v>54</v>
      </c>
      <c r="N49" s="64">
        <v>58</v>
      </c>
      <c r="O49" s="65">
        <v>54</v>
      </c>
      <c r="P49" s="48"/>
      <c r="Q49" s="48"/>
      <c r="R49" s="48"/>
      <c r="S49" s="48"/>
      <c r="T49" s="48"/>
      <c r="U49" s="48"/>
    </row>
    <row r="50" spans="1:21" ht="30.75" customHeight="1" x14ac:dyDescent="0.15">
      <c r="A50" s="48"/>
      <c r="B50" s="1236"/>
      <c r="C50" s="1237"/>
      <c r="D50" s="62"/>
      <c r="E50" s="1228" t="s">
        <v>17</v>
      </c>
      <c r="F50" s="1228"/>
      <c r="G50" s="1228"/>
      <c r="H50" s="1228"/>
      <c r="I50" s="1228"/>
      <c r="J50" s="1229"/>
      <c r="K50" s="63">
        <v>381</v>
      </c>
      <c r="L50" s="64">
        <v>239</v>
      </c>
      <c r="M50" s="64">
        <v>169</v>
      </c>
      <c r="N50" s="64">
        <v>165</v>
      </c>
      <c r="O50" s="65">
        <v>170</v>
      </c>
      <c r="P50" s="48"/>
      <c r="Q50" s="48"/>
      <c r="R50" s="48"/>
      <c r="S50" s="48"/>
      <c r="T50" s="48"/>
      <c r="U50" s="48"/>
    </row>
    <row r="51" spans="1:21" ht="30.75" customHeight="1" x14ac:dyDescent="0.15">
      <c r="A51" s="48"/>
      <c r="B51" s="1238"/>
      <c r="C51" s="1239"/>
      <c r="D51" s="66"/>
      <c r="E51" s="1228" t="s">
        <v>18</v>
      </c>
      <c r="F51" s="1228"/>
      <c r="G51" s="1228"/>
      <c r="H51" s="1228"/>
      <c r="I51" s="1228"/>
      <c r="J51" s="1229"/>
      <c r="K51" s="63" t="s">
        <v>512</v>
      </c>
      <c r="L51" s="64" t="s">
        <v>512</v>
      </c>
      <c r="M51" s="64" t="s">
        <v>512</v>
      </c>
      <c r="N51" s="64" t="s">
        <v>512</v>
      </c>
      <c r="O51" s="65" t="s">
        <v>512</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3105</v>
      </c>
      <c r="L52" s="64">
        <v>3178</v>
      </c>
      <c r="M52" s="64">
        <v>3101</v>
      </c>
      <c r="N52" s="64">
        <v>3032</v>
      </c>
      <c r="O52" s="65">
        <v>2843</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2077</v>
      </c>
      <c r="L53" s="69">
        <v>1801</v>
      </c>
      <c r="M53" s="69">
        <v>1808</v>
      </c>
      <c r="N53" s="69">
        <v>1146</v>
      </c>
      <c r="O53" s="70">
        <v>1361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0xAppNDj4+9Dyia5z052PxFFj6EQNUTDilOKendq7HiUorvFlLKNccM1wTIdNVoSHJ/b9YHzdAo+sV4a7AQRrg==" saltValue="Lk5gucH46rzxii7VZv1rw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3"/>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rgb="FFFFFF00"/>
    <pageSetUpPr fitToPage="1"/>
  </sheetPr>
  <dimension ref="B1:M86"/>
  <sheetViews>
    <sheetView showGridLines="0" topLeftCell="A16" zoomScale="70" zoomScaleNormal="70" zoomScaleSheetLayoutView="100" workbookViewId="0">
      <selection activeCell="CR12" sqref="CR12:CY12"/>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554</v>
      </c>
      <c r="J40" s="79" t="s">
        <v>555</v>
      </c>
      <c r="K40" s="79" t="s">
        <v>556</v>
      </c>
      <c r="L40" s="79" t="s">
        <v>557</v>
      </c>
      <c r="M40" s="80" t="s">
        <v>558</v>
      </c>
    </row>
    <row r="41" spans="2:13" ht="27.75" customHeight="1" x14ac:dyDescent="0.15">
      <c r="B41" s="1242" t="s">
        <v>24</v>
      </c>
      <c r="C41" s="1243"/>
      <c r="D41" s="81"/>
      <c r="E41" s="1248" t="s">
        <v>25</v>
      </c>
      <c r="F41" s="1248"/>
      <c r="G41" s="1248"/>
      <c r="H41" s="1249"/>
      <c r="I41" s="82">
        <v>32889</v>
      </c>
      <c r="J41" s="83">
        <v>33044</v>
      </c>
      <c r="K41" s="83">
        <v>31923</v>
      </c>
      <c r="L41" s="83">
        <v>30884</v>
      </c>
      <c r="M41" s="84">
        <v>30008</v>
      </c>
    </row>
    <row r="42" spans="2:13" ht="27.75" customHeight="1" x14ac:dyDescent="0.15">
      <c r="B42" s="1244"/>
      <c r="C42" s="1245"/>
      <c r="D42" s="85"/>
      <c r="E42" s="1250" t="s">
        <v>26</v>
      </c>
      <c r="F42" s="1250"/>
      <c r="G42" s="1250"/>
      <c r="H42" s="1251"/>
      <c r="I42" s="86">
        <v>1272</v>
      </c>
      <c r="J42" s="87">
        <v>1031</v>
      </c>
      <c r="K42" s="87">
        <v>859</v>
      </c>
      <c r="L42" s="87">
        <v>623</v>
      </c>
      <c r="M42" s="88">
        <v>459</v>
      </c>
    </row>
    <row r="43" spans="2:13" ht="27.75" customHeight="1" x14ac:dyDescent="0.15">
      <c r="B43" s="1244"/>
      <c r="C43" s="1245"/>
      <c r="D43" s="85"/>
      <c r="E43" s="1250" t="s">
        <v>27</v>
      </c>
      <c r="F43" s="1250"/>
      <c r="G43" s="1250"/>
      <c r="H43" s="1251"/>
      <c r="I43" s="86">
        <v>12476</v>
      </c>
      <c r="J43" s="87">
        <v>12748</v>
      </c>
      <c r="K43" s="87">
        <v>12335</v>
      </c>
      <c r="L43" s="87">
        <v>11685</v>
      </c>
      <c r="M43" s="88">
        <v>10754</v>
      </c>
    </row>
    <row r="44" spans="2:13" ht="27.75" customHeight="1" x14ac:dyDescent="0.15">
      <c r="B44" s="1244"/>
      <c r="C44" s="1245"/>
      <c r="D44" s="85"/>
      <c r="E44" s="1250" t="s">
        <v>28</v>
      </c>
      <c r="F44" s="1250"/>
      <c r="G44" s="1250"/>
      <c r="H44" s="1251"/>
      <c r="I44" s="86">
        <v>294</v>
      </c>
      <c r="J44" s="87">
        <v>286</v>
      </c>
      <c r="K44" s="87">
        <v>250</v>
      </c>
      <c r="L44" s="87">
        <v>190</v>
      </c>
      <c r="M44" s="88">
        <v>138</v>
      </c>
    </row>
    <row r="45" spans="2:13" ht="27.75" customHeight="1" x14ac:dyDescent="0.15">
      <c r="B45" s="1244"/>
      <c r="C45" s="1245"/>
      <c r="D45" s="85"/>
      <c r="E45" s="1250" t="s">
        <v>29</v>
      </c>
      <c r="F45" s="1250"/>
      <c r="G45" s="1250"/>
      <c r="H45" s="1251"/>
      <c r="I45" s="86">
        <v>4645</v>
      </c>
      <c r="J45" s="87">
        <v>4237</v>
      </c>
      <c r="K45" s="87">
        <v>4433</v>
      </c>
      <c r="L45" s="87">
        <v>4154</v>
      </c>
      <c r="M45" s="88">
        <v>4062</v>
      </c>
    </row>
    <row r="46" spans="2:13" ht="27.75" customHeight="1" x14ac:dyDescent="0.15">
      <c r="B46" s="1244"/>
      <c r="C46" s="1245"/>
      <c r="D46" s="89"/>
      <c r="E46" s="1250" t="s">
        <v>30</v>
      </c>
      <c r="F46" s="1250"/>
      <c r="G46" s="1250"/>
      <c r="H46" s="1251"/>
      <c r="I46" s="86" t="s">
        <v>512</v>
      </c>
      <c r="J46" s="87" t="s">
        <v>512</v>
      </c>
      <c r="K46" s="87" t="s">
        <v>512</v>
      </c>
      <c r="L46" s="87" t="s">
        <v>512</v>
      </c>
      <c r="M46" s="88" t="s">
        <v>512</v>
      </c>
    </row>
    <row r="47" spans="2:13" ht="27.75" customHeight="1" x14ac:dyDescent="0.15">
      <c r="B47" s="1244"/>
      <c r="C47" s="1245"/>
      <c r="D47" s="90"/>
      <c r="E47" s="1252" t="s">
        <v>31</v>
      </c>
      <c r="F47" s="1253"/>
      <c r="G47" s="1253"/>
      <c r="H47" s="1254"/>
      <c r="I47" s="86" t="s">
        <v>512</v>
      </c>
      <c r="J47" s="87" t="s">
        <v>512</v>
      </c>
      <c r="K47" s="87" t="s">
        <v>512</v>
      </c>
      <c r="L47" s="87" t="s">
        <v>512</v>
      </c>
      <c r="M47" s="88" t="s">
        <v>512</v>
      </c>
    </row>
    <row r="48" spans="2:13" ht="27.75" customHeight="1" x14ac:dyDescent="0.15">
      <c r="B48" s="1244"/>
      <c r="C48" s="1245"/>
      <c r="D48" s="85"/>
      <c r="E48" s="1250" t="s">
        <v>32</v>
      </c>
      <c r="F48" s="1250"/>
      <c r="G48" s="1250"/>
      <c r="H48" s="1251"/>
      <c r="I48" s="86" t="s">
        <v>512</v>
      </c>
      <c r="J48" s="87" t="s">
        <v>512</v>
      </c>
      <c r="K48" s="87" t="s">
        <v>512</v>
      </c>
      <c r="L48" s="87" t="s">
        <v>512</v>
      </c>
      <c r="M48" s="88" t="s">
        <v>512</v>
      </c>
    </row>
    <row r="49" spans="2:13" ht="27.75" customHeight="1" x14ac:dyDescent="0.15">
      <c r="B49" s="1246"/>
      <c r="C49" s="1247"/>
      <c r="D49" s="85"/>
      <c r="E49" s="1250" t="s">
        <v>33</v>
      </c>
      <c r="F49" s="1250"/>
      <c r="G49" s="1250"/>
      <c r="H49" s="1251"/>
      <c r="I49" s="86" t="s">
        <v>512</v>
      </c>
      <c r="J49" s="87" t="s">
        <v>512</v>
      </c>
      <c r="K49" s="87" t="s">
        <v>512</v>
      </c>
      <c r="L49" s="87" t="s">
        <v>512</v>
      </c>
      <c r="M49" s="88" t="s">
        <v>512</v>
      </c>
    </row>
    <row r="50" spans="2:13" ht="27.75" customHeight="1" x14ac:dyDescent="0.15">
      <c r="B50" s="1255" t="s">
        <v>34</v>
      </c>
      <c r="C50" s="1256"/>
      <c r="D50" s="91"/>
      <c r="E50" s="1250" t="s">
        <v>35</v>
      </c>
      <c r="F50" s="1250"/>
      <c r="G50" s="1250"/>
      <c r="H50" s="1251"/>
      <c r="I50" s="86">
        <v>20284</v>
      </c>
      <c r="J50" s="87">
        <v>20953</v>
      </c>
      <c r="K50" s="87">
        <v>22535</v>
      </c>
      <c r="L50" s="87">
        <v>25203</v>
      </c>
      <c r="M50" s="88">
        <v>25697</v>
      </c>
    </row>
    <row r="51" spans="2:13" ht="27.75" customHeight="1" x14ac:dyDescent="0.15">
      <c r="B51" s="1244"/>
      <c r="C51" s="1245"/>
      <c r="D51" s="85"/>
      <c r="E51" s="1250" t="s">
        <v>36</v>
      </c>
      <c r="F51" s="1250"/>
      <c r="G51" s="1250"/>
      <c r="H51" s="1251"/>
      <c r="I51" s="86">
        <v>36</v>
      </c>
      <c r="J51" s="87">
        <v>168</v>
      </c>
      <c r="K51" s="87">
        <v>819</v>
      </c>
      <c r="L51" s="87">
        <v>1329</v>
      </c>
      <c r="M51" s="88">
        <v>1592</v>
      </c>
    </row>
    <row r="52" spans="2:13" ht="27.75" customHeight="1" x14ac:dyDescent="0.15">
      <c r="B52" s="1246"/>
      <c r="C52" s="1247"/>
      <c r="D52" s="85"/>
      <c r="E52" s="1250" t="s">
        <v>37</v>
      </c>
      <c r="F52" s="1250"/>
      <c r="G52" s="1250"/>
      <c r="H52" s="1251"/>
      <c r="I52" s="86">
        <v>31996</v>
      </c>
      <c r="J52" s="87">
        <v>32356</v>
      </c>
      <c r="K52" s="87">
        <v>32197</v>
      </c>
      <c r="L52" s="87">
        <v>31129</v>
      </c>
      <c r="M52" s="88">
        <v>30076</v>
      </c>
    </row>
    <row r="53" spans="2:13" ht="27.75" customHeight="1" thickBot="1" x14ac:dyDescent="0.2">
      <c r="B53" s="1257" t="s">
        <v>38</v>
      </c>
      <c r="C53" s="1258"/>
      <c r="D53" s="92"/>
      <c r="E53" s="1259" t="s">
        <v>39</v>
      </c>
      <c r="F53" s="1259"/>
      <c r="G53" s="1259"/>
      <c r="H53" s="1260"/>
      <c r="I53" s="93">
        <v>-740</v>
      </c>
      <c r="J53" s="94">
        <v>-2131</v>
      </c>
      <c r="K53" s="94">
        <v>-5750</v>
      </c>
      <c r="L53" s="94">
        <v>-10126</v>
      </c>
      <c r="M53" s="95">
        <v>-11944</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NOKY1t6Atju33wqUkn+TcNeSa9xjU8act5psWEYQMrZGDZtFPoaMp3QheQZISCZYSzgYp9kJp1Hgb/KCjBCizQ==" saltValue="6IfEOxUtFdmJWPQk5qvtw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3"/>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W66"/>
  <sheetViews>
    <sheetView showGridLines="0" topLeftCell="A19" zoomScale="55" zoomScaleNormal="55" zoomScaleSheetLayoutView="100" workbookViewId="0">
      <selection activeCell="CR12" sqref="CR12:CY1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556</v>
      </c>
      <c r="G54" s="104" t="s">
        <v>557</v>
      </c>
      <c r="H54" s="105" t="s">
        <v>558</v>
      </c>
    </row>
    <row r="55" spans="2:8" ht="52.5" customHeight="1" x14ac:dyDescent="0.15">
      <c r="B55" s="106"/>
      <c r="C55" s="1269" t="s">
        <v>42</v>
      </c>
      <c r="D55" s="1269"/>
      <c r="E55" s="1270"/>
      <c r="F55" s="107">
        <v>3382</v>
      </c>
      <c r="G55" s="107">
        <v>4640</v>
      </c>
      <c r="H55" s="108">
        <v>4123</v>
      </c>
    </row>
    <row r="56" spans="2:8" ht="52.5" customHeight="1" x14ac:dyDescent="0.15">
      <c r="B56" s="109"/>
      <c r="C56" s="1271" t="s">
        <v>43</v>
      </c>
      <c r="D56" s="1271"/>
      <c r="E56" s="1272"/>
      <c r="F56" s="110">
        <v>608</v>
      </c>
      <c r="G56" s="110">
        <v>3109</v>
      </c>
      <c r="H56" s="111">
        <v>3510</v>
      </c>
    </row>
    <row r="57" spans="2:8" ht="53.25" customHeight="1" x14ac:dyDescent="0.15">
      <c r="B57" s="109"/>
      <c r="C57" s="1273" t="s">
        <v>44</v>
      </c>
      <c r="D57" s="1273"/>
      <c r="E57" s="1274"/>
      <c r="F57" s="112">
        <v>31641</v>
      </c>
      <c r="G57" s="112">
        <v>33644</v>
      </c>
      <c r="H57" s="113">
        <v>29632</v>
      </c>
    </row>
    <row r="58" spans="2:8" ht="45.75" customHeight="1" x14ac:dyDescent="0.15">
      <c r="B58" s="114"/>
      <c r="C58" s="1261" t="s">
        <v>569</v>
      </c>
      <c r="D58" s="1262"/>
      <c r="E58" s="1263"/>
      <c r="F58" s="115">
        <v>13792</v>
      </c>
      <c r="G58" s="115">
        <v>11985</v>
      </c>
      <c r="H58" s="116">
        <v>11258</v>
      </c>
    </row>
    <row r="59" spans="2:8" ht="45.75" customHeight="1" x14ac:dyDescent="0.15">
      <c r="B59" s="114"/>
      <c r="C59" s="1261" t="s">
        <v>570</v>
      </c>
      <c r="D59" s="1262"/>
      <c r="E59" s="1263"/>
      <c r="F59" s="115">
        <v>10478</v>
      </c>
      <c r="G59" s="115">
        <v>8607</v>
      </c>
      <c r="H59" s="116">
        <v>7733</v>
      </c>
    </row>
    <row r="60" spans="2:8" ht="45.75" customHeight="1" x14ac:dyDescent="0.15">
      <c r="B60" s="114"/>
      <c r="C60" s="1261" t="s">
        <v>571</v>
      </c>
      <c r="D60" s="1262"/>
      <c r="E60" s="1263"/>
      <c r="F60" s="115">
        <v>1916</v>
      </c>
      <c r="G60" s="115">
        <v>7828</v>
      </c>
      <c r="H60" s="116">
        <v>5133</v>
      </c>
    </row>
    <row r="61" spans="2:8" ht="45.75" customHeight="1" x14ac:dyDescent="0.15">
      <c r="B61" s="114"/>
      <c r="C61" s="1261" t="s">
        <v>572</v>
      </c>
      <c r="D61" s="1262"/>
      <c r="E61" s="1263"/>
      <c r="F61" s="115">
        <v>959</v>
      </c>
      <c r="G61" s="115">
        <v>959</v>
      </c>
      <c r="H61" s="116">
        <v>1234</v>
      </c>
    </row>
    <row r="62" spans="2:8" ht="45.75" customHeight="1" thickBot="1" x14ac:dyDescent="0.2">
      <c r="B62" s="117"/>
      <c r="C62" s="1264" t="s">
        <v>573</v>
      </c>
      <c r="D62" s="1265"/>
      <c r="E62" s="1266"/>
      <c r="F62" s="118">
        <v>780</v>
      </c>
      <c r="G62" s="118">
        <v>764</v>
      </c>
      <c r="H62" s="119">
        <v>741</v>
      </c>
    </row>
    <row r="63" spans="2:8" ht="52.5" customHeight="1" thickBot="1" x14ac:dyDescent="0.2">
      <c r="B63" s="120"/>
      <c r="C63" s="1267" t="s">
        <v>45</v>
      </c>
      <c r="D63" s="1267"/>
      <c r="E63" s="1268"/>
      <c r="F63" s="121">
        <v>35631</v>
      </c>
      <c r="G63" s="121">
        <v>41392</v>
      </c>
      <c r="H63" s="122">
        <v>37265</v>
      </c>
    </row>
    <row r="64" spans="2:8" ht="15" customHeight="1" x14ac:dyDescent="0.15"/>
    <row r="65" ht="0" hidden="1" customHeight="1" x14ac:dyDescent="0.15"/>
    <row r="66" ht="0" hidden="1" customHeight="1" x14ac:dyDescent="0.15"/>
  </sheetData>
  <sheetProtection algorithmName="SHA-512" hashValue="5XJiFYg9VyEHhKphOdeqx5lwL3hSOeGR5KBZh0KQgfi/XKPHxedcQKANmg8DQFDcYirkClI4njNG2HnYAasChQ==" saltValue="4WbfubkoEw/j6Jg/aOjMqg==" spinCount="100000" sheet="1" objects="1" scenarios="1"/>
  <mergeCells count="9">
    <mergeCell ref="C61:E61"/>
    <mergeCell ref="C62:E62"/>
    <mergeCell ref="C63:E63"/>
    <mergeCell ref="C55:E55"/>
    <mergeCell ref="C56:E56"/>
    <mergeCell ref="C57:E57"/>
    <mergeCell ref="C58:E58"/>
    <mergeCell ref="C59:E59"/>
    <mergeCell ref="C60:E60"/>
  </mergeCells>
  <phoneticPr fontId="3"/>
  <printOptions horizontalCentered="1"/>
  <pageMargins left="0" right="0" top="0.19685039370078741" bottom="0" header="0" footer="0"/>
  <pageSetup paperSize="9" scale="4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WZM191"/>
  <sheetViews>
    <sheetView showGridLines="0" tabSelected="1" topLeftCell="AD16" zoomScaleNormal="100" zoomScaleSheetLayoutView="55" workbookViewId="0">
      <selection activeCell="AD38" sqref="A38:XFD38"/>
    </sheetView>
  </sheetViews>
  <sheetFormatPr defaultColWidth="0" defaultRowHeight="0" customHeight="1" zeroHeight="1" x14ac:dyDescent="0.15"/>
  <cols>
    <col min="1" max="1" width="6.375" style="365" customWidth="1"/>
    <col min="2" max="107" width="2.5" style="365" customWidth="1"/>
    <col min="108" max="108" width="6.125" style="367" customWidth="1"/>
    <col min="109" max="109" width="5.875" style="366" customWidth="1"/>
    <col min="110" max="110" width="19.125" style="365" hidden="1"/>
    <col min="111" max="115" width="12.625" style="365" hidden="1"/>
    <col min="116" max="349" width="8.625" style="365" hidden="1"/>
    <col min="350" max="355" width="14.875" style="365" hidden="1"/>
    <col min="356" max="357" width="15.875" style="365" hidden="1"/>
    <col min="358" max="363" width="16.125" style="365" hidden="1"/>
    <col min="364" max="364" width="6.125" style="365" hidden="1"/>
    <col min="365" max="365" width="3" style="365" hidden="1"/>
    <col min="366" max="605" width="8.625" style="365" hidden="1"/>
    <col min="606" max="611" width="14.875" style="365" hidden="1"/>
    <col min="612" max="613" width="15.875" style="365" hidden="1"/>
    <col min="614" max="619" width="16.125" style="365" hidden="1"/>
    <col min="620" max="620" width="6.125" style="365" hidden="1"/>
    <col min="621" max="621" width="3" style="365" hidden="1"/>
    <col min="622" max="861" width="8.625" style="365" hidden="1"/>
    <col min="862" max="867" width="14.875" style="365" hidden="1"/>
    <col min="868" max="869" width="15.875" style="365" hidden="1"/>
    <col min="870" max="875" width="16.125" style="365" hidden="1"/>
    <col min="876" max="876" width="6.125" style="365" hidden="1"/>
    <col min="877" max="877" width="3" style="365" hidden="1"/>
    <col min="878" max="1117" width="8.625" style="365" hidden="1"/>
    <col min="1118" max="1123" width="14.875" style="365" hidden="1"/>
    <col min="1124" max="1125" width="15.875" style="365" hidden="1"/>
    <col min="1126" max="1131" width="16.125" style="365" hidden="1"/>
    <col min="1132" max="1132" width="6.125" style="365" hidden="1"/>
    <col min="1133" max="1133" width="3" style="365" hidden="1"/>
    <col min="1134" max="1373" width="8.625" style="365" hidden="1"/>
    <col min="1374" max="1379" width="14.875" style="365" hidden="1"/>
    <col min="1380" max="1381" width="15.875" style="365" hidden="1"/>
    <col min="1382" max="1387" width="16.125" style="365" hidden="1"/>
    <col min="1388" max="1388" width="6.125" style="365" hidden="1"/>
    <col min="1389" max="1389" width="3" style="365" hidden="1"/>
    <col min="1390" max="1629" width="8.625" style="365" hidden="1"/>
    <col min="1630" max="1635" width="14.875" style="365" hidden="1"/>
    <col min="1636" max="1637" width="15.875" style="365" hidden="1"/>
    <col min="1638" max="1643" width="16.125" style="365" hidden="1"/>
    <col min="1644" max="1644" width="6.125" style="365" hidden="1"/>
    <col min="1645" max="1645" width="3" style="365" hidden="1"/>
    <col min="1646" max="1885" width="8.625" style="365" hidden="1"/>
    <col min="1886" max="1891" width="14.875" style="365" hidden="1"/>
    <col min="1892" max="1893" width="15.875" style="365" hidden="1"/>
    <col min="1894" max="1899" width="16.125" style="365" hidden="1"/>
    <col min="1900" max="1900" width="6.125" style="365" hidden="1"/>
    <col min="1901" max="1901" width="3" style="365" hidden="1"/>
    <col min="1902" max="2141" width="8.625" style="365" hidden="1"/>
    <col min="2142" max="2147" width="14.875" style="365" hidden="1"/>
    <col min="2148" max="2149" width="15.875" style="365" hidden="1"/>
    <col min="2150" max="2155" width="16.125" style="365" hidden="1"/>
    <col min="2156" max="2156" width="6.125" style="365" hidden="1"/>
    <col min="2157" max="2157" width="3" style="365" hidden="1"/>
    <col min="2158" max="2397" width="8.625" style="365" hidden="1"/>
    <col min="2398" max="2403" width="14.875" style="365" hidden="1"/>
    <col min="2404" max="2405" width="15.875" style="365" hidden="1"/>
    <col min="2406" max="2411" width="16.125" style="365" hidden="1"/>
    <col min="2412" max="2412" width="6.125" style="365" hidden="1"/>
    <col min="2413" max="2413" width="3" style="365" hidden="1"/>
    <col min="2414" max="2653" width="8.625" style="365" hidden="1"/>
    <col min="2654" max="2659" width="14.875" style="365" hidden="1"/>
    <col min="2660" max="2661" width="15.875" style="365" hidden="1"/>
    <col min="2662" max="2667" width="16.125" style="365" hidden="1"/>
    <col min="2668" max="2668" width="6.125" style="365" hidden="1"/>
    <col min="2669" max="2669" width="3" style="365" hidden="1"/>
    <col min="2670" max="2909" width="8.625" style="365" hidden="1"/>
    <col min="2910" max="2915" width="14.875" style="365" hidden="1"/>
    <col min="2916" max="2917" width="15.875" style="365" hidden="1"/>
    <col min="2918" max="2923" width="16.125" style="365" hidden="1"/>
    <col min="2924" max="2924" width="6.125" style="365" hidden="1"/>
    <col min="2925" max="2925" width="3" style="365" hidden="1"/>
    <col min="2926" max="3165" width="8.625" style="365" hidden="1"/>
    <col min="3166" max="3171" width="14.875" style="365" hidden="1"/>
    <col min="3172" max="3173" width="15.875" style="365" hidden="1"/>
    <col min="3174" max="3179" width="16.125" style="365" hidden="1"/>
    <col min="3180" max="3180" width="6.125" style="365" hidden="1"/>
    <col min="3181" max="3181" width="3" style="365" hidden="1"/>
    <col min="3182" max="3421" width="8.625" style="365" hidden="1"/>
    <col min="3422" max="3427" width="14.875" style="365" hidden="1"/>
    <col min="3428" max="3429" width="15.875" style="365" hidden="1"/>
    <col min="3430" max="3435" width="16.125" style="365" hidden="1"/>
    <col min="3436" max="3436" width="6.125" style="365" hidden="1"/>
    <col min="3437" max="3437" width="3" style="365" hidden="1"/>
    <col min="3438" max="3677" width="8.625" style="365" hidden="1"/>
    <col min="3678" max="3683" width="14.875" style="365" hidden="1"/>
    <col min="3684" max="3685" width="15.875" style="365" hidden="1"/>
    <col min="3686" max="3691" width="16.125" style="365" hidden="1"/>
    <col min="3692" max="3692" width="6.125" style="365" hidden="1"/>
    <col min="3693" max="3693" width="3" style="365" hidden="1"/>
    <col min="3694" max="3933" width="8.625" style="365" hidden="1"/>
    <col min="3934" max="3939" width="14.875" style="365" hidden="1"/>
    <col min="3940" max="3941" width="15.875" style="365" hidden="1"/>
    <col min="3942" max="3947" width="16.125" style="365" hidden="1"/>
    <col min="3948" max="3948" width="6.125" style="365" hidden="1"/>
    <col min="3949" max="3949" width="3" style="365" hidden="1"/>
    <col min="3950" max="4189" width="8.625" style="365" hidden="1"/>
    <col min="4190" max="4195" width="14.875" style="365" hidden="1"/>
    <col min="4196" max="4197" width="15.875" style="365" hidden="1"/>
    <col min="4198" max="4203" width="16.125" style="365" hidden="1"/>
    <col min="4204" max="4204" width="6.125" style="365" hidden="1"/>
    <col min="4205" max="4205" width="3" style="365" hidden="1"/>
    <col min="4206" max="4445" width="8.625" style="365" hidden="1"/>
    <col min="4446" max="4451" width="14.875" style="365" hidden="1"/>
    <col min="4452" max="4453" width="15.875" style="365" hidden="1"/>
    <col min="4454" max="4459" width="16.125" style="365" hidden="1"/>
    <col min="4460" max="4460" width="6.125" style="365" hidden="1"/>
    <col min="4461" max="4461" width="3" style="365" hidden="1"/>
    <col min="4462" max="4701" width="8.625" style="365" hidden="1"/>
    <col min="4702" max="4707" width="14.875" style="365" hidden="1"/>
    <col min="4708" max="4709" width="15.875" style="365" hidden="1"/>
    <col min="4710" max="4715" width="16.125" style="365" hidden="1"/>
    <col min="4716" max="4716" width="6.125" style="365" hidden="1"/>
    <col min="4717" max="4717" width="3" style="365" hidden="1"/>
    <col min="4718" max="4957" width="8.625" style="365" hidden="1"/>
    <col min="4958" max="4963" width="14.875" style="365" hidden="1"/>
    <col min="4964" max="4965" width="15.875" style="365" hidden="1"/>
    <col min="4966" max="4971" width="16.125" style="365" hidden="1"/>
    <col min="4972" max="4972" width="6.125" style="365" hidden="1"/>
    <col min="4973" max="4973" width="3" style="365" hidden="1"/>
    <col min="4974" max="5213" width="8.625" style="365" hidden="1"/>
    <col min="5214" max="5219" width="14.875" style="365" hidden="1"/>
    <col min="5220" max="5221" width="15.875" style="365" hidden="1"/>
    <col min="5222" max="5227" width="16.125" style="365" hidden="1"/>
    <col min="5228" max="5228" width="6.125" style="365" hidden="1"/>
    <col min="5229" max="5229" width="3" style="365" hidden="1"/>
    <col min="5230" max="5469" width="8.625" style="365" hidden="1"/>
    <col min="5470" max="5475" width="14.875" style="365" hidden="1"/>
    <col min="5476" max="5477" width="15.875" style="365" hidden="1"/>
    <col min="5478" max="5483" width="16.125" style="365" hidden="1"/>
    <col min="5484" max="5484" width="6.125" style="365" hidden="1"/>
    <col min="5485" max="5485" width="3" style="365" hidden="1"/>
    <col min="5486" max="5725" width="8.625" style="365" hidden="1"/>
    <col min="5726" max="5731" width="14.875" style="365" hidden="1"/>
    <col min="5732" max="5733" width="15.875" style="365" hidden="1"/>
    <col min="5734" max="5739" width="16.125" style="365" hidden="1"/>
    <col min="5740" max="5740" width="6.125" style="365" hidden="1"/>
    <col min="5741" max="5741" width="3" style="365" hidden="1"/>
    <col min="5742" max="5981" width="8.625" style="365" hidden="1"/>
    <col min="5982" max="5987" width="14.875" style="365" hidden="1"/>
    <col min="5988" max="5989" width="15.875" style="365" hidden="1"/>
    <col min="5990" max="5995" width="16.125" style="365" hidden="1"/>
    <col min="5996" max="5996" width="6.125" style="365" hidden="1"/>
    <col min="5997" max="5997" width="3" style="365" hidden="1"/>
    <col min="5998" max="6237" width="8.625" style="365" hidden="1"/>
    <col min="6238" max="6243" width="14.875" style="365" hidden="1"/>
    <col min="6244" max="6245" width="15.875" style="365" hidden="1"/>
    <col min="6246" max="6251" width="16.125" style="365" hidden="1"/>
    <col min="6252" max="6252" width="6.125" style="365" hidden="1"/>
    <col min="6253" max="6253" width="3" style="365" hidden="1"/>
    <col min="6254" max="6493" width="8.625" style="365" hidden="1"/>
    <col min="6494" max="6499" width="14.875" style="365" hidden="1"/>
    <col min="6500" max="6501" width="15.875" style="365" hidden="1"/>
    <col min="6502" max="6507" width="16.125" style="365" hidden="1"/>
    <col min="6508" max="6508" width="6.125" style="365" hidden="1"/>
    <col min="6509" max="6509" width="3" style="365" hidden="1"/>
    <col min="6510" max="6749" width="8.625" style="365" hidden="1"/>
    <col min="6750" max="6755" width="14.875" style="365" hidden="1"/>
    <col min="6756" max="6757" width="15.875" style="365" hidden="1"/>
    <col min="6758" max="6763" width="16.125" style="365" hidden="1"/>
    <col min="6764" max="6764" width="6.125" style="365" hidden="1"/>
    <col min="6765" max="6765" width="3" style="365" hidden="1"/>
    <col min="6766" max="7005" width="8.625" style="365" hidden="1"/>
    <col min="7006" max="7011" width="14.875" style="365" hidden="1"/>
    <col min="7012" max="7013" width="15.875" style="365" hidden="1"/>
    <col min="7014" max="7019" width="16.125" style="365" hidden="1"/>
    <col min="7020" max="7020" width="6.125" style="365" hidden="1"/>
    <col min="7021" max="7021" width="3" style="365" hidden="1"/>
    <col min="7022" max="7261" width="8.625" style="365" hidden="1"/>
    <col min="7262" max="7267" width="14.875" style="365" hidden="1"/>
    <col min="7268" max="7269" width="15.875" style="365" hidden="1"/>
    <col min="7270" max="7275" width="16.125" style="365" hidden="1"/>
    <col min="7276" max="7276" width="6.125" style="365" hidden="1"/>
    <col min="7277" max="7277" width="3" style="365" hidden="1"/>
    <col min="7278" max="7517" width="8.625" style="365" hidden="1"/>
    <col min="7518" max="7523" width="14.875" style="365" hidden="1"/>
    <col min="7524" max="7525" width="15.875" style="365" hidden="1"/>
    <col min="7526" max="7531" width="16.125" style="365" hidden="1"/>
    <col min="7532" max="7532" width="6.125" style="365" hidden="1"/>
    <col min="7533" max="7533" width="3" style="365" hidden="1"/>
    <col min="7534" max="7773" width="8.625" style="365" hidden="1"/>
    <col min="7774" max="7779" width="14.875" style="365" hidden="1"/>
    <col min="7780" max="7781" width="15.875" style="365" hidden="1"/>
    <col min="7782" max="7787" width="16.125" style="365" hidden="1"/>
    <col min="7788" max="7788" width="6.125" style="365" hidden="1"/>
    <col min="7789" max="7789" width="3" style="365" hidden="1"/>
    <col min="7790" max="8029" width="8.625" style="365" hidden="1"/>
    <col min="8030" max="8035" width="14.875" style="365" hidden="1"/>
    <col min="8036" max="8037" width="15.875" style="365" hidden="1"/>
    <col min="8038" max="8043" width="16.125" style="365" hidden="1"/>
    <col min="8044" max="8044" width="6.125" style="365" hidden="1"/>
    <col min="8045" max="8045" width="3" style="365" hidden="1"/>
    <col min="8046" max="8285" width="8.625" style="365" hidden="1"/>
    <col min="8286" max="8291" width="14.875" style="365" hidden="1"/>
    <col min="8292" max="8293" width="15.875" style="365" hidden="1"/>
    <col min="8294" max="8299" width="16.125" style="365" hidden="1"/>
    <col min="8300" max="8300" width="6.125" style="365" hidden="1"/>
    <col min="8301" max="8301" width="3" style="365" hidden="1"/>
    <col min="8302" max="8541" width="8.625" style="365" hidden="1"/>
    <col min="8542" max="8547" width="14.875" style="365" hidden="1"/>
    <col min="8548" max="8549" width="15.875" style="365" hidden="1"/>
    <col min="8550" max="8555" width="16.125" style="365" hidden="1"/>
    <col min="8556" max="8556" width="6.125" style="365" hidden="1"/>
    <col min="8557" max="8557" width="3" style="365" hidden="1"/>
    <col min="8558" max="8797" width="8.625" style="365" hidden="1"/>
    <col min="8798" max="8803" width="14.875" style="365" hidden="1"/>
    <col min="8804" max="8805" width="15.875" style="365" hidden="1"/>
    <col min="8806" max="8811" width="16.125" style="365" hidden="1"/>
    <col min="8812" max="8812" width="6.125" style="365" hidden="1"/>
    <col min="8813" max="8813" width="3" style="365" hidden="1"/>
    <col min="8814" max="9053" width="8.625" style="365" hidden="1"/>
    <col min="9054" max="9059" width="14.875" style="365" hidden="1"/>
    <col min="9060" max="9061" width="15.875" style="365" hidden="1"/>
    <col min="9062" max="9067" width="16.125" style="365" hidden="1"/>
    <col min="9068" max="9068" width="6.125" style="365" hidden="1"/>
    <col min="9069" max="9069" width="3" style="365" hidden="1"/>
    <col min="9070" max="9309" width="8.625" style="365" hidden="1"/>
    <col min="9310" max="9315" width="14.875" style="365" hidden="1"/>
    <col min="9316" max="9317" width="15.875" style="365" hidden="1"/>
    <col min="9318" max="9323" width="16.125" style="365" hidden="1"/>
    <col min="9324" max="9324" width="6.125" style="365" hidden="1"/>
    <col min="9325" max="9325" width="3" style="365" hidden="1"/>
    <col min="9326" max="9565" width="8.625" style="365" hidden="1"/>
    <col min="9566" max="9571" width="14.875" style="365" hidden="1"/>
    <col min="9572" max="9573" width="15.875" style="365" hidden="1"/>
    <col min="9574" max="9579" width="16.125" style="365" hidden="1"/>
    <col min="9580" max="9580" width="6.125" style="365" hidden="1"/>
    <col min="9581" max="9581" width="3" style="365" hidden="1"/>
    <col min="9582" max="9821" width="8.625" style="365" hidden="1"/>
    <col min="9822" max="9827" width="14.875" style="365" hidden="1"/>
    <col min="9828" max="9829" width="15.875" style="365" hidden="1"/>
    <col min="9830" max="9835" width="16.125" style="365" hidden="1"/>
    <col min="9836" max="9836" width="6.125" style="365" hidden="1"/>
    <col min="9837" max="9837" width="3" style="365" hidden="1"/>
    <col min="9838" max="10077" width="8.625" style="365" hidden="1"/>
    <col min="10078" max="10083" width="14.875" style="365" hidden="1"/>
    <col min="10084" max="10085" width="15.875" style="365" hidden="1"/>
    <col min="10086" max="10091" width="16.125" style="365" hidden="1"/>
    <col min="10092" max="10092" width="6.125" style="365" hidden="1"/>
    <col min="10093" max="10093" width="3" style="365" hidden="1"/>
    <col min="10094" max="10333" width="8.625" style="365" hidden="1"/>
    <col min="10334" max="10339" width="14.875" style="365" hidden="1"/>
    <col min="10340" max="10341" width="15.875" style="365" hidden="1"/>
    <col min="10342" max="10347" width="16.125" style="365" hidden="1"/>
    <col min="10348" max="10348" width="6.125" style="365" hidden="1"/>
    <col min="10349" max="10349" width="3" style="365" hidden="1"/>
    <col min="10350" max="10589" width="8.625" style="365" hidden="1"/>
    <col min="10590" max="10595" width="14.875" style="365" hidden="1"/>
    <col min="10596" max="10597" width="15.875" style="365" hidden="1"/>
    <col min="10598" max="10603" width="16.125" style="365" hidden="1"/>
    <col min="10604" max="10604" width="6.125" style="365" hidden="1"/>
    <col min="10605" max="10605" width="3" style="365" hidden="1"/>
    <col min="10606" max="10845" width="8.625" style="365" hidden="1"/>
    <col min="10846" max="10851" width="14.875" style="365" hidden="1"/>
    <col min="10852" max="10853" width="15.875" style="365" hidden="1"/>
    <col min="10854" max="10859" width="16.125" style="365" hidden="1"/>
    <col min="10860" max="10860" width="6.125" style="365" hidden="1"/>
    <col min="10861" max="10861" width="3" style="365" hidden="1"/>
    <col min="10862" max="11101" width="8.625" style="365" hidden="1"/>
    <col min="11102" max="11107" width="14.875" style="365" hidden="1"/>
    <col min="11108" max="11109" width="15.875" style="365" hidden="1"/>
    <col min="11110" max="11115" width="16.125" style="365" hidden="1"/>
    <col min="11116" max="11116" width="6.125" style="365" hidden="1"/>
    <col min="11117" max="11117" width="3" style="365" hidden="1"/>
    <col min="11118" max="11357" width="8.625" style="365" hidden="1"/>
    <col min="11358" max="11363" width="14.875" style="365" hidden="1"/>
    <col min="11364" max="11365" width="15.875" style="365" hidden="1"/>
    <col min="11366" max="11371" width="16.125" style="365" hidden="1"/>
    <col min="11372" max="11372" width="6.125" style="365" hidden="1"/>
    <col min="11373" max="11373" width="3" style="365" hidden="1"/>
    <col min="11374" max="11613" width="8.625" style="365" hidden="1"/>
    <col min="11614" max="11619" width="14.875" style="365" hidden="1"/>
    <col min="11620" max="11621" width="15.875" style="365" hidden="1"/>
    <col min="11622" max="11627" width="16.125" style="365" hidden="1"/>
    <col min="11628" max="11628" width="6.125" style="365" hidden="1"/>
    <col min="11629" max="11629" width="3" style="365" hidden="1"/>
    <col min="11630" max="11869" width="8.625" style="365" hidden="1"/>
    <col min="11870" max="11875" width="14.875" style="365" hidden="1"/>
    <col min="11876" max="11877" width="15.875" style="365" hidden="1"/>
    <col min="11878" max="11883" width="16.125" style="365" hidden="1"/>
    <col min="11884" max="11884" width="6.125" style="365" hidden="1"/>
    <col min="11885" max="11885" width="3" style="365" hidden="1"/>
    <col min="11886" max="12125" width="8.625" style="365" hidden="1"/>
    <col min="12126" max="12131" width="14.875" style="365" hidden="1"/>
    <col min="12132" max="12133" width="15.875" style="365" hidden="1"/>
    <col min="12134" max="12139" width="16.125" style="365" hidden="1"/>
    <col min="12140" max="12140" width="6.125" style="365" hidden="1"/>
    <col min="12141" max="12141" width="3" style="365" hidden="1"/>
    <col min="12142" max="12381" width="8.625" style="365" hidden="1"/>
    <col min="12382" max="12387" width="14.875" style="365" hidden="1"/>
    <col min="12388" max="12389" width="15.875" style="365" hidden="1"/>
    <col min="12390" max="12395" width="16.125" style="365" hidden="1"/>
    <col min="12396" max="12396" width="6.125" style="365" hidden="1"/>
    <col min="12397" max="12397" width="3" style="365" hidden="1"/>
    <col min="12398" max="12637" width="8.625" style="365" hidden="1"/>
    <col min="12638" max="12643" width="14.875" style="365" hidden="1"/>
    <col min="12644" max="12645" width="15.875" style="365" hidden="1"/>
    <col min="12646" max="12651" width="16.125" style="365" hidden="1"/>
    <col min="12652" max="12652" width="6.125" style="365" hidden="1"/>
    <col min="12653" max="12653" width="3" style="365" hidden="1"/>
    <col min="12654" max="12893" width="8.625" style="365" hidden="1"/>
    <col min="12894" max="12899" width="14.875" style="365" hidden="1"/>
    <col min="12900" max="12901" width="15.875" style="365" hidden="1"/>
    <col min="12902" max="12907" width="16.125" style="365" hidden="1"/>
    <col min="12908" max="12908" width="6.125" style="365" hidden="1"/>
    <col min="12909" max="12909" width="3" style="365" hidden="1"/>
    <col min="12910" max="13149" width="8.625" style="365" hidden="1"/>
    <col min="13150" max="13155" width="14.875" style="365" hidden="1"/>
    <col min="13156" max="13157" width="15.875" style="365" hidden="1"/>
    <col min="13158" max="13163" width="16.125" style="365" hidden="1"/>
    <col min="13164" max="13164" width="6.125" style="365" hidden="1"/>
    <col min="13165" max="13165" width="3" style="365" hidden="1"/>
    <col min="13166" max="13405" width="8.625" style="365" hidden="1"/>
    <col min="13406" max="13411" width="14.875" style="365" hidden="1"/>
    <col min="13412" max="13413" width="15.875" style="365" hidden="1"/>
    <col min="13414" max="13419" width="16.125" style="365" hidden="1"/>
    <col min="13420" max="13420" width="6.125" style="365" hidden="1"/>
    <col min="13421" max="13421" width="3" style="365" hidden="1"/>
    <col min="13422" max="13661" width="8.625" style="365" hidden="1"/>
    <col min="13662" max="13667" width="14.875" style="365" hidden="1"/>
    <col min="13668" max="13669" width="15.875" style="365" hidden="1"/>
    <col min="13670" max="13675" width="16.125" style="365" hidden="1"/>
    <col min="13676" max="13676" width="6.125" style="365" hidden="1"/>
    <col min="13677" max="13677" width="3" style="365" hidden="1"/>
    <col min="13678" max="13917" width="8.625" style="365" hidden="1"/>
    <col min="13918" max="13923" width="14.875" style="365" hidden="1"/>
    <col min="13924" max="13925" width="15.875" style="365" hidden="1"/>
    <col min="13926" max="13931" width="16.125" style="365" hidden="1"/>
    <col min="13932" max="13932" width="6.125" style="365" hidden="1"/>
    <col min="13933" max="13933" width="3" style="365" hidden="1"/>
    <col min="13934" max="14173" width="8.625" style="365" hidden="1"/>
    <col min="14174" max="14179" width="14.875" style="365" hidden="1"/>
    <col min="14180" max="14181" width="15.875" style="365" hidden="1"/>
    <col min="14182" max="14187" width="16.125" style="365" hidden="1"/>
    <col min="14188" max="14188" width="6.125" style="365" hidden="1"/>
    <col min="14189" max="14189" width="3" style="365" hidden="1"/>
    <col min="14190" max="14429" width="8.625" style="365" hidden="1"/>
    <col min="14430" max="14435" width="14.875" style="365" hidden="1"/>
    <col min="14436" max="14437" width="15.875" style="365" hidden="1"/>
    <col min="14438" max="14443" width="16.125" style="365" hidden="1"/>
    <col min="14444" max="14444" width="6.125" style="365" hidden="1"/>
    <col min="14445" max="14445" width="3" style="365" hidden="1"/>
    <col min="14446" max="14685" width="8.625" style="365" hidden="1"/>
    <col min="14686" max="14691" width="14.875" style="365" hidden="1"/>
    <col min="14692" max="14693" width="15.875" style="365" hidden="1"/>
    <col min="14694" max="14699" width="16.125" style="365" hidden="1"/>
    <col min="14700" max="14700" width="6.125" style="365" hidden="1"/>
    <col min="14701" max="14701" width="3" style="365" hidden="1"/>
    <col min="14702" max="14941" width="8.625" style="365" hidden="1"/>
    <col min="14942" max="14947" width="14.875" style="365" hidden="1"/>
    <col min="14948" max="14949" width="15.875" style="365" hidden="1"/>
    <col min="14950" max="14955" width="16.125" style="365" hidden="1"/>
    <col min="14956" max="14956" width="6.125" style="365" hidden="1"/>
    <col min="14957" max="14957" width="3" style="365" hidden="1"/>
    <col min="14958" max="15197" width="8.625" style="365" hidden="1"/>
    <col min="15198" max="15203" width="14.875" style="365" hidden="1"/>
    <col min="15204" max="15205" width="15.875" style="365" hidden="1"/>
    <col min="15206" max="15211" width="16.125" style="365" hidden="1"/>
    <col min="15212" max="15212" width="6.125" style="365" hidden="1"/>
    <col min="15213" max="15213" width="3" style="365" hidden="1"/>
    <col min="15214" max="15453" width="8.625" style="365" hidden="1"/>
    <col min="15454" max="15459" width="14.875" style="365" hidden="1"/>
    <col min="15460" max="15461" width="15.875" style="365" hidden="1"/>
    <col min="15462" max="15467" width="16.125" style="365" hidden="1"/>
    <col min="15468" max="15468" width="6.125" style="365" hidden="1"/>
    <col min="15469" max="15469" width="3" style="365" hidden="1"/>
    <col min="15470" max="15709" width="8.625" style="365" hidden="1"/>
    <col min="15710" max="15715" width="14.875" style="365" hidden="1"/>
    <col min="15716" max="15717" width="15.875" style="365" hidden="1"/>
    <col min="15718" max="15723" width="16.125" style="365" hidden="1"/>
    <col min="15724" max="15724" width="6.125" style="365" hidden="1"/>
    <col min="15725" max="15725" width="3" style="365" hidden="1"/>
    <col min="15726" max="15965" width="8.625" style="365" hidden="1"/>
    <col min="15966" max="15971" width="14.875" style="365" hidden="1"/>
    <col min="15972" max="15973" width="15.875" style="365" hidden="1"/>
    <col min="15974" max="15979" width="16.125" style="365" hidden="1"/>
    <col min="15980" max="15980" width="6.125" style="365" hidden="1"/>
    <col min="15981" max="15981" width="3" style="365" hidden="1"/>
    <col min="15982" max="16221" width="8.625" style="365" hidden="1"/>
    <col min="16222" max="16227" width="14.875" style="365" hidden="1"/>
    <col min="16228" max="16229" width="15.875" style="365" hidden="1"/>
    <col min="16230" max="16235" width="16.125" style="365" hidden="1"/>
    <col min="16236" max="16236" width="6.125" style="365" hidden="1"/>
    <col min="16237" max="16237" width="3" style="365" hidden="1"/>
    <col min="16238" max="16384" width="8.625" style="365" hidden="1"/>
  </cols>
  <sheetData>
    <row r="1" spans="1:143" ht="42.75" customHeight="1" x14ac:dyDescent="0.15">
      <c r="A1" s="402"/>
      <c r="B1" s="401"/>
      <c r="DD1" s="365"/>
      <c r="DE1" s="365"/>
    </row>
    <row r="2" spans="1:143" ht="25.5" customHeight="1" x14ac:dyDescent="0.15">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5"/>
      <c r="DE2" s="365"/>
    </row>
    <row r="3" spans="1:143" ht="25.5" customHeight="1" x14ac:dyDescent="0.15">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5"/>
      <c r="DE3" s="365"/>
    </row>
    <row r="4" spans="1:143" s="270" customFormat="1" ht="13.5" x14ac:dyDescent="0.1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c r="DF4" s="271"/>
      <c r="DG4" s="271"/>
      <c r="DH4" s="271"/>
      <c r="DI4" s="271"/>
      <c r="DJ4" s="271"/>
      <c r="DK4" s="271"/>
      <c r="DL4" s="271"/>
      <c r="DM4" s="271"/>
      <c r="DN4" s="271"/>
      <c r="DO4" s="271"/>
      <c r="DP4" s="271"/>
      <c r="DQ4" s="271"/>
      <c r="DR4" s="271"/>
      <c r="DS4" s="271"/>
      <c r="DT4" s="271"/>
      <c r="DU4" s="271"/>
      <c r="DV4" s="271"/>
      <c r="DW4" s="271"/>
    </row>
    <row r="5" spans="1:143" s="270" customFormat="1" ht="13.5" x14ac:dyDescent="0.1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c r="DF5" s="271"/>
      <c r="DG5" s="271"/>
      <c r="DH5" s="271"/>
      <c r="DI5" s="271"/>
      <c r="DJ5" s="271"/>
      <c r="DK5" s="271"/>
      <c r="DL5" s="271"/>
      <c r="DM5" s="271"/>
      <c r="DN5" s="271"/>
      <c r="DO5" s="271"/>
      <c r="DP5" s="271"/>
      <c r="DQ5" s="271"/>
      <c r="DR5" s="271"/>
      <c r="DS5" s="271"/>
      <c r="DT5" s="271"/>
      <c r="DU5" s="271"/>
      <c r="DV5" s="271"/>
      <c r="DW5" s="271"/>
    </row>
    <row r="6" spans="1:143" s="270" customFormat="1" ht="13.5" x14ac:dyDescent="0.1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c r="DF6" s="271"/>
      <c r="DG6" s="271"/>
      <c r="DH6" s="271"/>
      <c r="DI6" s="271"/>
      <c r="DJ6" s="271"/>
      <c r="DK6" s="271"/>
      <c r="DL6" s="271"/>
      <c r="DM6" s="271"/>
      <c r="DN6" s="271"/>
      <c r="DO6" s="271"/>
      <c r="DP6" s="271"/>
      <c r="DQ6" s="271"/>
      <c r="DR6" s="271"/>
      <c r="DS6" s="271"/>
      <c r="DT6" s="271"/>
      <c r="DU6" s="271"/>
      <c r="DV6" s="271"/>
      <c r="DW6" s="271"/>
    </row>
    <row r="7" spans="1:143" s="270" customFormat="1" ht="13.5" x14ac:dyDescent="0.1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c r="DF7" s="271"/>
      <c r="DG7" s="271"/>
      <c r="DH7" s="271"/>
      <c r="DI7" s="271"/>
      <c r="DJ7" s="271"/>
      <c r="DK7" s="271"/>
      <c r="DL7" s="271"/>
      <c r="DM7" s="271"/>
      <c r="DN7" s="271"/>
      <c r="DO7" s="271"/>
      <c r="DP7" s="271"/>
      <c r="DQ7" s="271"/>
      <c r="DR7" s="271"/>
      <c r="DS7" s="271"/>
      <c r="DT7" s="271"/>
      <c r="DU7" s="271"/>
      <c r="DV7" s="271"/>
      <c r="DW7" s="271"/>
    </row>
    <row r="8" spans="1:143" s="270" customFormat="1" ht="13.5" x14ac:dyDescent="0.1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c r="DF8" s="271"/>
      <c r="DG8" s="271"/>
      <c r="DH8" s="271"/>
      <c r="DI8" s="271"/>
      <c r="DJ8" s="271"/>
      <c r="DK8" s="271"/>
      <c r="DL8" s="271"/>
      <c r="DM8" s="271"/>
      <c r="DN8" s="271"/>
      <c r="DO8" s="271"/>
      <c r="DP8" s="271"/>
      <c r="DQ8" s="271"/>
      <c r="DR8" s="271"/>
      <c r="DS8" s="271"/>
      <c r="DT8" s="271"/>
      <c r="DU8" s="271"/>
      <c r="DV8" s="271"/>
      <c r="DW8" s="271"/>
    </row>
    <row r="9" spans="1:143" s="270" customFormat="1" ht="13.5" x14ac:dyDescent="0.1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c r="DF9" s="271"/>
      <c r="DG9" s="271"/>
      <c r="DH9" s="271"/>
      <c r="DI9" s="271"/>
      <c r="DJ9" s="271"/>
      <c r="DK9" s="271"/>
      <c r="DL9" s="271"/>
      <c r="DM9" s="271"/>
      <c r="DN9" s="271"/>
      <c r="DO9" s="271"/>
      <c r="DP9" s="271"/>
      <c r="DQ9" s="271"/>
      <c r="DR9" s="271"/>
      <c r="DS9" s="271"/>
      <c r="DT9" s="271"/>
      <c r="DU9" s="271"/>
      <c r="DV9" s="271"/>
      <c r="DW9" s="271"/>
    </row>
    <row r="10" spans="1:143" s="270" customFormat="1" ht="13.5" x14ac:dyDescent="0.1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c r="DF10" s="271"/>
      <c r="DG10" s="271"/>
      <c r="DH10" s="271"/>
      <c r="DI10" s="271"/>
      <c r="DJ10" s="271"/>
      <c r="DK10" s="271"/>
      <c r="DL10" s="271"/>
      <c r="DM10" s="271"/>
      <c r="DN10" s="271"/>
      <c r="DO10" s="271"/>
      <c r="DP10" s="271"/>
      <c r="DQ10" s="271"/>
      <c r="DR10" s="271"/>
      <c r="DS10" s="271"/>
      <c r="DT10" s="271"/>
      <c r="DU10" s="271"/>
      <c r="DV10" s="271"/>
      <c r="DW10" s="271"/>
      <c r="EM10" s="270" t="s">
        <v>607</v>
      </c>
    </row>
    <row r="11" spans="1:143" s="270" customFormat="1" ht="13.5" x14ac:dyDescent="0.1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x14ac:dyDescent="0.1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c r="DF12" s="271"/>
      <c r="DG12" s="271"/>
      <c r="DH12" s="271"/>
      <c r="DI12" s="271"/>
      <c r="DJ12" s="271"/>
      <c r="DK12" s="271"/>
      <c r="DL12" s="271"/>
      <c r="DM12" s="271"/>
      <c r="DN12" s="271"/>
      <c r="DO12" s="271"/>
      <c r="DP12" s="271"/>
      <c r="DQ12" s="271"/>
      <c r="DR12" s="271"/>
      <c r="DS12" s="271"/>
      <c r="DT12" s="271"/>
      <c r="DU12" s="271"/>
      <c r="DV12" s="271"/>
      <c r="DW12" s="271"/>
      <c r="EM12" s="270" t="s">
        <v>607</v>
      </c>
    </row>
    <row r="13" spans="1:143" s="270" customFormat="1" ht="13.5" x14ac:dyDescent="0.1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x14ac:dyDescent="0.1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x14ac:dyDescent="0.15">
      <c r="A15" s="365"/>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x14ac:dyDescent="0.15">
      <c r="A16" s="365"/>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x14ac:dyDescent="0.15">
      <c r="A17" s="365"/>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x14ac:dyDescent="0.15">
      <c r="A18" s="365"/>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c r="DF18" s="271"/>
      <c r="DG18" s="271"/>
      <c r="DH18" s="271"/>
      <c r="DI18" s="271"/>
      <c r="DJ18" s="271"/>
      <c r="DK18" s="271"/>
      <c r="DL18" s="271"/>
      <c r="DM18" s="271"/>
      <c r="DN18" s="271"/>
      <c r="DO18" s="271"/>
      <c r="DP18" s="271"/>
      <c r="DQ18" s="271"/>
      <c r="DR18" s="271"/>
      <c r="DS18" s="271"/>
      <c r="DT18" s="271"/>
      <c r="DU18" s="271"/>
      <c r="DV18" s="271"/>
      <c r="DW18" s="271"/>
    </row>
    <row r="19" spans="1:351" ht="13.5" x14ac:dyDescent="0.15">
      <c r="DD19" s="365"/>
      <c r="DE19" s="365"/>
    </row>
    <row r="20" spans="1:351" ht="13.5" x14ac:dyDescent="0.15">
      <c r="DD20" s="365"/>
      <c r="DE20" s="365"/>
    </row>
    <row r="21" spans="1:351" ht="17.25" x14ac:dyDescent="0.15">
      <c r="B21" s="399"/>
      <c r="C21" s="395"/>
      <c r="D21" s="395"/>
      <c r="E21" s="395"/>
      <c r="F21" s="395"/>
      <c r="G21" s="395"/>
      <c r="H21" s="395"/>
      <c r="I21" s="395"/>
      <c r="J21" s="395"/>
      <c r="K21" s="395"/>
      <c r="L21" s="395"/>
      <c r="M21" s="395"/>
      <c r="N21" s="398"/>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8"/>
      <c r="AU21" s="395"/>
      <c r="AV21" s="395"/>
      <c r="AW21" s="395"/>
      <c r="AX21" s="395"/>
      <c r="AY21" s="395"/>
      <c r="AZ21" s="395"/>
      <c r="BA21" s="395"/>
      <c r="BB21" s="395"/>
      <c r="BC21" s="395"/>
      <c r="BD21" s="395"/>
      <c r="BE21" s="395"/>
      <c r="BF21" s="398"/>
      <c r="BG21" s="395"/>
      <c r="BH21" s="395"/>
      <c r="BI21" s="395"/>
      <c r="BJ21" s="395"/>
      <c r="BK21" s="395"/>
      <c r="BL21" s="395"/>
      <c r="BM21" s="395"/>
      <c r="BN21" s="395"/>
      <c r="BO21" s="395"/>
      <c r="BP21" s="395"/>
      <c r="BQ21" s="395"/>
      <c r="BR21" s="398"/>
      <c r="BS21" s="395"/>
      <c r="BT21" s="395"/>
      <c r="BU21" s="395"/>
      <c r="BV21" s="395"/>
      <c r="BW21" s="395"/>
      <c r="BX21" s="395"/>
      <c r="BY21" s="395"/>
      <c r="BZ21" s="395"/>
      <c r="CA21" s="395"/>
      <c r="CB21" s="395"/>
      <c r="CC21" s="395"/>
      <c r="CD21" s="398"/>
      <c r="CE21" s="395"/>
      <c r="CF21" s="395"/>
      <c r="CG21" s="395"/>
      <c r="CH21" s="395"/>
      <c r="CI21" s="395"/>
      <c r="CJ21" s="395"/>
      <c r="CK21" s="395"/>
      <c r="CL21" s="395"/>
      <c r="CM21" s="395"/>
      <c r="CN21" s="395"/>
      <c r="CO21" s="395"/>
      <c r="CP21" s="398"/>
      <c r="CQ21" s="395"/>
      <c r="CR21" s="395"/>
      <c r="CS21" s="395"/>
      <c r="CT21" s="395"/>
      <c r="CU21" s="395"/>
      <c r="CV21" s="395"/>
      <c r="CW21" s="395"/>
      <c r="CX21" s="395"/>
      <c r="CY21" s="395"/>
      <c r="CZ21" s="395"/>
      <c r="DA21" s="395"/>
      <c r="DB21" s="398"/>
      <c r="DC21" s="395"/>
      <c r="DD21" s="394"/>
      <c r="DE21" s="365"/>
      <c r="MM21" s="397"/>
    </row>
    <row r="22" spans="1:351" ht="17.25" x14ac:dyDescent="0.15">
      <c r="B22" s="366"/>
      <c r="MM22" s="397"/>
    </row>
    <row r="23" spans="1:351" ht="13.5" x14ac:dyDescent="0.15">
      <c r="B23" s="366"/>
    </row>
    <row r="24" spans="1:351" ht="13.5" x14ac:dyDescent="0.15">
      <c r="B24" s="366"/>
    </row>
    <row r="25" spans="1:351" ht="13.5" x14ac:dyDescent="0.15">
      <c r="B25" s="366"/>
    </row>
    <row r="26" spans="1:351" ht="13.5" x14ac:dyDescent="0.15">
      <c r="B26" s="366"/>
    </row>
    <row r="27" spans="1:351" ht="13.5" x14ac:dyDescent="0.15">
      <c r="B27" s="366"/>
    </row>
    <row r="28" spans="1:351" ht="13.5" x14ac:dyDescent="0.15">
      <c r="B28" s="366"/>
    </row>
    <row r="29" spans="1:351" ht="13.5" x14ac:dyDescent="0.15">
      <c r="B29" s="366"/>
    </row>
    <row r="30" spans="1:351" ht="13.5" x14ac:dyDescent="0.15">
      <c r="B30" s="366"/>
    </row>
    <row r="31" spans="1:351" ht="13.5" x14ac:dyDescent="0.15">
      <c r="B31" s="366"/>
    </row>
    <row r="32" spans="1:351" ht="13.5" x14ac:dyDescent="0.15">
      <c r="B32" s="366"/>
    </row>
    <row r="33" spans="2:109" ht="13.5" x14ac:dyDescent="0.15">
      <c r="B33" s="366"/>
    </row>
    <row r="34" spans="2:109" ht="13.5" x14ac:dyDescent="0.15">
      <c r="B34" s="366"/>
    </row>
    <row r="35" spans="2:109" ht="13.5" x14ac:dyDescent="0.15">
      <c r="B35" s="366"/>
    </row>
    <row r="36" spans="2:109" ht="13.5" x14ac:dyDescent="0.15">
      <c r="B36" s="366"/>
    </row>
    <row r="37" spans="2:109" ht="13.5" x14ac:dyDescent="0.15">
      <c r="B37" s="366"/>
    </row>
    <row r="38" spans="2:109" ht="13.5" x14ac:dyDescent="0.15">
      <c r="B38" s="366"/>
    </row>
    <row r="39" spans="2:109" ht="13.5" x14ac:dyDescent="0.15">
      <c r="B39" s="371"/>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69"/>
    </row>
    <row r="40" spans="2:109" ht="13.5" x14ac:dyDescent="0.15">
      <c r="B40" s="386"/>
      <c r="DD40" s="386"/>
      <c r="DE40" s="365"/>
    </row>
    <row r="41" spans="2:109" ht="17.25" x14ac:dyDescent="0.15">
      <c r="B41" s="396" t="s">
        <v>606</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4"/>
    </row>
    <row r="42" spans="2:109" ht="13.5" x14ac:dyDescent="0.15">
      <c r="B42" s="366"/>
      <c r="G42" s="382"/>
      <c r="I42" s="381"/>
      <c r="J42" s="381"/>
      <c r="K42" s="381"/>
      <c r="AM42" s="382"/>
      <c r="AN42" s="382" t="s">
        <v>600</v>
      </c>
      <c r="AP42" s="381"/>
      <c r="AQ42" s="381"/>
      <c r="AR42" s="381"/>
      <c r="AY42" s="382"/>
      <c r="BA42" s="381"/>
      <c r="BB42" s="381"/>
      <c r="BC42" s="381"/>
      <c r="BK42" s="382"/>
      <c r="BM42" s="381"/>
      <c r="BN42" s="381"/>
      <c r="BO42" s="381"/>
      <c r="BW42" s="382"/>
      <c r="BY42" s="381"/>
      <c r="BZ42" s="381"/>
      <c r="CA42" s="381"/>
      <c r="CI42" s="382"/>
      <c r="CK42" s="381"/>
      <c r="CL42" s="381"/>
      <c r="CM42" s="381"/>
      <c r="CU42" s="382"/>
      <c r="CW42" s="381"/>
      <c r="CX42" s="381"/>
      <c r="CY42" s="381"/>
    </row>
    <row r="43" spans="2:109" ht="13.5" customHeight="1" x14ac:dyDescent="0.15">
      <c r="B43" s="366"/>
      <c r="AN43" s="1275"/>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ht="13.5" x14ac:dyDescent="0.15">
      <c r="B44" s="366"/>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ht="13.5" x14ac:dyDescent="0.15">
      <c r="B45" s="366"/>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ht="13.5" x14ac:dyDescent="0.15">
      <c r="B46" s="366"/>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ht="13.5" x14ac:dyDescent="0.15">
      <c r="B47" s="366"/>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ht="13.5" x14ac:dyDescent="0.15">
      <c r="B48" s="366"/>
      <c r="H48" s="373"/>
      <c r="I48" s="373"/>
      <c r="J48" s="373"/>
      <c r="AN48" s="373"/>
      <c r="AO48" s="373"/>
      <c r="AP48" s="373"/>
      <c r="AZ48" s="373"/>
      <c r="BA48" s="373"/>
      <c r="BB48" s="373"/>
      <c r="BL48" s="373"/>
      <c r="BM48" s="373"/>
      <c r="BN48" s="373"/>
      <c r="BX48" s="373"/>
      <c r="BY48" s="373"/>
      <c r="BZ48" s="373"/>
      <c r="CJ48" s="373"/>
      <c r="CK48" s="373"/>
      <c r="CL48" s="373"/>
      <c r="CV48" s="373"/>
      <c r="CW48" s="373"/>
      <c r="CX48" s="373"/>
    </row>
    <row r="49" spans="1:109" ht="13.5" x14ac:dyDescent="0.15">
      <c r="B49" s="366"/>
      <c r="AN49" s="365" t="s">
        <v>599</v>
      </c>
    </row>
    <row r="50" spans="1:109" ht="13.5" x14ac:dyDescent="0.15">
      <c r="B50" s="366"/>
      <c r="G50" s="1284"/>
      <c r="H50" s="1284"/>
      <c r="I50" s="1284"/>
      <c r="J50" s="1284"/>
      <c r="K50" s="375"/>
      <c r="L50" s="375"/>
      <c r="M50" s="374"/>
      <c r="N50" s="374"/>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8" t="s">
        <v>554</v>
      </c>
      <c r="BQ50" s="1288"/>
      <c r="BR50" s="1288"/>
      <c r="BS50" s="1288"/>
      <c r="BT50" s="1288"/>
      <c r="BU50" s="1288"/>
      <c r="BV50" s="1288"/>
      <c r="BW50" s="1288"/>
      <c r="BX50" s="1288" t="s">
        <v>555</v>
      </c>
      <c r="BY50" s="1288"/>
      <c r="BZ50" s="1288"/>
      <c r="CA50" s="1288"/>
      <c r="CB50" s="1288"/>
      <c r="CC50" s="1288"/>
      <c r="CD50" s="1288"/>
      <c r="CE50" s="1288"/>
      <c r="CF50" s="1288" t="s">
        <v>556</v>
      </c>
      <c r="CG50" s="1288"/>
      <c r="CH50" s="1288"/>
      <c r="CI50" s="1288"/>
      <c r="CJ50" s="1288"/>
      <c r="CK50" s="1288"/>
      <c r="CL50" s="1288"/>
      <c r="CM50" s="1288"/>
      <c r="CN50" s="1288" t="s">
        <v>557</v>
      </c>
      <c r="CO50" s="1288"/>
      <c r="CP50" s="1288"/>
      <c r="CQ50" s="1288"/>
      <c r="CR50" s="1288"/>
      <c r="CS50" s="1288"/>
      <c r="CT50" s="1288"/>
      <c r="CU50" s="1288"/>
      <c r="CV50" s="1288" t="s">
        <v>558</v>
      </c>
      <c r="CW50" s="1288"/>
      <c r="CX50" s="1288"/>
      <c r="CY50" s="1288"/>
      <c r="CZ50" s="1288"/>
      <c r="DA50" s="1288"/>
      <c r="DB50" s="1288"/>
      <c r="DC50" s="1288"/>
    </row>
    <row r="51" spans="1:109" ht="13.5" customHeight="1" x14ac:dyDescent="0.15">
      <c r="B51" s="366"/>
      <c r="G51" s="1292"/>
      <c r="H51" s="1292"/>
      <c r="I51" s="1294"/>
      <c r="J51" s="1294"/>
      <c r="K51" s="1293"/>
      <c r="L51" s="1293"/>
      <c r="M51" s="1293"/>
      <c r="N51" s="1293"/>
      <c r="AM51" s="373"/>
      <c r="AN51" s="1289" t="s">
        <v>598</v>
      </c>
      <c r="AO51" s="1289"/>
      <c r="AP51" s="1289"/>
      <c r="AQ51" s="1289"/>
      <c r="AR51" s="1289"/>
      <c r="AS51" s="1289"/>
      <c r="AT51" s="1289"/>
      <c r="AU51" s="1289"/>
      <c r="AV51" s="1289"/>
      <c r="AW51" s="1289"/>
      <c r="AX51" s="1289"/>
      <c r="AY51" s="1289"/>
      <c r="AZ51" s="1289"/>
      <c r="BA51" s="1289"/>
      <c r="BB51" s="1289" t="s">
        <v>605</v>
      </c>
      <c r="BC51" s="1289"/>
      <c r="BD51" s="1289"/>
      <c r="BE51" s="1289"/>
      <c r="BF51" s="1289"/>
      <c r="BG51" s="1289"/>
      <c r="BH51" s="1289"/>
      <c r="BI51" s="1289"/>
      <c r="BJ51" s="1289"/>
      <c r="BK51" s="1289"/>
      <c r="BL51" s="1289"/>
      <c r="BM51" s="1289"/>
      <c r="BN51" s="1289"/>
      <c r="BO51" s="1289"/>
      <c r="BP51" s="1290"/>
      <c r="BQ51" s="1291"/>
      <c r="BR51" s="1291"/>
      <c r="BS51" s="1291"/>
      <c r="BT51" s="1291"/>
      <c r="BU51" s="1291"/>
      <c r="BV51" s="1291"/>
      <c r="BW51" s="1291"/>
      <c r="BX51" s="1290"/>
      <c r="BY51" s="1291"/>
      <c r="BZ51" s="1291"/>
      <c r="CA51" s="1291"/>
      <c r="CB51" s="1291"/>
      <c r="CC51" s="1291"/>
      <c r="CD51" s="1291"/>
      <c r="CE51" s="1291"/>
      <c r="CF51" s="1290"/>
      <c r="CG51" s="1291"/>
      <c r="CH51" s="1291"/>
      <c r="CI51" s="1291"/>
      <c r="CJ51" s="1291"/>
      <c r="CK51" s="1291"/>
      <c r="CL51" s="1291"/>
      <c r="CM51" s="1291"/>
      <c r="CN51" s="1290"/>
      <c r="CO51" s="1291"/>
      <c r="CP51" s="1291"/>
      <c r="CQ51" s="1291"/>
      <c r="CR51" s="1291"/>
      <c r="CS51" s="1291"/>
      <c r="CT51" s="1291"/>
      <c r="CU51" s="1291"/>
      <c r="CV51" s="1290"/>
      <c r="CW51" s="1291"/>
      <c r="CX51" s="1291"/>
      <c r="CY51" s="1291"/>
      <c r="CZ51" s="1291"/>
      <c r="DA51" s="1291"/>
      <c r="DB51" s="1291"/>
      <c r="DC51" s="1291"/>
    </row>
    <row r="52" spans="1:109" ht="13.5" x14ac:dyDescent="0.15">
      <c r="B52" s="366"/>
      <c r="G52" s="1292"/>
      <c r="H52" s="1292"/>
      <c r="I52" s="1294"/>
      <c r="J52" s="1294"/>
      <c r="K52" s="1293"/>
      <c r="L52" s="1293"/>
      <c r="M52" s="1293"/>
      <c r="N52" s="1293"/>
      <c r="AM52" s="373"/>
      <c r="AN52" s="1289"/>
      <c r="AO52" s="1289"/>
      <c r="AP52" s="1289"/>
      <c r="AQ52" s="1289"/>
      <c r="AR52" s="1289"/>
      <c r="AS52" s="1289"/>
      <c r="AT52" s="1289"/>
      <c r="AU52" s="1289"/>
      <c r="AV52" s="1289"/>
      <c r="AW52" s="1289"/>
      <c r="AX52" s="1289"/>
      <c r="AY52" s="1289"/>
      <c r="AZ52" s="1289"/>
      <c r="BA52" s="1289"/>
      <c r="BB52" s="1289"/>
      <c r="BC52" s="1289"/>
      <c r="BD52" s="1289"/>
      <c r="BE52" s="1289"/>
      <c r="BF52" s="1289"/>
      <c r="BG52" s="1289"/>
      <c r="BH52" s="1289"/>
      <c r="BI52" s="1289"/>
      <c r="BJ52" s="1289"/>
      <c r="BK52" s="1289"/>
      <c r="BL52" s="1289"/>
      <c r="BM52" s="1289"/>
      <c r="BN52" s="1289"/>
      <c r="BO52" s="1289"/>
      <c r="BP52" s="1291"/>
      <c r="BQ52" s="1291"/>
      <c r="BR52" s="1291"/>
      <c r="BS52" s="1291"/>
      <c r="BT52" s="1291"/>
      <c r="BU52" s="1291"/>
      <c r="BV52" s="1291"/>
      <c r="BW52" s="1291"/>
      <c r="BX52" s="1291"/>
      <c r="BY52" s="1291"/>
      <c r="BZ52" s="1291"/>
      <c r="CA52" s="1291"/>
      <c r="CB52" s="1291"/>
      <c r="CC52" s="1291"/>
      <c r="CD52" s="1291"/>
      <c r="CE52" s="1291"/>
      <c r="CF52" s="1291"/>
      <c r="CG52" s="1291"/>
      <c r="CH52" s="1291"/>
      <c r="CI52" s="1291"/>
      <c r="CJ52" s="1291"/>
      <c r="CK52" s="1291"/>
      <c r="CL52" s="1291"/>
      <c r="CM52" s="1291"/>
      <c r="CN52" s="1291"/>
      <c r="CO52" s="1291"/>
      <c r="CP52" s="1291"/>
      <c r="CQ52" s="1291"/>
      <c r="CR52" s="1291"/>
      <c r="CS52" s="1291"/>
      <c r="CT52" s="1291"/>
      <c r="CU52" s="1291"/>
      <c r="CV52" s="1291"/>
      <c r="CW52" s="1291"/>
      <c r="CX52" s="1291"/>
      <c r="CY52" s="1291"/>
      <c r="CZ52" s="1291"/>
      <c r="DA52" s="1291"/>
      <c r="DB52" s="1291"/>
      <c r="DC52" s="1291"/>
    </row>
    <row r="53" spans="1:109" ht="13.5" x14ac:dyDescent="0.15">
      <c r="A53" s="381"/>
      <c r="B53" s="366"/>
      <c r="G53" s="1292"/>
      <c r="H53" s="1292"/>
      <c r="I53" s="1284"/>
      <c r="J53" s="1284"/>
      <c r="K53" s="1293"/>
      <c r="L53" s="1293"/>
      <c r="M53" s="1293"/>
      <c r="N53" s="1293"/>
      <c r="AM53" s="373"/>
      <c r="AN53" s="1289"/>
      <c r="AO53" s="1289"/>
      <c r="AP53" s="1289"/>
      <c r="AQ53" s="1289"/>
      <c r="AR53" s="1289"/>
      <c r="AS53" s="1289"/>
      <c r="AT53" s="1289"/>
      <c r="AU53" s="1289"/>
      <c r="AV53" s="1289"/>
      <c r="AW53" s="1289"/>
      <c r="AX53" s="1289"/>
      <c r="AY53" s="1289"/>
      <c r="AZ53" s="1289"/>
      <c r="BA53" s="1289"/>
      <c r="BB53" s="1289" t="s">
        <v>602</v>
      </c>
      <c r="BC53" s="1289"/>
      <c r="BD53" s="1289"/>
      <c r="BE53" s="1289"/>
      <c r="BF53" s="1289"/>
      <c r="BG53" s="1289"/>
      <c r="BH53" s="1289"/>
      <c r="BI53" s="1289"/>
      <c r="BJ53" s="1289"/>
      <c r="BK53" s="1289"/>
      <c r="BL53" s="1289"/>
      <c r="BM53" s="1289"/>
      <c r="BN53" s="1289"/>
      <c r="BO53" s="1289"/>
      <c r="BP53" s="1290"/>
      <c r="BQ53" s="1291"/>
      <c r="BR53" s="1291"/>
      <c r="BS53" s="1291"/>
      <c r="BT53" s="1291"/>
      <c r="BU53" s="1291"/>
      <c r="BV53" s="1291"/>
      <c r="BW53" s="1291"/>
      <c r="BX53" s="1290"/>
      <c r="BY53" s="1291"/>
      <c r="BZ53" s="1291"/>
      <c r="CA53" s="1291"/>
      <c r="CB53" s="1291"/>
      <c r="CC53" s="1291"/>
      <c r="CD53" s="1291"/>
      <c r="CE53" s="1291"/>
      <c r="CF53" s="1290"/>
      <c r="CG53" s="1291"/>
      <c r="CH53" s="1291"/>
      <c r="CI53" s="1291"/>
      <c r="CJ53" s="1291"/>
      <c r="CK53" s="1291"/>
      <c r="CL53" s="1291"/>
      <c r="CM53" s="1291"/>
      <c r="CN53" s="1290"/>
      <c r="CO53" s="1291"/>
      <c r="CP53" s="1291"/>
      <c r="CQ53" s="1291"/>
      <c r="CR53" s="1291"/>
      <c r="CS53" s="1291"/>
      <c r="CT53" s="1291"/>
      <c r="CU53" s="1291"/>
      <c r="CV53" s="1290"/>
      <c r="CW53" s="1291"/>
      <c r="CX53" s="1291"/>
      <c r="CY53" s="1291"/>
      <c r="CZ53" s="1291"/>
      <c r="DA53" s="1291"/>
      <c r="DB53" s="1291"/>
      <c r="DC53" s="1291"/>
    </row>
    <row r="54" spans="1:109" ht="13.5" x14ac:dyDescent="0.15">
      <c r="A54" s="381"/>
      <c r="B54" s="366"/>
      <c r="G54" s="1292"/>
      <c r="H54" s="1292"/>
      <c r="I54" s="1284"/>
      <c r="J54" s="1284"/>
      <c r="K54" s="1293"/>
      <c r="L54" s="1293"/>
      <c r="M54" s="1293"/>
      <c r="N54" s="1293"/>
      <c r="AM54" s="373"/>
      <c r="AN54" s="1289"/>
      <c r="AO54" s="1289"/>
      <c r="AP54" s="1289"/>
      <c r="AQ54" s="1289"/>
      <c r="AR54" s="1289"/>
      <c r="AS54" s="1289"/>
      <c r="AT54" s="1289"/>
      <c r="AU54" s="1289"/>
      <c r="AV54" s="1289"/>
      <c r="AW54" s="1289"/>
      <c r="AX54" s="1289"/>
      <c r="AY54" s="1289"/>
      <c r="AZ54" s="1289"/>
      <c r="BA54" s="1289"/>
      <c r="BB54" s="1289"/>
      <c r="BC54" s="1289"/>
      <c r="BD54" s="1289"/>
      <c r="BE54" s="1289"/>
      <c r="BF54" s="1289"/>
      <c r="BG54" s="1289"/>
      <c r="BH54" s="1289"/>
      <c r="BI54" s="1289"/>
      <c r="BJ54" s="1289"/>
      <c r="BK54" s="1289"/>
      <c r="BL54" s="1289"/>
      <c r="BM54" s="1289"/>
      <c r="BN54" s="1289"/>
      <c r="BO54" s="1289"/>
      <c r="BP54" s="1291"/>
      <c r="BQ54" s="1291"/>
      <c r="BR54" s="1291"/>
      <c r="BS54" s="1291"/>
      <c r="BT54" s="1291"/>
      <c r="BU54" s="1291"/>
      <c r="BV54" s="1291"/>
      <c r="BW54" s="1291"/>
      <c r="BX54" s="1291"/>
      <c r="BY54" s="1291"/>
      <c r="BZ54" s="1291"/>
      <c r="CA54" s="1291"/>
      <c r="CB54" s="1291"/>
      <c r="CC54" s="1291"/>
      <c r="CD54" s="1291"/>
      <c r="CE54" s="1291"/>
      <c r="CF54" s="1291"/>
      <c r="CG54" s="1291"/>
      <c r="CH54" s="1291"/>
      <c r="CI54" s="1291"/>
      <c r="CJ54" s="1291"/>
      <c r="CK54" s="1291"/>
      <c r="CL54" s="1291"/>
      <c r="CM54" s="1291"/>
      <c r="CN54" s="1291"/>
      <c r="CO54" s="1291"/>
      <c r="CP54" s="1291"/>
      <c r="CQ54" s="1291"/>
      <c r="CR54" s="1291"/>
      <c r="CS54" s="1291"/>
      <c r="CT54" s="1291"/>
      <c r="CU54" s="1291"/>
      <c r="CV54" s="1291"/>
      <c r="CW54" s="1291"/>
      <c r="CX54" s="1291"/>
      <c r="CY54" s="1291"/>
      <c r="CZ54" s="1291"/>
      <c r="DA54" s="1291"/>
      <c r="DB54" s="1291"/>
      <c r="DC54" s="1291"/>
    </row>
    <row r="55" spans="1:109" ht="13.5" x14ac:dyDescent="0.15">
      <c r="A55" s="381"/>
      <c r="B55" s="366"/>
      <c r="G55" s="1284"/>
      <c r="H55" s="1284"/>
      <c r="I55" s="1284"/>
      <c r="J55" s="1284"/>
      <c r="K55" s="1293"/>
      <c r="L55" s="1293"/>
      <c r="M55" s="1293"/>
      <c r="N55" s="1293"/>
      <c r="AN55" s="1288" t="s">
        <v>604</v>
      </c>
      <c r="AO55" s="1288"/>
      <c r="AP55" s="1288"/>
      <c r="AQ55" s="1288"/>
      <c r="AR55" s="1288"/>
      <c r="AS55" s="1288"/>
      <c r="AT55" s="1288"/>
      <c r="AU55" s="1288"/>
      <c r="AV55" s="1288"/>
      <c r="AW55" s="1288"/>
      <c r="AX55" s="1288"/>
      <c r="AY55" s="1288"/>
      <c r="AZ55" s="1288"/>
      <c r="BA55" s="1288"/>
      <c r="BB55" s="1289" t="s">
        <v>603</v>
      </c>
      <c r="BC55" s="1289"/>
      <c r="BD55" s="1289"/>
      <c r="BE55" s="1289"/>
      <c r="BF55" s="1289"/>
      <c r="BG55" s="1289"/>
      <c r="BH55" s="1289"/>
      <c r="BI55" s="1289"/>
      <c r="BJ55" s="1289"/>
      <c r="BK55" s="1289"/>
      <c r="BL55" s="1289"/>
      <c r="BM55" s="1289"/>
      <c r="BN55" s="1289"/>
      <c r="BO55" s="1289"/>
      <c r="BP55" s="1290"/>
      <c r="BQ55" s="1291"/>
      <c r="BR55" s="1291"/>
      <c r="BS55" s="1291"/>
      <c r="BT55" s="1291"/>
      <c r="BU55" s="1291"/>
      <c r="BV55" s="1291"/>
      <c r="BW55" s="1291"/>
      <c r="BX55" s="1290"/>
      <c r="BY55" s="1291"/>
      <c r="BZ55" s="1291"/>
      <c r="CA55" s="1291"/>
      <c r="CB55" s="1291"/>
      <c r="CC55" s="1291"/>
      <c r="CD55" s="1291"/>
      <c r="CE55" s="1291"/>
      <c r="CF55" s="1290"/>
      <c r="CG55" s="1291"/>
      <c r="CH55" s="1291"/>
      <c r="CI55" s="1291"/>
      <c r="CJ55" s="1291"/>
      <c r="CK55" s="1291"/>
      <c r="CL55" s="1291"/>
      <c r="CM55" s="1291"/>
      <c r="CN55" s="1290"/>
      <c r="CO55" s="1291"/>
      <c r="CP55" s="1291"/>
      <c r="CQ55" s="1291"/>
      <c r="CR55" s="1291"/>
      <c r="CS55" s="1291"/>
      <c r="CT55" s="1291"/>
      <c r="CU55" s="1291"/>
      <c r="CV55" s="1290"/>
      <c r="CW55" s="1291"/>
      <c r="CX55" s="1291"/>
      <c r="CY55" s="1291"/>
      <c r="CZ55" s="1291"/>
      <c r="DA55" s="1291"/>
      <c r="DB55" s="1291"/>
      <c r="DC55" s="1291"/>
    </row>
    <row r="56" spans="1:109" ht="13.5" x14ac:dyDescent="0.15">
      <c r="A56" s="381"/>
      <c r="B56" s="366"/>
      <c r="G56" s="1284"/>
      <c r="H56" s="1284"/>
      <c r="I56" s="1284"/>
      <c r="J56" s="1284"/>
      <c r="K56" s="1293"/>
      <c r="L56" s="1293"/>
      <c r="M56" s="1293"/>
      <c r="N56" s="1293"/>
      <c r="AN56" s="1288"/>
      <c r="AO56" s="1288"/>
      <c r="AP56" s="1288"/>
      <c r="AQ56" s="1288"/>
      <c r="AR56" s="1288"/>
      <c r="AS56" s="1288"/>
      <c r="AT56" s="1288"/>
      <c r="AU56" s="1288"/>
      <c r="AV56" s="1288"/>
      <c r="AW56" s="1288"/>
      <c r="AX56" s="1288"/>
      <c r="AY56" s="1288"/>
      <c r="AZ56" s="1288"/>
      <c r="BA56" s="1288"/>
      <c r="BB56" s="1289"/>
      <c r="BC56" s="1289"/>
      <c r="BD56" s="1289"/>
      <c r="BE56" s="1289"/>
      <c r="BF56" s="1289"/>
      <c r="BG56" s="1289"/>
      <c r="BH56" s="1289"/>
      <c r="BI56" s="1289"/>
      <c r="BJ56" s="1289"/>
      <c r="BK56" s="1289"/>
      <c r="BL56" s="1289"/>
      <c r="BM56" s="1289"/>
      <c r="BN56" s="1289"/>
      <c r="BO56" s="1289"/>
      <c r="BP56" s="1291"/>
      <c r="BQ56" s="1291"/>
      <c r="BR56" s="1291"/>
      <c r="BS56" s="1291"/>
      <c r="BT56" s="1291"/>
      <c r="BU56" s="1291"/>
      <c r="BV56" s="1291"/>
      <c r="BW56" s="1291"/>
      <c r="BX56" s="1291"/>
      <c r="BY56" s="1291"/>
      <c r="BZ56" s="1291"/>
      <c r="CA56" s="1291"/>
      <c r="CB56" s="1291"/>
      <c r="CC56" s="1291"/>
      <c r="CD56" s="1291"/>
      <c r="CE56" s="1291"/>
      <c r="CF56" s="1291"/>
      <c r="CG56" s="1291"/>
      <c r="CH56" s="1291"/>
      <c r="CI56" s="1291"/>
      <c r="CJ56" s="1291"/>
      <c r="CK56" s="1291"/>
      <c r="CL56" s="1291"/>
      <c r="CM56" s="1291"/>
      <c r="CN56" s="1291"/>
      <c r="CO56" s="1291"/>
      <c r="CP56" s="1291"/>
      <c r="CQ56" s="1291"/>
      <c r="CR56" s="1291"/>
      <c r="CS56" s="1291"/>
      <c r="CT56" s="1291"/>
      <c r="CU56" s="1291"/>
      <c r="CV56" s="1291"/>
      <c r="CW56" s="1291"/>
      <c r="CX56" s="1291"/>
      <c r="CY56" s="1291"/>
      <c r="CZ56" s="1291"/>
      <c r="DA56" s="1291"/>
      <c r="DB56" s="1291"/>
      <c r="DC56" s="1291"/>
    </row>
    <row r="57" spans="1:109" s="381" customFormat="1" ht="13.5" x14ac:dyDescent="0.15">
      <c r="B57" s="387"/>
      <c r="G57" s="1284"/>
      <c r="H57" s="1284"/>
      <c r="I57" s="1295"/>
      <c r="J57" s="1295"/>
      <c r="K57" s="1293"/>
      <c r="L57" s="1293"/>
      <c r="M57" s="1293"/>
      <c r="N57" s="1293"/>
      <c r="AM57" s="365"/>
      <c r="AN57" s="1288"/>
      <c r="AO57" s="1288"/>
      <c r="AP57" s="1288"/>
      <c r="AQ57" s="1288"/>
      <c r="AR57" s="1288"/>
      <c r="AS57" s="1288"/>
      <c r="AT57" s="1288"/>
      <c r="AU57" s="1288"/>
      <c r="AV57" s="1288"/>
      <c r="AW57" s="1288"/>
      <c r="AX57" s="1288"/>
      <c r="AY57" s="1288"/>
      <c r="AZ57" s="1288"/>
      <c r="BA57" s="1288"/>
      <c r="BB57" s="1289" t="s">
        <v>602</v>
      </c>
      <c r="BC57" s="1289"/>
      <c r="BD57" s="1289"/>
      <c r="BE57" s="1289"/>
      <c r="BF57" s="1289"/>
      <c r="BG57" s="1289"/>
      <c r="BH57" s="1289"/>
      <c r="BI57" s="1289"/>
      <c r="BJ57" s="1289"/>
      <c r="BK57" s="1289"/>
      <c r="BL57" s="1289"/>
      <c r="BM57" s="1289"/>
      <c r="BN57" s="1289"/>
      <c r="BO57" s="1289"/>
      <c r="BP57" s="1290"/>
      <c r="BQ57" s="1291"/>
      <c r="BR57" s="1291"/>
      <c r="BS57" s="1291"/>
      <c r="BT57" s="1291"/>
      <c r="BU57" s="1291"/>
      <c r="BV57" s="1291"/>
      <c r="BW57" s="1291"/>
      <c r="BX57" s="1290"/>
      <c r="BY57" s="1291"/>
      <c r="BZ57" s="1291"/>
      <c r="CA57" s="1291"/>
      <c r="CB57" s="1291"/>
      <c r="CC57" s="1291"/>
      <c r="CD57" s="1291"/>
      <c r="CE57" s="1291"/>
      <c r="CF57" s="1290"/>
      <c r="CG57" s="1291"/>
      <c r="CH57" s="1291"/>
      <c r="CI57" s="1291"/>
      <c r="CJ57" s="1291"/>
      <c r="CK57" s="1291"/>
      <c r="CL57" s="1291"/>
      <c r="CM57" s="1291"/>
      <c r="CN57" s="1290"/>
      <c r="CO57" s="1291"/>
      <c r="CP57" s="1291"/>
      <c r="CQ57" s="1291"/>
      <c r="CR57" s="1291"/>
      <c r="CS57" s="1291"/>
      <c r="CT57" s="1291"/>
      <c r="CU57" s="1291"/>
      <c r="CV57" s="1290"/>
      <c r="CW57" s="1291"/>
      <c r="CX57" s="1291"/>
      <c r="CY57" s="1291"/>
      <c r="CZ57" s="1291"/>
      <c r="DA57" s="1291"/>
      <c r="DB57" s="1291"/>
      <c r="DC57" s="1291"/>
      <c r="DD57" s="392"/>
      <c r="DE57" s="387"/>
    </row>
    <row r="58" spans="1:109" s="381" customFormat="1" ht="13.5" x14ac:dyDescent="0.15">
      <c r="A58" s="365"/>
      <c r="B58" s="387"/>
      <c r="G58" s="1284"/>
      <c r="H58" s="1284"/>
      <c r="I58" s="1295"/>
      <c r="J58" s="1295"/>
      <c r="K58" s="1293"/>
      <c r="L58" s="1293"/>
      <c r="M58" s="1293"/>
      <c r="N58" s="1293"/>
      <c r="AM58" s="365"/>
      <c r="AN58" s="1288"/>
      <c r="AO58" s="1288"/>
      <c r="AP58" s="1288"/>
      <c r="AQ58" s="1288"/>
      <c r="AR58" s="1288"/>
      <c r="AS58" s="1288"/>
      <c r="AT58" s="1288"/>
      <c r="AU58" s="1288"/>
      <c r="AV58" s="1288"/>
      <c r="AW58" s="1288"/>
      <c r="AX58" s="1288"/>
      <c r="AY58" s="1288"/>
      <c r="AZ58" s="1288"/>
      <c r="BA58" s="1288"/>
      <c r="BB58" s="1289"/>
      <c r="BC58" s="1289"/>
      <c r="BD58" s="1289"/>
      <c r="BE58" s="1289"/>
      <c r="BF58" s="1289"/>
      <c r="BG58" s="1289"/>
      <c r="BH58" s="1289"/>
      <c r="BI58" s="1289"/>
      <c r="BJ58" s="1289"/>
      <c r="BK58" s="1289"/>
      <c r="BL58" s="1289"/>
      <c r="BM58" s="1289"/>
      <c r="BN58" s="1289"/>
      <c r="BO58" s="1289"/>
      <c r="BP58" s="1291"/>
      <c r="BQ58" s="1291"/>
      <c r="BR58" s="1291"/>
      <c r="BS58" s="1291"/>
      <c r="BT58" s="1291"/>
      <c r="BU58" s="1291"/>
      <c r="BV58" s="1291"/>
      <c r="BW58" s="1291"/>
      <c r="BX58" s="1291"/>
      <c r="BY58" s="1291"/>
      <c r="BZ58" s="1291"/>
      <c r="CA58" s="1291"/>
      <c r="CB58" s="1291"/>
      <c r="CC58" s="1291"/>
      <c r="CD58" s="1291"/>
      <c r="CE58" s="1291"/>
      <c r="CF58" s="1291"/>
      <c r="CG58" s="1291"/>
      <c r="CH58" s="1291"/>
      <c r="CI58" s="1291"/>
      <c r="CJ58" s="1291"/>
      <c r="CK58" s="1291"/>
      <c r="CL58" s="1291"/>
      <c r="CM58" s="1291"/>
      <c r="CN58" s="1291"/>
      <c r="CO58" s="1291"/>
      <c r="CP58" s="1291"/>
      <c r="CQ58" s="1291"/>
      <c r="CR58" s="1291"/>
      <c r="CS58" s="1291"/>
      <c r="CT58" s="1291"/>
      <c r="CU58" s="1291"/>
      <c r="CV58" s="1291"/>
      <c r="CW58" s="1291"/>
      <c r="CX58" s="1291"/>
      <c r="CY58" s="1291"/>
      <c r="CZ58" s="1291"/>
      <c r="DA58" s="1291"/>
      <c r="DB58" s="1291"/>
      <c r="DC58" s="1291"/>
      <c r="DD58" s="392"/>
      <c r="DE58" s="387"/>
    </row>
    <row r="59" spans="1:109" s="381" customFormat="1" ht="13.5" x14ac:dyDescent="0.15">
      <c r="A59" s="365"/>
      <c r="B59" s="387"/>
      <c r="K59" s="393"/>
      <c r="L59" s="393"/>
      <c r="M59" s="393"/>
      <c r="N59" s="393"/>
      <c r="AQ59" s="393"/>
      <c r="AR59" s="393"/>
      <c r="AS59" s="393"/>
      <c r="AT59" s="393"/>
      <c r="BC59" s="393"/>
      <c r="BD59" s="393"/>
      <c r="BE59" s="393"/>
      <c r="BF59" s="393"/>
      <c r="BO59" s="393"/>
      <c r="BP59" s="393"/>
      <c r="BQ59" s="393"/>
      <c r="BR59" s="393"/>
      <c r="CA59" s="393"/>
      <c r="CB59" s="393"/>
      <c r="CC59" s="393"/>
      <c r="CD59" s="393"/>
      <c r="CM59" s="393"/>
      <c r="CN59" s="393"/>
      <c r="CO59" s="393"/>
      <c r="CP59" s="393"/>
      <c r="CY59" s="393"/>
      <c r="CZ59" s="393"/>
      <c r="DA59" s="393"/>
      <c r="DB59" s="393"/>
      <c r="DC59" s="393"/>
      <c r="DD59" s="392"/>
      <c r="DE59" s="387"/>
    </row>
    <row r="60" spans="1:109" s="381" customFormat="1" ht="13.5" x14ac:dyDescent="0.15">
      <c r="A60" s="365"/>
      <c r="B60" s="387"/>
      <c r="K60" s="393"/>
      <c r="L60" s="393"/>
      <c r="M60" s="393"/>
      <c r="N60" s="393"/>
      <c r="AQ60" s="393"/>
      <c r="AR60" s="393"/>
      <c r="AS60" s="393"/>
      <c r="AT60" s="393"/>
      <c r="BC60" s="393"/>
      <c r="BD60" s="393"/>
      <c r="BE60" s="393"/>
      <c r="BF60" s="393"/>
      <c r="BO60" s="393"/>
      <c r="BP60" s="393"/>
      <c r="BQ60" s="393"/>
      <c r="BR60" s="393"/>
      <c r="CA60" s="393"/>
      <c r="CB60" s="393"/>
      <c r="CC60" s="393"/>
      <c r="CD60" s="393"/>
      <c r="CM60" s="393"/>
      <c r="CN60" s="393"/>
      <c r="CO60" s="393"/>
      <c r="CP60" s="393"/>
      <c r="CY60" s="393"/>
      <c r="CZ60" s="393"/>
      <c r="DA60" s="393"/>
      <c r="DB60" s="393"/>
      <c r="DC60" s="393"/>
      <c r="DD60" s="392"/>
      <c r="DE60" s="387"/>
    </row>
    <row r="61" spans="1:109" s="381" customFormat="1" ht="13.5" x14ac:dyDescent="0.15">
      <c r="A61" s="365"/>
      <c r="B61" s="391"/>
      <c r="C61" s="390"/>
      <c r="D61" s="390"/>
      <c r="E61" s="390"/>
      <c r="F61" s="390"/>
      <c r="G61" s="390"/>
      <c r="H61" s="390"/>
      <c r="I61" s="390"/>
      <c r="J61" s="390"/>
      <c r="K61" s="390"/>
      <c r="L61" s="390"/>
      <c r="M61" s="389"/>
      <c r="N61" s="389"/>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89"/>
      <c r="AT61" s="389"/>
      <c r="AU61" s="390"/>
      <c r="AV61" s="390"/>
      <c r="AW61" s="390"/>
      <c r="AX61" s="390"/>
      <c r="AY61" s="390"/>
      <c r="AZ61" s="390"/>
      <c r="BA61" s="390"/>
      <c r="BB61" s="390"/>
      <c r="BC61" s="390"/>
      <c r="BD61" s="390"/>
      <c r="BE61" s="389"/>
      <c r="BF61" s="389"/>
      <c r="BG61" s="390"/>
      <c r="BH61" s="390"/>
      <c r="BI61" s="390"/>
      <c r="BJ61" s="390"/>
      <c r="BK61" s="390"/>
      <c r="BL61" s="390"/>
      <c r="BM61" s="390"/>
      <c r="BN61" s="390"/>
      <c r="BO61" s="390"/>
      <c r="BP61" s="390"/>
      <c r="BQ61" s="389"/>
      <c r="BR61" s="389"/>
      <c r="BS61" s="390"/>
      <c r="BT61" s="390"/>
      <c r="BU61" s="390"/>
      <c r="BV61" s="390"/>
      <c r="BW61" s="390"/>
      <c r="BX61" s="390"/>
      <c r="BY61" s="390"/>
      <c r="BZ61" s="390"/>
      <c r="CA61" s="390"/>
      <c r="CB61" s="390"/>
      <c r="CC61" s="389"/>
      <c r="CD61" s="389"/>
      <c r="CE61" s="390"/>
      <c r="CF61" s="390"/>
      <c r="CG61" s="390"/>
      <c r="CH61" s="390"/>
      <c r="CI61" s="390"/>
      <c r="CJ61" s="390"/>
      <c r="CK61" s="390"/>
      <c r="CL61" s="390"/>
      <c r="CM61" s="390"/>
      <c r="CN61" s="390"/>
      <c r="CO61" s="389"/>
      <c r="CP61" s="389"/>
      <c r="CQ61" s="390"/>
      <c r="CR61" s="390"/>
      <c r="CS61" s="390"/>
      <c r="CT61" s="390"/>
      <c r="CU61" s="390"/>
      <c r="CV61" s="390"/>
      <c r="CW61" s="390"/>
      <c r="CX61" s="390"/>
      <c r="CY61" s="390"/>
      <c r="CZ61" s="390"/>
      <c r="DA61" s="389"/>
      <c r="DB61" s="389"/>
      <c r="DC61" s="389"/>
      <c r="DD61" s="388"/>
      <c r="DE61" s="387"/>
    </row>
    <row r="62" spans="1:109" ht="13.5" x14ac:dyDescent="0.15">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6"/>
      <c r="AW62" s="386"/>
      <c r="AX62" s="386"/>
      <c r="AY62" s="386"/>
      <c r="AZ62" s="386"/>
      <c r="BA62" s="386"/>
      <c r="BB62" s="386"/>
      <c r="BC62" s="386"/>
      <c r="BD62" s="386"/>
      <c r="BE62" s="386"/>
      <c r="BF62" s="386"/>
      <c r="BG62" s="386"/>
      <c r="BH62" s="386"/>
      <c r="BI62" s="386"/>
      <c r="BJ62" s="386"/>
      <c r="BK62" s="386"/>
      <c r="BL62" s="386"/>
      <c r="BM62" s="386"/>
      <c r="BN62" s="386"/>
      <c r="BO62" s="386"/>
      <c r="BP62" s="386"/>
      <c r="BQ62" s="386"/>
      <c r="BR62" s="386"/>
      <c r="BS62" s="386"/>
      <c r="BT62" s="386"/>
      <c r="BU62" s="386"/>
      <c r="BV62" s="386"/>
      <c r="BW62" s="386"/>
      <c r="BX62" s="386"/>
      <c r="BY62" s="386"/>
      <c r="BZ62" s="386"/>
      <c r="CA62" s="386"/>
      <c r="CB62" s="386"/>
      <c r="CC62" s="386"/>
      <c r="CD62" s="386"/>
      <c r="CE62" s="386"/>
      <c r="CF62" s="386"/>
      <c r="CG62" s="386"/>
      <c r="CH62" s="386"/>
      <c r="CI62" s="386"/>
      <c r="CJ62" s="386"/>
      <c r="CK62" s="386"/>
      <c r="CL62" s="386"/>
      <c r="CM62" s="386"/>
      <c r="CN62" s="386"/>
      <c r="CO62" s="386"/>
      <c r="CP62" s="386"/>
      <c r="CQ62" s="386"/>
      <c r="CR62" s="386"/>
      <c r="CS62" s="386"/>
      <c r="CT62" s="386"/>
      <c r="CU62" s="386"/>
      <c r="CV62" s="386"/>
      <c r="CW62" s="386"/>
      <c r="CX62" s="386"/>
      <c r="CY62" s="386"/>
      <c r="CZ62" s="386"/>
      <c r="DA62" s="386"/>
      <c r="DB62" s="386"/>
      <c r="DC62" s="386"/>
      <c r="DD62" s="386"/>
      <c r="DE62" s="365"/>
    </row>
    <row r="63" spans="1:109" ht="17.25" x14ac:dyDescent="0.15">
      <c r="B63" s="385" t="s">
        <v>601</v>
      </c>
    </row>
    <row r="64" spans="1:109" ht="13.5" x14ac:dyDescent="0.15">
      <c r="B64" s="366"/>
      <c r="G64" s="382"/>
      <c r="I64" s="384"/>
      <c r="J64" s="384"/>
      <c r="K64" s="384"/>
      <c r="L64" s="384"/>
      <c r="M64" s="384"/>
      <c r="N64" s="383"/>
      <c r="AM64" s="382"/>
      <c r="AN64" s="382" t="s">
        <v>600</v>
      </c>
      <c r="AP64" s="381"/>
      <c r="AQ64" s="381"/>
      <c r="AR64" s="381"/>
      <c r="AY64" s="382"/>
      <c r="BA64" s="381"/>
      <c r="BB64" s="381"/>
      <c r="BC64" s="381"/>
      <c r="BK64" s="382"/>
      <c r="BM64" s="381"/>
      <c r="BN64" s="381"/>
      <c r="BO64" s="381"/>
      <c r="BW64" s="382"/>
      <c r="BY64" s="381"/>
      <c r="BZ64" s="381"/>
      <c r="CA64" s="381"/>
      <c r="CI64" s="382"/>
      <c r="CK64" s="381"/>
      <c r="CL64" s="381"/>
      <c r="CM64" s="381"/>
      <c r="CU64" s="382"/>
      <c r="CW64" s="381"/>
      <c r="CX64" s="381"/>
      <c r="CY64" s="381"/>
    </row>
    <row r="65" spans="2:107" ht="13.5" x14ac:dyDescent="0.15">
      <c r="B65" s="366"/>
      <c r="AN65" s="1275"/>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ht="13.5" x14ac:dyDescent="0.15">
      <c r="B66" s="366"/>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ht="13.5" x14ac:dyDescent="0.15">
      <c r="B67" s="366"/>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ht="13.5" x14ac:dyDescent="0.15">
      <c r="B68" s="366"/>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ht="13.5" x14ac:dyDescent="0.15">
      <c r="B69" s="366"/>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ht="13.5" x14ac:dyDescent="0.15">
      <c r="B70" s="366"/>
      <c r="H70" s="380"/>
      <c r="I70" s="380"/>
      <c r="J70" s="378"/>
      <c r="K70" s="378"/>
      <c r="L70" s="377"/>
      <c r="M70" s="378"/>
      <c r="N70" s="377"/>
      <c r="AN70" s="373"/>
      <c r="AO70" s="373"/>
      <c r="AP70" s="373"/>
      <c r="AZ70" s="373"/>
      <c r="BA70" s="373"/>
      <c r="BB70" s="373"/>
      <c r="BL70" s="373"/>
      <c r="BM70" s="373"/>
      <c r="BN70" s="373"/>
      <c r="BX70" s="373"/>
      <c r="BY70" s="373"/>
      <c r="BZ70" s="373"/>
      <c r="CJ70" s="373"/>
      <c r="CK70" s="373"/>
      <c r="CL70" s="373"/>
      <c r="CV70" s="373"/>
      <c r="CW70" s="373"/>
      <c r="CX70" s="373"/>
    </row>
    <row r="71" spans="2:107" ht="13.5" x14ac:dyDescent="0.15">
      <c r="B71" s="366"/>
      <c r="G71" s="376"/>
      <c r="I71" s="379"/>
      <c r="J71" s="378"/>
      <c r="K71" s="378"/>
      <c r="L71" s="377"/>
      <c r="M71" s="378"/>
      <c r="N71" s="377"/>
      <c r="AM71" s="376"/>
      <c r="AN71" s="365" t="s">
        <v>599</v>
      </c>
    </row>
    <row r="72" spans="2:107" ht="13.5" x14ac:dyDescent="0.15">
      <c r="B72" s="366"/>
      <c r="G72" s="1284"/>
      <c r="H72" s="1284"/>
      <c r="I72" s="1284"/>
      <c r="J72" s="1284"/>
      <c r="K72" s="375"/>
      <c r="L72" s="375"/>
      <c r="M72" s="374"/>
      <c r="N72" s="374"/>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8" t="s">
        <v>554</v>
      </c>
      <c r="BQ72" s="1288"/>
      <c r="BR72" s="1288"/>
      <c r="BS72" s="1288"/>
      <c r="BT72" s="1288"/>
      <c r="BU72" s="1288"/>
      <c r="BV72" s="1288"/>
      <c r="BW72" s="1288"/>
      <c r="BX72" s="1288" t="s">
        <v>555</v>
      </c>
      <c r="BY72" s="1288"/>
      <c r="BZ72" s="1288"/>
      <c r="CA72" s="1288"/>
      <c r="CB72" s="1288"/>
      <c r="CC72" s="1288"/>
      <c r="CD72" s="1288"/>
      <c r="CE72" s="1288"/>
      <c r="CF72" s="1288" t="s">
        <v>556</v>
      </c>
      <c r="CG72" s="1288"/>
      <c r="CH72" s="1288"/>
      <c r="CI72" s="1288"/>
      <c r="CJ72" s="1288"/>
      <c r="CK72" s="1288"/>
      <c r="CL72" s="1288"/>
      <c r="CM72" s="1288"/>
      <c r="CN72" s="1288" t="s">
        <v>557</v>
      </c>
      <c r="CO72" s="1288"/>
      <c r="CP72" s="1288"/>
      <c r="CQ72" s="1288"/>
      <c r="CR72" s="1288"/>
      <c r="CS72" s="1288"/>
      <c r="CT72" s="1288"/>
      <c r="CU72" s="1288"/>
      <c r="CV72" s="1288" t="s">
        <v>558</v>
      </c>
      <c r="CW72" s="1288"/>
      <c r="CX72" s="1288"/>
      <c r="CY72" s="1288"/>
      <c r="CZ72" s="1288"/>
      <c r="DA72" s="1288"/>
      <c r="DB72" s="1288"/>
      <c r="DC72" s="1288"/>
    </row>
    <row r="73" spans="2:107" ht="13.5" x14ac:dyDescent="0.15">
      <c r="B73" s="366"/>
      <c r="G73" s="1292"/>
      <c r="H73" s="1292"/>
      <c r="I73" s="1292"/>
      <c r="J73" s="1292"/>
      <c r="K73" s="1296"/>
      <c r="L73" s="1296"/>
      <c r="M73" s="1296"/>
      <c r="N73" s="1296"/>
      <c r="AM73" s="373"/>
      <c r="AN73" s="1289" t="s">
        <v>598</v>
      </c>
      <c r="AO73" s="1289"/>
      <c r="AP73" s="1289"/>
      <c r="AQ73" s="1289"/>
      <c r="AR73" s="1289"/>
      <c r="AS73" s="1289"/>
      <c r="AT73" s="1289"/>
      <c r="AU73" s="1289"/>
      <c r="AV73" s="1289"/>
      <c r="AW73" s="1289"/>
      <c r="AX73" s="1289"/>
      <c r="AY73" s="1289"/>
      <c r="AZ73" s="1289"/>
      <c r="BA73" s="1289"/>
      <c r="BB73" s="1289" t="s">
        <v>595</v>
      </c>
      <c r="BC73" s="1289"/>
      <c r="BD73" s="1289"/>
      <c r="BE73" s="1289"/>
      <c r="BF73" s="1289"/>
      <c r="BG73" s="1289"/>
      <c r="BH73" s="1289"/>
      <c r="BI73" s="1289"/>
      <c r="BJ73" s="1289"/>
      <c r="BK73" s="1289"/>
      <c r="BL73" s="1289"/>
      <c r="BM73" s="1289"/>
      <c r="BN73" s="1289"/>
      <c r="BO73" s="1289"/>
      <c r="BP73" s="1291"/>
      <c r="BQ73" s="1291"/>
      <c r="BR73" s="1291"/>
      <c r="BS73" s="1291"/>
      <c r="BT73" s="1291"/>
      <c r="BU73" s="1291"/>
      <c r="BV73" s="1291"/>
      <c r="BW73" s="1291"/>
      <c r="BX73" s="1291"/>
      <c r="BY73" s="1291"/>
      <c r="BZ73" s="1291"/>
      <c r="CA73" s="1291"/>
      <c r="CB73" s="1291"/>
      <c r="CC73" s="1291"/>
      <c r="CD73" s="1291"/>
      <c r="CE73" s="1291"/>
      <c r="CF73" s="1291"/>
      <c r="CG73" s="1291"/>
      <c r="CH73" s="1291"/>
      <c r="CI73" s="1291"/>
      <c r="CJ73" s="1291"/>
      <c r="CK73" s="1291"/>
      <c r="CL73" s="1291"/>
      <c r="CM73" s="1291"/>
      <c r="CN73" s="1291"/>
      <c r="CO73" s="1291"/>
      <c r="CP73" s="1291"/>
      <c r="CQ73" s="1291"/>
      <c r="CR73" s="1291"/>
      <c r="CS73" s="1291"/>
      <c r="CT73" s="1291"/>
      <c r="CU73" s="1291"/>
      <c r="CV73" s="1291"/>
      <c r="CW73" s="1291"/>
      <c r="CX73" s="1291"/>
      <c r="CY73" s="1291"/>
      <c r="CZ73" s="1291"/>
      <c r="DA73" s="1291"/>
      <c r="DB73" s="1291"/>
      <c r="DC73" s="1291"/>
    </row>
    <row r="74" spans="2:107" ht="13.5" x14ac:dyDescent="0.15">
      <c r="B74" s="366"/>
      <c r="G74" s="1292"/>
      <c r="H74" s="1292"/>
      <c r="I74" s="1292"/>
      <c r="J74" s="1292"/>
      <c r="K74" s="1296"/>
      <c r="L74" s="1296"/>
      <c r="M74" s="1296"/>
      <c r="N74" s="1296"/>
      <c r="AM74" s="373"/>
      <c r="AN74" s="1289"/>
      <c r="AO74" s="1289"/>
      <c r="AP74" s="1289"/>
      <c r="AQ74" s="1289"/>
      <c r="AR74" s="1289"/>
      <c r="AS74" s="1289"/>
      <c r="AT74" s="1289"/>
      <c r="AU74" s="1289"/>
      <c r="AV74" s="1289"/>
      <c r="AW74" s="1289"/>
      <c r="AX74" s="1289"/>
      <c r="AY74" s="1289"/>
      <c r="AZ74" s="1289"/>
      <c r="BA74" s="1289"/>
      <c r="BB74" s="1289"/>
      <c r="BC74" s="1289"/>
      <c r="BD74" s="1289"/>
      <c r="BE74" s="1289"/>
      <c r="BF74" s="1289"/>
      <c r="BG74" s="1289"/>
      <c r="BH74" s="1289"/>
      <c r="BI74" s="1289"/>
      <c r="BJ74" s="1289"/>
      <c r="BK74" s="1289"/>
      <c r="BL74" s="1289"/>
      <c r="BM74" s="1289"/>
      <c r="BN74" s="1289"/>
      <c r="BO74" s="1289"/>
      <c r="BP74" s="1291"/>
      <c r="BQ74" s="1291"/>
      <c r="BR74" s="1291"/>
      <c r="BS74" s="1291"/>
      <c r="BT74" s="1291"/>
      <c r="BU74" s="1291"/>
      <c r="BV74" s="1291"/>
      <c r="BW74" s="1291"/>
      <c r="BX74" s="1291"/>
      <c r="BY74" s="1291"/>
      <c r="BZ74" s="1291"/>
      <c r="CA74" s="1291"/>
      <c r="CB74" s="1291"/>
      <c r="CC74" s="1291"/>
      <c r="CD74" s="1291"/>
      <c r="CE74" s="1291"/>
      <c r="CF74" s="1291"/>
      <c r="CG74" s="1291"/>
      <c r="CH74" s="1291"/>
      <c r="CI74" s="1291"/>
      <c r="CJ74" s="1291"/>
      <c r="CK74" s="1291"/>
      <c r="CL74" s="1291"/>
      <c r="CM74" s="1291"/>
      <c r="CN74" s="1291"/>
      <c r="CO74" s="1291"/>
      <c r="CP74" s="1291"/>
      <c r="CQ74" s="1291"/>
      <c r="CR74" s="1291"/>
      <c r="CS74" s="1291"/>
      <c r="CT74" s="1291"/>
      <c r="CU74" s="1291"/>
      <c r="CV74" s="1291"/>
      <c r="CW74" s="1291"/>
      <c r="CX74" s="1291"/>
      <c r="CY74" s="1291"/>
      <c r="CZ74" s="1291"/>
      <c r="DA74" s="1291"/>
      <c r="DB74" s="1291"/>
      <c r="DC74" s="1291"/>
    </row>
    <row r="75" spans="2:107" ht="13.5" x14ac:dyDescent="0.15">
      <c r="B75" s="366"/>
      <c r="G75" s="1292"/>
      <c r="H75" s="1292"/>
      <c r="I75" s="1284"/>
      <c r="J75" s="1284"/>
      <c r="K75" s="1293"/>
      <c r="L75" s="1293"/>
      <c r="M75" s="1293"/>
      <c r="N75" s="1293"/>
      <c r="AM75" s="373"/>
      <c r="AN75" s="1289"/>
      <c r="AO75" s="1289"/>
      <c r="AP75" s="1289"/>
      <c r="AQ75" s="1289"/>
      <c r="AR75" s="1289"/>
      <c r="AS75" s="1289"/>
      <c r="AT75" s="1289"/>
      <c r="AU75" s="1289"/>
      <c r="AV75" s="1289"/>
      <c r="AW75" s="1289"/>
      <c r="AX75" s="1289"/>
      <c r="AY75" s="1289"/>
      <c r="AZ75" s="1289"/>
      <c r="BA75" s="1289"/>
      <c r="BB75" s="1289" t="s">
        <v>597</v>
      </c>
      <c r="BC75" s="1289"/>
      <c r="BD75" s="1289"/>
      <c r="BE75" s="1289"/>
      <c r="BF75" s="1289"/>
      <c r="BG75" s="1289"/>
      <c r="BH75" s="1289"/>
      <c r="BI75" s="1289"/>
      <c r="BJ75" s="1289"/>
      <c r="BK75" s="1289"/>
      <c r="BL75" s="1289"/>
      <c r="BM75" s="1289"/>
      <c r="BN75" s="1289"/>
      <c r="BO75" s="1289"/>
      <c r="BP75" s="1291">
        <v>14.1</v>
      </c>
      <c r="BQ75" s="1291"/>
      <c r="BR75" s="1291"/>
      <c r="BS75" s="1291"/>
      <c r="BT75" s="1291"/>
      <c r="BU75" s="1291"/>
      <c r="BV75" s="1291"/>
      <c r="BW75" s="1291"/>
      <c r="BX75" s="1291">
        <v>12.9</v>
      </c>
      <c r="BY75" s="1291"/>
      <c r="BZ75" s="1291"/>
      <c r="CA75" s="1291"/>
      <c r="CB75" s="1291"/>
      <c r="CC75" s="1291"/>
      <c r="CD75" s="1291"/>
      <c r="CE75" s="1291"/>
      <c r="CF75" s="1291">
        <v>12.3</v>
      </c>
      <c r="CG75" s="1291"/>
      <c r="CH75" s="1291"/>
      <c r="CI75" s="1291"/>
      <c r="CJ75" s="1291"/>
      <c r="CK75" s="1291"/>
      <c r="CL75" s="1291"/>
      <c r="CM75" s="1291"/>
      <c r="CN75" s="1291">
        <v>10.1</v>
      </c>
      <c r="CO75" s="1291"/>
      <c r="CP75" s="1291"/>
      <c r="CQ75" s="1291"/>
      <c r="CR75" s="1291"/>
      <c r="CS75" s="1291"/>
      <c r="CT75" s="1291"/>
      <c r="CU75" s="1291"/>
      <c r="CV75" s="1291">
        <v>9.1</v>
      </c>
      <c r="CW75" s="1291"/>
      <c r="CX75" s="1291"/>
      <c r="CY75" s="1291"/>
      <c r="CZ75" s="1291"/>
      <c r="DA75" s="1291"/>
      <c r="DB75" s="1291"/>
      <c r="DC75" s="1291"/>
    </row>
    <row r="76" spans="2:107" ht="13.5" x14ac:dyDescent="0.15">
      <c r="B76" s="366"/>
      <c r="G76" s="1292"/>
      <c r="H76" s="1292"/>
      <c r="I76" s="1284"/>
      <c r="J76" s="1284"/>
      <c r="K76" s="1293"/>
      <c r="L76" s="1293"/>
      <c r="M76" s="1293"/>
      <c r="N76" s="1293"/>
      <c r="AM76" s="373"/>
      <c r="AN76" s="1289"/>
      <c r="AO76" s="1289"/>
      <c r="AP76" s="1289"/>
      <c r="AQ76" s="1289"/>
      <c r="AR76" s="1289"/>
      <c r="AS76" s="1289"/>
      <c r="AT76" s="1289"/>
      <c r="AU76" s="1289"/>
      <c r="AV76" s="1289"/>
      <c r="AW76" s="1289"/>
      <c r="AX76" s="1289"/>
      <c r="AY76" s="1289"/>
      <c r="AZ76" s="1289"/>
      <c r="BA76" s="1289"/>
      <c r="BB76" s="1289"/>
      <c r="BC76" s="1289"/>
      <c r="BD76" s="1289"/>
      <c r="BE76" s="1289"/>
      <c r="BF76" s="1289"/>
      <c r="BG76" s="1289"/>
      <c r="BH76" s="1289"/>
      <c r="BI76" s="1289"/>
      <c r="BJ76" s="1289"/>
      <c r="BK76" s="1289"/>
      <c r="BL76" s="1289"/>
      <c r="BM76" s="1289"/>
      <c r="BN76" s="1289"/>
      <c r="BO76" s="1289"/>
      <c r="BP76" s="1291"/>
      <c r="BQ76" s="1291"/>
      <c r="BR76" s="1291"/>
      <c r="BS76" s="1291"/>
      <c r="BT76" s="1291"/>
      <c r="BU76" s="1291"/>
      <c r="BV76" s="1291"/>
      <c r="BW76" s="1291"/>
      <c r="BX76" s="1291"/>
      <c r="BY76" s="1291"/>
      <c r="BZ76" s="1291"/>
      <c r="CA76" s="1291"/>
      <c r="CB76" s="1291"/>
      <c r="CC76" s="1291"/>
      <c r="CD76" s="1291"/>
      <c r="CE76" s="1291"/>
      <c r="CF76" s="1291"/>
      <c r="CG76" s="1291"/>
      <c r="CH76" s="1291"/>
      <c r="CI76" s="1291"/>
      <c r="CJ76" s="1291"/>
      <c r="CK76" s="1291"/>
      <c r="CL76" s="1291"/>
      <c r="CM76" s="1291"/>
      <c r="CN76" s="1291"/>
      <c r="CO76" s="1291"/>
      <c r="CP76" s="1291"/>
      <c r="CQ76" s="1291"/>
      <c r="CR76" s="1291"/>
      <c r="CS76" s="1291"/>
      <c r="CT76" s="1291"/>
      <c r="CU76" s="1291"/>
      <c r="CV76" s="1291"/>
      <c r="CW76" s="1291"/>
      <c r="CX76" s="1291"/>
      <c r="CY76" s="1291"/>
      <c r="CZ76" s="1291"/>
      <c r="DA76" s="1291"/>
      <c r="DB76" s="1291"/>
      <c r="DC76" s="1291"/>
    </row>
    <row r="77" spans="2:107" ht="13.5" x14ac:dyDescent="0.15">
      <c r="B77" s="366"/>
      <c r="G77" s="1284"/>
      <c r="H77" s="1284"/>
      <c r="I77" s="1284"/>
      <c r="J77" s="1284"/>
      <c r="K77" s="1296"/>
      <c r="L77" s="1296"/>
      <c r="M77" s="1296"/>
      <c r="N77" s="1296"/>
      <c r="AN77" s="1288" t="s">
        <v>596</v>
      </c>
      <c r="AO77" s="1288"/>
      <c r="AP77" s="1288"/>
      <c r="AQ77" s="1288"/>
      <c r="AR77" s="1288"/>
      <c r="AS77" s="1288"/>
      <c r="AT77" s="1288"/>
      <c r="AU77" s="1288"/>
      <c r="AV77" s="1288"/>
      <c r="AW77" s="1288"/>
      <c r="AX77" s="1288"/>
      <c r="AY77" s="1288"/>
      <c r="AZ77" s="1288"/>
      <c r="BA77" s="1288"/>
      <c r="BB77" s="1289" t="s">
        <v>595</v>
      </c>
      <c r="BC77" s="1289"/>
      <c r="BD77" s="1289"/>
      <c r="BE77" s="1289"/>
      <c r="BF77" s="1289"/>
      <c r="BG77" s="1289"/>
      <c r="BH77" s="1289"/>
      <c r="BI77" s="1289"/>
      <c r="BJ77" s="1289"/>
      <c r="BK77" s="1289"/>
      <c r="BL77" s="1289"/>
      <c r="BM77" s="1289"/>
      <c r="BN77" s="1289"/>
      <c r="BO77" s="1289"/>
      <c r="BP77" s="1291">
        <v>50.3</v>
      </c>
      <c r="BQ77" s="1291"/>
      <c r="BR77" s="1291"/>
      <c r="BS77" s="1291"/>
      <c r="BT77" s="1291"/>
      <c r="BU77" s="1291"/>
      <c r="BV77" s="1291"/>
      <c r="BW77" s="1291"/>
      <c r="BX77" s="1291">
        <v>45.9</v>
      </c>
      <c r="BY77" s="1291"/>
      <c r="BZ77" s="1291"/>
      <c r="CA77" s="1291"/>
      <c r="CB77" s="1291"/>
      <c r="CC77" s="1291"/>
      <c r="CD77" s="1291"/>
      <c r="CE77" s="1291"/>
      <c r="CF77" s="1291">
        <v>39</v>
      </c>
      <c r="CG77" s="1291"/>
      <c r="CH77" s="1291"/>
      <c r="CI77" s="1291"/>
      <c r="CJ77" s="1291"/>
      <c r="CK77" s="1291"/>
      <c r="CL77" s="1291"/>
      <c r="CM77" s="1291"/>
      <c r="CN77" s="1291">
        <v>33.1</v>
      </c>
      <c r="CO77" s="1291"/>
      <c r="CP77" s="1291"/>
      <c r="CQ77" s="1291"/>
      <c r="CR77" s="1291"/>
      <c r="CS77" s="1291"/>
      <c r="CT77" s="1291"/>
      <c r="CU77" s="1291"/>
      <c r="CV77" s="1291">
        <v>31.3</v>
      </c>
      <c r="CW77" s="1291"/>
      <c r="CX77" s="1291"/>
      <c r="CY77" s="1291"/>
      <c r="CZ77" s="1291"/>
      <c r="DA77" s="1291"/>
      <c r="DB77" s="1291"/>
      <c r="DC77" s="1291"/>
    </row>
    <row r="78" spans="2:107" ht="13.5" x14ac:dyDescent="0.15">
      <c r="B78" s="366"/>
      <c r="G78" s="1284"/>
      <c r="H78" s="1284"/>
      <c r="I78" s="1284"/>
      <c r="J78" s="1284"/>
      <c r="K78" s="1296"/>
      <c r="L78" s="1296"/>
      <c r="M78" s="1296"/>
      <c r="N78" s="1296"/>
      <c r="AN78" s="1288"/>
      <c r="AO78" s="1288"/>
      <c r="AP78" s="1288"/>
      <c r="AQ78" s="1288"/>
      <c r="AR78" s="1288"/>
      <c r="AS78" s="1288"/>
      <c r="AT78" s="1288"/>
      <c r="AU78" s="1288"/>
      <c r="AV78" s="1288"/>
      <c r="AW78" s="1288"/>
      <c r="AX78" s="1288"/>
      <c r="AY78" s="1288"/>
      <c r="AZ78" s="1288"/>
      <c r="BA78" s="1288"/>
      <c r="BB78" s="1289"/>
      <c r="BC78" s="1289"/>
      <c r="BD78" s="1289"/>
      <c r="BE78" s="1289"/>
      <c r="BF78" s="1289"/>
      <c r="BG78" s="1289"/>
      <c r="BH78" s="1289"/>
      <c r="BI78" s="1289"/>
      <c r="BJ78" s="1289"/>
      <c r="BK78" s="1289"/>
      <c r="BL78" s="1289"/>
      <c r="BM78" s="1289"/>
      <c r="BN78" s="1289"/>
      <c r="BO78" s="1289"/>
      <c r="BP78" s="1291"/>
      <c r="BQ78" s="1291"/>
      <c r="BR78" s="1291"/>
      <c r="BS78" s="1291"/>
      <c r="BT78" s="1291"/>
      <c r="BU78" s="1291"/>
      <c r="BV78" s="1291"/>
      <c r="BW78" s="1291"/>
      <c r="BX78" s="1291"/>
      <c r="BY78" s="1291"/>
      <c r="BZ78" s="1291"/>
      <c r="CA78" s="1291"/>
      <c r="CB78" s="1291"/>
      <c r="CC78" s="1291"/>
      <c r="CD78" s="1291"/>
      <c r="CE78" s="1291"/>
      <c r="CF78" s="1291"/>
      <c r="CG78" s="1291"/>
      <c r="CH78" s="1291"/>
      <c r="CI78" s="1291"/>
      <c r="CJ78" s="1291"/>
      <c r="CK78" s="1291"/>
      <c r="CL78" s="1291"/>
      <c r="CM78" s="1291"/>
      <c r="CN78" s="1291"/>
      <c r="CO78" s="1291"/>
      <c r="CP78" s="1291"/>
      <c r="CQ78" s="1291"/>
      <c r="CR78" s="1291"/>
      <c r="CS78" s="1291"/>
      <c r="CT78" s="1291"/>
      <c r="CU78" s="1291"/>
      <c r="CV78" s="1291"/>
      <c r="CW78" s="1291"/>
      <c r="CX78" s="1291"/>
      <c r="CY78" s="1291"/>
      <c r="CZ78" s="1291"/>
      <c r="DA78" s="1291"/>
      <c r="DB78" s="1291"/>
      <c r="DC78" s="1291"/>
    </row>
    <row r="79" spans="2:107" ht="13.5" x14ac:dyDescent="0.15">
      <c r="B79" s="366"/>
      <c r="G79" s="1284"/>
      <c r="H79" s="1284"/>
      <c r="I79" s="1295"/>
      <c r="J79" s="1295"/>
      <c r="K79" s="1297"/>
      <c r="L79" s="1297"/>
      <c r="M79" s="1297"/>
      <c r="N79" s="1297"/>
      <c r="AN79" s="1288"/>
      <c r="AO79" s="1288"/>
      <c r="AP79" s="1288"/>
      <c r="AQ79" s="1288"/>
      <c r="AR79" s="1288"/>
      <c r="AS79" s="1288"/>
      <c r="AT79" s="1288"/>
      <c r="AU79" s="1288"/>
      <c r="AV79" s="1288"/>
      <c r="AW79" s="1288"/>
      <c r="AX79" s="1288"/>
      <c r="AY79" s="1288"/>
      <c r="AZ79" s="1288"/>
      <c r="BA79" s="1288"/>
      <c r="BB79" s="1289" t="s">
        <v>594</v>
      </c>
      <c r="BC79" s="1289"/>
      <c r="BD79" s="1289"/>
      <c r="BE79" s="1289"/>
      <c r="BF79" s="1289"/>
      <c r="BG79" s="1289"/>
      <c r="BH79" s="1289"/>
      <c r="BI79" s="1289"/>
      <c r="BJ79" s="1289"/>
      <c r="BK79" s="1289"/>
      <c r="BL79" s="1289"/>
      <c r="BM79" s="1289"/>
      <c r="BN79" s="1289"/>
      <c r="BO79" s="1289"/>
      <c r="BP79" s="1291">
        <v>9.6</v>
      </c>
      <c r="BQ79" s="1291"/>
      <c r="BR79" s="1291"/>
      <c r="BS79" s="1291"/>
      <c r="BT79" s="1291"/>
      <c r="BU79" s="1291"/>
      <c r="BV79" s="1291"/>
      <c r="BW79" s="1291"/>
      <c r="BX79" s="1291">
        <v>8.8000000000000007</v>
      </c>
      <c r="BY79" s="1291"/>
      <c r="BZ79" s="1291"/>
      <c r="CA79" s="1291"/>
      <c r="CB79" s="1291"/>
      <c r="CC79" s="1291"/>
      <c r="CD79" s="1291"/>
      <c r="CE79" s="1291"/>
      <c r="CF79" s="1291">
        <v>9</v>
      </c>
      <c r="CG79" s="1291"/>
      <c r="CH79" s="1291"/>
      <c r="CI79" s="1291"/>
      <c r="CJ79" s="1291"/>
      <c r="CK79" s="1291"/>
      <c r="CL79" s="1291"/>
      <c r="CM79" s="1291"/>
      <c r="CN79" s="1291">
        <v>7.5</v>
      </c>
      <c r="CO79" s="1291"/>
      <c r="CP79" s="1291"/>
      <c r="CQ79" s="1291"/>
      <c r="CR79" s="1291"/>
      <c r="CS79" s="1291"/>
      <c r="CT79" s="1291"/>
      <c r="CU79" s="1291"/>
      <c r="CV79" s="1291">
        <v>7.2</v>
      </c>
      <c r="CW79" s="1291"/>
      <c r="CX79" s="1291"/>
      <c r="CY79" s="1291"/>
      <c r="CZ79" s="1291"/>
      <c r="DA79" s="1291"/>
      <c r="DB79" s="1291"/>
      <c r="DC79" s="1291"/>
    </row>
    <row r="80" spans="2:107" ht="13.5" x14ac:dyDescent="0.15">
      <c r="B80" s="366"/>
      <c r="G80" s="1284"/>
      <c r="H80" s="1284"/>
      <c r="I80" s="1295"/>
      <c r="J80" s="1295"/>
      <c r="K80" s="1297"/>
      <c r="L80" s="1297"/>
      <c r="M80" s="1297"/>
      <c r="N80" s="1297"/>
      <c r="AN80" s="1288"/>
      <c r="AO80" s="1288"/>
      <c r="AP80" s="1288"/>
      <c r="AQ80" s="1288"/>
      <c r="AR80" s="1288"/>
      <c r="AS80" s="1288"/>
      <c r="AT80" s="1288"/>
      <c r="AU80" s="1288"/>
      <c r="AV80" s="1288"/>
      <c r="AW80" s="1288"/>
      <c r="AX80" s="1288"/>
      <c r="AY80" s="1288"/>
      <c r="AZ80" s="1288"/>
      <c r="BA80" s="1288"/>
      <c r="BB80" s="1289"/>
      <c r="BC80" s="1289"/>
      <c r="BD80" s="1289"/>
      <c r="BE80" s="1289"/>
      <c r="BF80" s="1289"/>
      <c r="BG80" s="1289"/>
      <c r="BH80" s="1289"/>
      <c r="BI80" s="1289"/>
      <c r="BJ80" s="1289"/>
      <c r="BK80" s="1289"/>
      <c r="BL80" s="1289"/>
      <c r="BM80" s="1289"/>
      <c r="BN80" s="1289"/>
      <c r="BO80" s="1289"/>
      <c r="BP80" s="1291"/>
      <c r="BQ80" s="1291"/>
      <c r="BR80" s="1291"/>
      <c r="BS80" s="1291"/>
      <c r="BT80" s="1291"/>
      <c r="BU80" s="1291"/>
      <c r="BV80" s="1291"/>
      <c r="BW80" s="1291"/>
      <c r="BX80" s="1291"/>
      <c r="BY80" s="1291"/>
      <c r="BZ80" s="1291"/>
      <c r="CA80" s="1291"/>
      <c r="CB80" s="1291"/>
      <c r="CC80" s="1291"/>
      <c r="CD80" s="1291"/>
      <c r="CE80" s="1291"/>
      <c r="CF80" s="1291"/>
      <c r="CG80" s="1291"/>
      <c r="CH80" s="1291"/>
      <c r="CI80" s="1291"/>
      <c r="CJ80" s="1291"/>
      <c r="CK80" s="1291"/>
      <c r="CL80" s="1291"/>
      <c r="CM80" s="1291"/>
      <c r="CN80" s="1291"/>
      <c r="CO80" s="1291"/>
      <c r="CP80" s="1291"/>
      <c r="CQ80" s="1291"/>
      <c r="CR80" s="1291"/>
      <c r="CS80" s="1291"/>
      <c r="CT80" s="1291"/>
      <c r="CU80" s="1291"/>
      <c r="CV80" s="1291"/>
      <c r="CW80" s="1291"/>
      <c r="CX80" s="1291"/>
      <c r="CY80" s="1291"/>
      <c r="CZ80" s="1291"/>
      <c r="DA80" s="1291"/>
      <c r="DB80" s="1291"/>
      <c r="DC80" s="1291"/>
    </row>
    <row r="81" spans="2:109" ht="13.5" x14ac:dyDescent="0.15">
      <c r="B81" s="366"/>
    </row>
    <row r="82" spans="2:109" ht="17.25" x14ac:dyDescent="0.15">
      <c r="B82" s="366"/>
      <c r="K82" s="372"/>
      <c r="L82" s="372"/>
      <c r="M82" s="372"/>
      <c r="N82" s="372"/>
      <c r="AQ82" s="372"/>
      <c r="AR82" s="372"/>
      <c r="AS82" s="372"/>
      <c r="AT82" s="372"/>
      <c r="BC82" s="372"/>
      <c r="BD82" s="372"/>
      <c r="BE82" s="372"/>
      <c r="BF82" s="372"/>
      <c r="BO82" s="372"/>
      <c r="BP82" s="372"/>
      <c r="BQ82" s="372"/>
      <c r="BR82" s="372"/>
      <c r="CA82" s="372"/>
      <c r="CB82" s="372"/>
      <c r="CC82" s="372"/>
      <c r="CD82" s="372"/>
      <c r="CM82" s="372"/>
      <c r="CN82" s="372"/>
      <c r="CO82" s="372"/>
      <c r="CP82" s="372"/>
      <c r="CY82" s="372"/>
      <c r="CZ82" s="372"/>
      <c r="DA82" s="372"/>
      <c r="DB82" s="372"/>
      <c r="DC82" s="372"/>
    </row>
    <row r="83" spans="2:109" ht="13.5" x14ac:dyDescent="0.15">
      <c r="B83" s="371"/>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0"/>
      <c r="AY83" s="370"/>
      <c r="AZ83" s="370"/>
      <c r="BA83" s="370"/>
      <c r="BB83" s="370"/>
      <c r="BC83" s="370"/>
      <c r="BD83" s="370"/>
      <c r="BE83" s="370"/>
      <c r="BF83" s="370"/>
      <c r="BG83" s="370"/>
      <c r="BH83" s="370"/>
      <c r="BI83" s="370"/>
      <c r="BJ83" s="370"/>
      <c r="BK83" s="370"/>
      <c r="BL83" s="370"/>
      <c r="BM83" s="370"/>
      <c r="BN83" s="370"/>
      <c r="BO83" s="370"/>
      <c r="BP83" s="370"/>
      <c r="BQ83" s="370"/>
      <c r="BR83" s="370"/>
      <c r="BS83" s="370"/>
      <c r="BT83" s="370"/>
      <c r="BU83" s="370"/>
      <c r="BV83" s="370"/>
      <c r="BW83" s="370"/>
      <c r="BX83" s="370"/>
      <c r="BY83" s="370"/>
      <c r="BZ83" s="370"/>
      <c r="CA83" s="370"/>
      <c r="CB83" s="370"/>
      <c r="CC83" s="370"/>
      <c r="CD83" s="370"/>
      <c r="CE83" s="370"/>
      <c r="CF83" s="370"/>
      <c r="CG83" s="370"/>
      <c r="CH83" s="370"/>
      <c r="CI83" s="370"/>
      <c r="CJ83" s="370"/>
      <c r="CK83" s="370"/>
      <c r="CL83" s="370"/>
      <c r="CM83" s="370"/>
      <c r="CN83" s="370"/>
      <c r="CO83" s="370"/>
      <c r="CP83" s="370"/>
      <c r="CQ83" s="370"/>
      <c r="CR83" s="370"/>
      <c r="CS83" s="370"/>
      <c r="CT83" s="370"/>
      <c r="CU83" s="370"/>
      <c r="CV83" s="370"/>
      <c r="CW83" s="370"/>
      <c r="CX83" s="370"/>
      <c r="CY83" s="370"/>
      <c r="CZ83" s="370"/>
      <c r="DA83" s="370"/>
      <c r="DB83" s="370"/>
      <c r="DC83" s="370"/>
      <c r="DD83" s="369"/>
    </row>
    <row r="84" spans="2:109" ht="13.5" x14ac:dyDescent="0.15">
      <c r="DD84" s="365"/>
      <c r="DE84" s="365"/>
    </row>
    <row r="85" spans="2:109" ht="13.5" x14ac:dyDescent="0.15">
      <c r="DD85" s="365"/>
      <c r="DE85" s="365"/>
    </row>
    <row r="86" spans="2:109" ht="13.5" hidden="1" x14ac:dyDescent="0.15">
      <c r="DD86" s="365"/>
      <c r="DE86" s="365"/>
    </row>
    <row r="87" spans="2:109" ht="13.5" hidden="1" x14ac:dyDescent="0.15">
      <c r="K87" s="368"/>
      <c r="AQ87" s="368"/>
      <c r="BC87" s="368"/>
      <c r="BO87" s="368"/>
      <c r="CA87" s="368"/>
      <c r="CM87" s="368"/>
      <c r="CY87" s="368"/>
      <c r="DD87" s="365"/>
      <c r="DE87" s="365"/>
    </row>
    <row r="88" spans="2:109" ht="13.5" hidden="1" x14ac:dyDescent="0.15">
      <c r="DD88" s="365"/>
      <c r="DE88" s="365"/>
    </row>
    <row r="89" spans="2:109" ht="13.5" hidden="1" x14ac:dyDescent="0.15">
      <c r="DD89" s="365"/>
      <c r="DE89" s="365"/>
    </row>
    <row r="90" spans="2:109" ht="13.5" hidden="1" x14ac:dyDescent="0.15">
      <c r="DD90" s="365"/>
      <c r="DE90" s="365"/>
    </row>
    <row r="91" spans="2:109" ht="13.5" hidden="1" x14ac:dyDescent="0.15">
      <c r="DD91" s="365"/>
      <c r="DE91" s="365"/>
    </row>
    <row r="92" spans="2:109" ht="13.5" hidden="1" customHeight="1" x14ac:dyDescent="0.15">
      <c r="DD92" s="365"/>
      <c r="DE92" s="365"/>
    </row>
    <row r="93" spans="2:109" ht="13.5" hidden="1" customHeight="1" x14ac:dyDescent="0.15">
      <c r="DD93" s="365"/>
      <c r="DE93" s="365"/>
    </row>
    <row r="94" spans="2:109" ht="13.5" hidden="1" customHeight="1" x14ac:dyDescent="0.15">
      <c r="DD94" s="365"/>
      <c r="DE94" s="365"/>
    </row>
    <row r="95" spans="2:109" ht="13.5" hidden="1" customHeight="1" x14ac:dyDescent="0.15">
      <c r="DD95" s="365"/>
      <c r="DE95" s="365"/>
    </row>
    <row r="96" spans="2:109" ht="13.5" hidden="1" customHeight="1" x14ac:dyDescent="0.15">
      <c r="DD96" s="365"/>
      <c r="DE96" s="365"/>
    </row>
    <row r="97" spans="108:109" ht="13.5" hidden="1" customHeight="1" x14ac:dyDescent="0.15">
      <c r="DD97" s="365"/>
      <c r="DE97" s="365"/>
    </row>
    <row r="98" spans="108:109" ht="13.5" hidden="1" customHeight="1" x14ac:dyDescent="0.15">
      <c r="DD98" s="365"/>
      <c r="DE98" s="365"/>
    </row>
    <row r="99" spans="108:109" ht="13.5" hidden="1" customHeight="1" x14ac:dyDescent="0.15">
      <c r="DD99" s="365"/>
      <c r="DE99" s="365"/>
    </row>
    <row r="100" spans="108:109" ht="13.5" hidden="1" customHeight="1" x14ac:dyDescent="0.15">
      <c r="DD100" s="365"/>
      <c r="DE100" s="365"/>
    </row>
    <row r="101" spans="108:109" ht="13.5" hidden="1" customHeight="1" x14ac:dyDescent="0.15">
      <c r="DD101" s="365"/>
      <c r="DE101" s="365"/>
    </row>
    <row r="102" spans="108:109" ht="13.5" hidden="1" customHeight="1" x14ac:dyDescent="0.15">
      <c r="DD102" s="365"/>
      <c r="DE102" s="365"/>
    </row>
    <row r="103" spans="108:109" ht="13.5" hidden="1" customHeight="1" x14ac:dyDescent="0.15">
      <c r="DD103" s="365"/>
      <c r="DE103" s="365"/>
    </row>
    <row r="104" spans="108:109" ht="13.5" hidden="1" customHeight="1" x14ac:dyDescent="0.15">
      <c r="DD104" s="365"/>
      <c r="DE104" s="365"/>
    </row>
    <row r="105" spans="108:109" ht="13.5" hidden="1" customHeight="1" x14ac:dyDescent="0.15">
      <c r="DD105" s="365"/>
      <c r="DE105" s="365"/>
    </row>
    <row r="106" spans="108:109" ht="13.5" hidden="1" customHeight="1" x14ac:dyDescent="0.15">
      <c r="DD106" s="365"/>
      <c r="DE106" s="365"/>
    </row>
    <row r="107" spans="108:109" ht="13.5" hidden="1" customHeight="1" x14ac:dyDescent="0.15">
      <c r="DD107" s="365"/>
      <c r="DE107" s="365"/>
    </row>
    <row r="108" spans="108:109" ht="13.5" hidden="1" customHeight="1" x14ac:dyDescent="0.15">
      <c r="DD108" s="365"/>
      <c r="DE108" s="365"/>
    </row>
    <row r="109" spans="108:109" ht="13.5" hidden="1" customHeight="1" x14ac:dyDescent="0.15">
      <c r="DD109" s="365"/>
      <c r="DE109" s="365"/>
    </row>
    <row r="110" spans="108:109" ht="13.5" hidden="1" customHeight="1" x14ac:dyDescent="0.15">
      <c r="DD110" s="365"/>
      <c r="DE110" s="365"/>
    </row>
    <row r="111" spans="108:109" ht="13.5" hidden="1" customHeight="1" x14ac:dyDescent="0.15">
      <c r="DD111" s="365"/>
      <c r="DE111" s="365"/>
    </row>
    <row r="112" spans="108:109" ht="13.5" hidden="1" customHeight="1" x14ac:dyDescent="0.15">
      <c r="DD112" s="365"/>
      <c r="DE112" s="365"/>
    </row>
    <row r="113" spans="108:109" ht="13.5" hidden="1" customHeight="1" x14ac:dyDescent="0.15">
      <c r="DD113" s="365"/>
      <c r="DE113" s="365"/>
    </row>
    <row r="114" spans="108:109" ht="13.5" hidden="1" customHeight="1" x14ac:dyDescent="0.15">
      <c r="DD114" s="365"/>
      <c r="DE114" s="365"/>
    </row>
    <row r="115" spans="108:109" ht="13.5" hidden="1" customHeight="1" x14ac:dyDescent="0.15">
      <c r="DD115" s="365"/>
      <c r="DE115" s="365"/>
    </row>
    <row r="116" spans="108:109" ht="13.5" hidden="1" customHeight="1" x14ac:dyDescent="0.15">
      <c r="DD116" s="365"/>
      <c r="DE116" s="365"/>
    </row>
    <row r="117" spans="108:109" ht="13.5" hidden="1" customHeight="1" x14ac:dyDescent="0.15">
      <c r="DD117" s="365"/>
      <c r="DE117" s="365"/>
    </row>
    <row r="118" spans="108:109" ht="13.5" hidden="1" customHeight="1" x14ac:dyDescent="0.15">
      <c r="DD118" s="365"/>
      <c r="DE118" s="365"/>
    </row>
    <row r="119" spans="108:109" ht="13.5" hidden="1" customHeight="1" x14ac:dyDescent="0.15">
      <c r="DD119" s="365"/>
      <c r="DE119" s="365"/>
    </row>
    <row r="120" spans="108:109" ht="13.5" hidden="1" customHeight="1" x14ac:dyDescent="0.15">
      <c r="DD120" s="365"/>
      <c r="DE120" s="365"/>
    </row>
    <row r="121" spans="108:109" ht="13.5" hidden="1" customHeight="1" x14ac:dyDescent="0.15">
      <c r="DD121" s="365"/>
      <c r="DE121" s="365"/>
    </row>
    <row r="122" spans="108:109" ht="13.5" hidden="1" customHeight="1" x14ac:dyDescent="0.15">
      <c r="DD122" s="365"/>
      <c r="DE122" s="365"/>
    </row>
    <row r="123" spans="108:109" ht="13.5" hidden="1" customHeight="1" x14ac:dyDescent="0.15">
      <c r="DD123" s="365"/>
      <c r="DE123" s="365"/>
    </row>
    <row r="124" spans="108:109" ht="13.5" hidden="1" customHeight="1" x14ac:dyDescent="0.15">
      <c r="DD124" s="365"/>
      <c r="DE124" s="365"/>
    </row>
    <row r="125" spans="108:109" ht="13.5" hidden="1" customHeight="1" x14ac:dyDescent="0.15">
      <c r="DD125" s="365"/>
      <c r="DE125" s="365"/>
    </row>
    <row r="126" spans="108:109" ht="13.5" hidden="1" customHeight="1" x14ac:dyDescent="0.15">
      <c r="DD126" s="365"/>
      <c r="DE126" s="365"/>
    </row>
    <row r="127" spans="108:109" ht="13.5" hidden="1" customHeight="1" x14ac:dyDescent="0.15">
      <c r="DD127" s="365"/>
      <c r="DE127" s="365"/>
    </row>
    <row r="128" spans="108:109" ht="13.5" hidden="1" customHeight="1" x14ac:dyDescent="0.15">
      <c r="DD128" s="365"/>
      <c r="DE128" s="365"/>
    </row>
    <row r="129" spans="108:109" ht="13.5" hidden="1" customHeight="1" x14ac:dyDescent="0.15">
      <c r="DD129" s="365"/>
      <c r="DE129" s="365"/>
    </row>
    <row r="130" spans="108:109" ht="13.5" hidden="1" customHeight="1" x14ac:dyDescent="0.15">
      <c r="DD130" s="365"/>
      <c r="DE130" s="365"/>
    </row>
    <row r="131" spans="108:109" ht="13.5" hidden="1" customHeight="1" x14ac:dyDescent="0.15">
      <c r="DD131" s="365"/>
      <c r="DE131" s="365"/>
    </row>
    <row r="132" spans="108:109" ht="13.5" hidden="1" customHeight="1" x14ac:dyDescent="0.15">
      <c r="DD132" s="365"/>
      <c r="DE132" s="365"/>
    </row>
    <row r="133" spans="108:109" ht="13.5" hidden="1" customHeight="1" x14ac:dyDescent="0.15">
      <c r="DD133" s="365"/>
      <c r="DE133" s="365"/>
    </row>
    <row r="134" spans="108:109" ht="13.5" hidden="1" customHeight="1" x14ac:dyDescent="0.15">
      <c r="DD134" s="365"/>
      <c r="DE134" s="365"/>
    </row>
    <row r="135" spans="108:109" ht="13.5" hidden="1" customHeight="1" x14ac:dyDescent="0.15">
      <c r="DD135" s="365"/>
      <c r="DE135" s="365"/>
    </row>
    <row r="136" spans="108:109" ht="13.5" hidden="1" customHeight="1" x14ac:dyDescent="0.15">
      <c r="DD136" s="365"/>
      <c r="DE136" s="365"/>
    </row>
    <row r="137" spans="108:109" ht="13.5" hidden="1" customHeight="1" x14ac:dyDescent="0.15">
      <c r="DD137" s="365"/>
      <c r="DE137" s="365"/>
    </row>
    <row r="138" spans="108:109" ht="13.5" hidden="1" customHeight="1" x14ac:dyDescent="0.15">
      <c r="DD138" s="365"/>
      <c r="DE138" s="365"/>
    </row>
    <row r="139" spans="108:109" ht="13.5" hidden="1" customHeight="1" x14ac:dyDescent="0.15">
      <c r="DD139" s="365"/>
      <c r="DE139" s="365"/>
    </row>
    <row r="140" spans="108:109" ht="13.5" hidden="1" customHeight="1" x14ac:dyDescent="0.15">
      <c r="DD140" s="365"/>
      <c r="DE140" s="365"/>
    </row>
    <row r="141" spans="108:109" ht="13.5" hidden="1" customHeight="1" x14ac:dyDescent="0.15">
      <c r="DD141" s="365"/>
      <c r="DE141" s="365"/>
    </row>
    <row r="142" spans="108:109" ht="13.5" hidden="1" customHeight="1" x14ac:dyDescent="0.15">
      <c r="DD142" s="365"/>
      <c r="DE142" s="365"/>
    </row>
    <row r="143" spans="108:109" ht="13.5" hidden="1" customHeight="1" x14ac:dyDescent="0.15">
      <c r="DD143" s="365"/>
      <c r="DE143" s="365"/>
    </row>
    <row r="144" spans="108:109" ht="13.5" hidden="1" customHeight="1" x14ac:dyDescent="0.15">
      <c r="DD144" s="365"/>
      <c r="DE144" s="365"/>
    </row>
    <row r="145" spans="108:109" ht="13.5" hidden="1" customHeight="1" x14ac:dyDescent="0.15">
      <c r="DD145" s="365"/>
      <c r="DE145" s="365"/>
    </row>
    <row r="146" spans="108:109" ht="13.5" hidden="1" customHeight="1" x14ac:dyDescent="0.15">
      <c r="DD146" s="365"/>
      <c r="DE146" s="365"/>
    </row>
    <row r="147" spans="108:109" ht="13.5" hidden="1" customHeight="1" x14ac:dyDescent="0.15">
      <c r="DD147" s="365"/>
      <c r="DE147" s="365"/>
    </row>
    <row r="148" spans="108:109" ht="13.5" hidden="1" customHeight="1" x14ac:dyDescent="0.15">
      <c r="DD148" s="365"/>
      <c r="DE148" s="365"/>
    </row>
    <row r="149" spans="108:109" ht="13.5" hidden="1" customHeight="1" x14ac:dyDescent="0.15">
      <c r="DD149" s="365"/>
      <c r="DE149" s="365"/>
    </row>
    <row r="150" spans="108:109" ht="13.5" hidden="1" customHeight="1" x14ac:dyDescent="0.15">
      <c r="DD150" s="365"/>
      <c r="DE150" s="365"/>
    </row>
    <row r="151" spans="108:109" ht="13.5" hidden="1" customHeight="1" x14ac:dyDescent="0.15">
      <c r="DD151" s="365"/>
      <c r="DE151" s="365"/>
    </row>
    <row r="152" spans="108:109" ht="13.5" hidden="1" customHeight="1" x14ac:dyDescent="0.15">
      <c r="DD152" s="365"/>
      <c r="DE152" s="365"/>
    </row>
    <row r="153" spans="108:109" ht="13.5" hidden="1" customHeight="1" x14ac:dyDescent="0.15">
      <c r="DD153" s="365"/>
      <c r="DE153" s="365"/>
    </row>
    <row r="154" spans="108:109" ht="13.5" hidden="1" customHeight="1" x14ac:dyDescent="0.15">
      <c r="DD154" s="365"/>
      <c r="DE154" s="365"/>
    </row>
    <row r="155" spans="108:109" ht="13.5" hidden="1" customHeight="1" x14ac:dyDescent="0.15">
      <c r="DD155" s="365"/>
      <c r="DE155" s="365"/>
    </row>
    <row r="156" spans="108:109" ht="13.5" hidden="1" customHeight="1" x14ac:dyDescent="0.15">
      <c r="DD156" s="365"/>
      <c r="DE156" s="365"/>
    </row>
    <row r="157" spans="108:109" ht="13.5" hidden="1" customHeight="1" x14ac:dyDescent="0.15">
      <c r="DD157" s="365"/>
      <c r="DE157" s="365"/>
    </row>
    <row r="158" spans="108:109" ht="13.5" hidden="1" customHeight="1" x14ac:dyDescent="0.15">
      <c r="DD158" s="365"/>
      <c r="DE158" s="365"/>
    </row>
    <row r="159" spans="108:109" ht="13.5" hidden="1" customHeight="1" x14ac:dyDescent="0.15">
      <c r="DD159" s="365"/>
      <c r="DE159" s="365"/>
    </row>
    <row r="160" spans="108:109" ht="13.5" hidden="1" customHeight="1" x14ac:dyDescent="0.15">
      <c r="DD160" s="365"/>
      <c r="DE160" s="365"/>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qGWWEQuaNOhacTGgL72VlOEkFSiLmzEi6nT7N46ABz5fTnvDY86khrvSppXqiM2Ez8YyLGFwxldfS9/VssWIGA==" saltValue="Gyua9dEkEgjNNsiSdHKEqw==" spinCount="100000" sheet="1" objects="1" scenarios="1" formatCells="0"/>
  <dataConsolidate/>
  <mergeCells count="112">
    <mergeCell ref="BB77:BO78"/>
    <mergeCell ref="BP77:BW78"/>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s>
  <phoneticPr fontId="3"/>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608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tG5Lq2IvDQUE7We/4V6RK2VKrUVAOx3Ft/Pp0Bl0jEGcENgH7mu2c/bSgZerV5V9drW2qjwJy31EpauywrETVQ==" saltValue="SCG3uRoj+GsXHxhQ+2/fBQ==" spinCount="100000" sheet="1" objects="1" scenarios="1"/>
  <dataConsolidate/>
  <phoneticPr fontId="3"/>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R135"/>
  <sheetViews>
    <sheetView showGridLines="0" topLeftCell="A76"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500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pfQTFmqCWhbwZ0Yeo3cv1WQ74I8EAJNxSVRPbBglKL+TNuFJtELG7xFVoIFPtTPcTWW55R5odSsC7lULsyR3JQ==" saltValue="VOemWG5BF9/UeMQdP1nGmA==" spinCount="100000" sheet="1" objects="1" scenarios="1"/>
  <dataConsolidate/>
  <phoneticPr fontId="3"/>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552</v>
      </c>
      <c r="G2" s="136"/>
      <c r="H2" s="137"/>
    </row>
    <row r="3" spans="1:8" x14ac:dyDescent="0.15">
      <c r="A3" s="133" t="s">
        <v>545</v>
      </c>
      <c r="B3" s="138"/>
      <c r="C3" s="139"/>
      <c r="D3" s="140">
        <v>239386</v>
      </c>
      <c r="E3" s="141"/>
      <c r="F3" s="142">
        <v>63956</v>
      </c>
      <c r="G3" s="143"/>
      <c r="H3" s="144"/>
    </row>
    <row r="4" spans="1:8" x14ac:dyDescent="0.15">
      <c r="A4" s="145"/>
      <c r="B4" s="146"/>
      <c r="C4" s="147"/>
      <c r="D4" s="148">
        <v>28651</v>
      </c>
      <c r="E4" s="149"/>
      <c r="F4" s="150">
        <v>29239</v>
      </c>
      <c r="G4" s="151"/>
      <c r="H4" s="152"/>
    </row>
    <row r="5" spans="1:8" x14ac:dyDescent="0.15">
      <c r="A5" s="133" t="s">
        <v>547</v>
      </c>
      <c r="B5" s="138"/>
      <c r="C5" s="139"/>
      <c r="D5" s="140">
        <v>359739</v>
      </c>
      <c r="E5" s="141"/>
      <c r="F5" s="142">
        <v>66255</v>
      </c>
      <c r="G5" s="143"/>
      <c r="H5" s="144"/>
    </row>
    <row r="6" spans="1:8" x14ac:dyDescent="0.15">
      <c r="A6" s="145"/>
      <c r="B6" s="146"/>
      <c r="C6" s="147"/>
      <c r="D6" s="148">
        <v>52417</v>
      </c>
      <c r="E6" s="149"/>
      <c r="F6" s="150">
        <v>31822</v>
      </c>
      <c r="G6" s="151"/>
      <c r="H6" s="152"/>
    </row>
    <row r="7" spans="1:8" x14ac:dyDescent="0.15">
      <c r="A7" s="133" t="s">
        <v>548</v>
      </c>
      <c r="B7" s="138"/>
      <c r="C7" s="139"/>
      <c r="D7" s="140">
        <v>356704</v>
      </c>
      <c r="E7" s="141"/>
      <c r="F7" s="142">
        <v>92247</v>
      </c>
      <c r="G7" s="143"/>
      <c r="H7" s="144"/>
    </row>
    <row r="8" spans="1:8" x14ac:dyDescent="0.15">
      <c r="A8" s="145"/>
      <c r="B8" s="146"/>
      <c r="C8" s="147"/>
      <c r="D8" s="148">
        <v>49421</v>
      </c>
      <c r="E8" s="149"/>
      <c r="F8" s="150">
        <v>37204</v>
      </c>
      <c r="G8" s="151"/>
      <c r="H8" s="152"/>
    </row>
    <row r="9" spans="1:8" x14ac:dyDescent="0.15">
      <c r="A9" s="133" t="s">
        <v>549</v>
      </c>
      <c r="B9" s="138"/>
      <c r="C9" s="139"/>
      <c r="D9" s="140">
        <v>198413</v>
      </c>
      <c r="E9" s="141"/>
      <c r="F9" s="142">
        <v>57295</v>
      </c>
      <c r="G9" s="143"/>
      <c r="H9" s="144"/>
    </row>
    <row r="10" spans="1:8" x14ac:dyDescent="0.15">
      <c r="A10" s="145"/>
      <c r="B10" s="146"/>
      <c r="C10" s="147"/>
      <c r="D10" s="148">
        <v>48755</v>
      </c>
      <c r="E10" s="149"/>
      <c r="F10" s="150">
        <v>32771</v>
      </c>
      <c r="G10" s="151"/>
      <c r="H10" s="152"/>
    </row>
    <row r="11" spans="1:8" x14ac:dyDescent="0.15">
      <c r="A11" s="133" t="s">
        <v>550</v>
      </c>
      <c r="B11" s="138"/>
      <c r="C11" s="139"/>
      <c r="D11" s="140">
        <v>184956</v>
      </c>
      <c r="E11" s="141"/>
      <c r="F11" s="142">
        <v>54110</v>
      </c>
      <c r="G11" s="143"/>
      <c r="H11" s="144"/>
    </row>
    <row r="12" spans="1:8" x14ac:dyDescent="0.15">
      <c r="A12" s="145"/>
      <c r="B12" s="146"/>
      <c r="C12" s="153"/>
      <c r="D12" s="148">
        <v>62844</v>
      </c>
      <c r="E12" s="149"/>
      <c r="F12" s="150">
        <v>30620</v>
      </c>
      <c r="G12" s="151"/>
      <c r="H12" s="152"/>
    </row>
    <row r="13" spans="1:8" x14ac:dyDescent="0.15">
      <c r="A13" s="133"/>
      <c r="B13" s="138"/>
      <c r="C13" s="154"/>
      <c r="D13" s="155">
        <v>267840</v>
      </c>
      <c r="E13" s="156"/>
      <c r="F13" s="157">
        <v>66773</v>
      </c>
      <c r="G13" s="158"/>
      <c r="H13" s="144"/>
    </row>
    <row r="14" spans="1:8" x14ac:dyDescent="0.15">
      <c r="A14" s="145"/>
      <c r="B14" s="146"/>
      <c r="C14" s="147"/>
      <c r="D14" s="148">
        <v>48418</v>
      </c>
      <c r="E14" s="149"/>
      <c r="F14" s="150">
        <v>32331</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11.52</v>
      </c>
      <c r="C19" s="159">
        <f>ROUND(VALUE(SUBSTITUTE(実質収支比率等に係る経年分析!G$48,"▲","-")),2)</f>
        <v>16.96</v>
      </c>
      <c r="D19" s="159">
        <f>ROUND(VALUE(SUBSTITUTE(実質収支比率等に係る経年分析!H$48,"▲","-")),2)</f>
        <v>11.23</v>
      </c>
      <c r="E19" s="159">
        <f>ROUND(VALUE(SUBSTITUTE(実質収支比率等に係る経年分析!I$48,"▲","-")),2)</f>
        <v>8.1300000000000008</v>
      </c>
      <c r="F19" s="159">
        <f>ROUND(VALUE(SUBSTITUTE(実質収支比率等に係る経年分析!J$48,"▲","-")),2)</f>
        <v>17.41</v>
      </c>
    </row>
    <row r="20" spans="1:11" x14ac:dyDescent="0.15">
      <c r="A20" s="159" t="s">
        <v>49</v>
      </c>
      <c r="B20" s="159">
        <f>ROUND(VALUE(SUBSTITUTE(実質収支比率等に係る経年分析!F$47,"▲","-")),2)</f>
        <v>16</v>
      </c>
      <c r="C20" s="159">
        <f>ROUND(VALUE(SUBSTITUTE(実質収支比率等に係る経年分析!G$47,"▲","-")),2)</f>
        <v>19.28</v>
      </c>
      <c r="D20" s="159">
        <f>ROUND(VALUE(SUBSTITUTE(実質収支比率等に係る経年分析!H$47,"▲","-")),2)</f>
        <v>17.89</v>
      </c>
      <c r="E20" s="159">
        <f>ROUND(VALUE(SUBSTITUTE(実質収支比率等に係る経年分析!I$47,"▲","-")),2)</f>
        <v>24.87</v>
      </c>
      <c r="F20" s="159">
        <f>ROUND(VALUE(SUBSTITUTE(実質収支比率等に係る経年分析!J$47,"▲","-")),2)</f>
        <v>22.78</v>
      </c>
    </row>
    <row r="21" spans="1:11" x14ac:dyDescent="0.15">
      <c r="A21" s="159" t="s">
        <v>50</v>
      </c>
      <c r="B21" s="159">
        <f>IF(ISNUMBER(VALUE(SUBSTITUTE(実質収支比率等に係る経年分析!F$49,"▲","-"))),ROUND(VALUE(SUBSTITUTE(実質収支比率等に係る経年分析!F$49,"▲","-")),2),NA())</f>
        <v>4.6500000000000004</v>
      </c>
      <c r="C21" s="159">
        <f>IF(ISNUMBER(VALUE(SUBSTITUTE(実質収支比率等に係る経年分析!G$49,"▲","-"))),ROUND(VALUE(SUBSTITUTE(実質収支比率等に係る経年分析!G$49,"▲","-")),2),NA())</f>
        <v>9.56</v>
      </c>
      <c r="D21" s="159">
        <f>IF(ISNUMBER(VALUE(SUBSTITUTE(実質収支比率等に係る経年分析!H$49,"▲","-"))),ROUND(VALUE(SUBSTITUTE(実質収支比率等に係る経年分析!H$49,"▲","-")),2),NA())</f>
        <v>1.95</v>
      </c>
      <c r="E21" s="159">
        <f>IF(ISNUMBER(VALUE(SUBSTITUTE(実質収支比率等に係る経年分析!I$49,"▲","-"))),ROUND(VALUE(SUBSTITUTE(実質収支比率等に係る経年分析!I$49,"▲","-")),2),NA())</f>
        <v>3.49</v>
      </c>
      <c r="F21" s="159">
        <f>IF(ISNUMBER(VALUE(SUBSTITUTE(実質収支比率等に係る経年分析!J$49,"▲","-"))),ROUND(VALUE(SUBSTITUTE(実質収支比率等に係る経年分析!J$49,"▲","-")),2),NA())</f>
        <v>6.18</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0.3</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0.05</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0.06</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0.06</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0.06</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亜炭鉱害復旧施設維持管理事業特別会計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0.03</v>
      </c>
    </row>
    <row r="30" spans="1:11" x14ac:dyDescent="0.15">
      <c r="A30" s="160" t="str">
        <f>IF(連結実質赤字比率に係る赤字・黒字の構成分析!C$40="",NA(),連結実質赤字比率に係る赤字・黒字の構成分析!C$40)</f>
        <v>介護保険特別会計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0.47</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0.35</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0.81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1.07</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1.92</v>
      </c>
    </row>
    <row r="31" spans="1:11" x14ac:dyDescent="0.15">
      <c r="A31" s="160" t="str">
        <f>IF(連結実質赤字比率に係る赤字・黒字の構成分析!C$39="",NA(),連結実質赤字比率に係る赤字・黒字の構成分析!C$39)</f>
        <v>国民健康保険特別会計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6.52</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6.59</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7.69</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6.22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2.39</v>
      </c>
    </row>
    <row r="32" spans="1:11" x14ac:dyDescent="0.15">
      <c r="A32" s="160" t="str">
        <f>IF(連結実質赤字比率に係る赤字・黒字の構成分析!C$38="",NA(),連結実質赤字比率に係る赤字・黒字の構成分析!C$38)</f>
        <v>下水道事業会計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3.93</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4.8600000000000003</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4.3499999999999996</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4.8499999999999996</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5.2</v>
      </c>
    </row>
    <row r="33" spans="1:16" x14ac:dyDescent="0.15">
      <c r="A33" s="160" t="str">
        <f>IF(連結実質赤字比率に係る赤字・黒字の構成分析!C$37="",NA(),連結実質赤字比率に係る赤字・黒字の構成分析!C$37)</f>
        <v>工業用水道事業会計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6.95</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8.9499999999999993</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9.4600000000000009</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11.09</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12.33</v>
      </c>
    </row>
    <row r="34" spans="1:16" x14ac:dyDescent="0.15">
      <c r="A34" s="160" t="str">
        <f>IF(連結実質赤字比率に係る赤字・黒字の構成分析!C$36="",NA(),連結実質赤字比率に係る赤字・黒字の構成分析!C$36)</f>
        <v>病院事業会計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8.51</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10.01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7.38</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17.37</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13.76</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11.47</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16.920000000000002</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11.21</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8.08</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17.34</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14.71</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17.96</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20.46</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23.83</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25.88</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3105</v>
      </c>
      <c r="E42" s="161"/>
      <c r="F42" s="161"/>
      <c r="G42" s="161">
        <f>'実質公債費比率（分子）の構造'!L$52</f>
        <v>3178</v>
      </c>
      <c r="H42" s="161"/>
      <c r="I42" s="161"/>
      <c r="J42" s="161">
        <f>'実質公債費比率（分子）の構造'!M$52</f>
        <v>3101</v>
      </c>
      <c r="K42" s="161"/>
      <c r="L42" s="161"/>
      <c r="M42" s="161">
        <f>'実質公債費比率（分子）の構造'!N$52</f>
        <v>3032</v>
      </c>
      <c r="N42" s="161"/>
      <c r="O42" s="161"/>
      <c r="P42" s="161">
        <f>'実質公債費比率（分子）の構造'!O$52</f>
        <v>2843</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f>'実質公債費比率（分子）の構造'!K$50</f>
        <v>381</v>
      </c>
      <c r="C44" s="161"/>
      <c r="D44" s="161"/>
      <c r="E44" s="161">
        <f>'実質公債費比率（分子）の構造'!L$50</f>
        <v>239</v>
      </c>
      <c r="F44" s="161"/>
      <c r="G44" s="161"/>
      <c r="H44" s="161">
        <f>'実質公債費比率（分子）の構造'!M$50</f>
        <v>169</v>
      </c>
      <c r="I44" s="161"/>
      <c r="J44" s="161"/>
      <c r="K44" s="161">
        <f>'実質公債費比率（分子）の構造'!N$50</f>
        <v>165</v>
      </c>
      <c r="L44" s="161"/>
      <c r="M44" s="161"/>
      <c r="N44" s="161">
        <f>'実質公債費比率（分子）の構造'!O$50</f>
        <v>170</v>
      </c>
      <c r="O44" s="161"/>
      <c r="P44" s="161"/>
    </row>
    <row r="45" spans="1:16" x14ac:dyDescent="0.15">
      <c r="A45" s="161" t="s">
        <v>60</v>
      </c>
      <c r="B45" s="161">
        <f>'実質公債費比率（分子）の構造'!K$49</f>
        <v>38</v>
      </c>
      <c r="C45" s="161"/>
      <c r="D45" s="161"/>
      <c r="E45" s="161">
        <f>'実質公債費比率（分子）の構造'!L$49</f>
        <v>39</v>
      </c>
      <c r="F45" s="161"/>
      <c r="G45" s="161"/>
      <c r="H45" s="161">
        <f>'実質公債費比率（分子）の構造'!M$49</f>
        <v>54</v>
      </c>
      <c r="I45" s="161"/>
      <c r="J45" s="161"/>
      <c r="K45" s="161">
        <f>'実質公債費比率（分子）の構造'!N$49</f>
        <v>58</v>
      </c>
      <c r="L45" s="161"/>
      <c r="M45" s="161"/>
      <c r="N45" s="161">
        <f>'実質公債費比率（分子）の構造'!O$49</f>
        <v>54</v>
      </c>
      <c r="O45" s="161"/>
      <c r="P45" s="161"/>
    </row>
    <row r="46" spans="1:16" x14ac:dyDescent="0.15">
      <c r="A46" s="161" t="s">
        <v>61</v>
      </c>
      <c r="B46" s="161">
        <f>'実質公債費比率（分子）の構造'!K$48</f>
        <v>1033</v>
      </c>
      <c r="C46" s="161"/>
      <c r="D46" s="161"/>
      <c r="E46" s="161">
        <f>'実質公債費比率（分子）の構造'!L$48</f>
        <v>992</v>
      </c>
      <c r="F46" s="161"/>
      <c r="G46" s="161"/>
      <c r="H46" s="161">
        <f>'実質公債費比率（分子）の構造'!M$48</f>
        <v>1180</v>
      </c>
      <c r="I46" s="161"/>
      <c r="J46" s="161"/>
      <c r="K46" s="161">
        <f>'実質公債費比率（分子）の構造'!N$48</f>
        <v>1017</v>
      </c>
      <c r="L46" s="161"/>
      <c r="M46" s="161"/>
      <c r="N46" s="161">
        <f>'実質公債費比率（分子）の構造'!O$48</f>
        <v>957</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3730</v>
      </c>
      <c r="C49" s="161"/>
      <c r="D49" s="161"/>
      <c r="E49" s="161">
        <f>'実質公債費比率（分子）の構造'!L$45</f>
        <v>3709</v>
      </c>
      <c r="F49" s="161"/>
      <c r="G49" s="161"/>
      <c r="H49" s="161">
        <f>'実質公債費比率（分子）の構造'!M$45</f>
        <v>3506</v>
      </c>
      <c r="I49" s="161"/>
      <c r="J49" s="161"/>
      <c r="K49" s="161">
        <f>'実質公債費比率（分子）の構造'!N$45</f>
        <v>2938</v>
      </c>
      <c r="L49" s="161"/>
      <c r="M49" s="161"/>
      <c r="N49" s="161">
        <f>'実質公債費比率（分子）の構造'!O$45</f>
        <v>3023</v>
      </c>
      <c r="O49" s="161"/>
      <c r="P49" s="161"/>
    </row>
    <row r="50" spans="1:16" x14ac:dyDescent="0.15">
      <c r="A50" s="161" t="s">
        <v>65</v>
      </c>
      <c r="B50" s="161" t="e">
        <f>NA()</f>
        <v>#N/A</v>
      </c>
      <c r="C50" s="161">
        <f>IF(ISNUMBER('実質公債費比率（分子）の構造'!K$53),'実質公債費比率（分子）の構造'!K$53,NA())</f>
        <v>2077</v>
      </c>
      <c r="D50" s="161" t="e">
        <f>NA()</f>
        <v>#N/A</v>
      </c>
      <c r="E50" s="161" t="e">
        <f>NA()</f>
        <v>#N/A</v>
      </c>
      <c r="F50" s="161">
        <f>IF(ISNUMBER('実質公債費比率（分子）の構造'!L$53),'実質公債費比率（分子）の構造'!L$53,NA())</f>
        <v>1801</v>
      </c>
      <c r="G50" s="161" t="e">
        <f>NA()</f>
        <v>#N/A</v>
      </c>
      <c r="H50" s="161" t="e">
        <f>NA()</f>
        <v>#N/A</v>
      </c>
      <c r="I50" s="161">
        <f>IF(ISNUMBER('実質公債費比率（分子）の構造'!M$53),'実質公債費比率（分子）の構造'!M$53,NA())</f>
        <v>1808</v>
      </c>
      <c r="J50" s="161" t="e">
        <f>NA()</f>
        <v>#N/A</v>
      </c>
      <c r="K50" s="161" t="e">
        <f>NA()</f>
        <v>#N/A</v>
      </c>
      <c r="L50" s="161">
        <f>IF(ISNUMBER('実質公債費比率（分子）の構造'!N$53),'実質公債費比率（分子）の構造'!N$53,NA())</f>
        <v>1146</v>
      </c>
      <c r="M50" s="161" t="e">
        <f>NA()</f>
        <v>#N/A</v>
      </c>
      <c r="N50" s="161" t="e">
        <f>NA()</f>
        <v>#N/A</v>
      </c>
      <c r="O50" s="161">
        <f>IF(ISNUMBER('実質公債費比率（分子）の構造'!O$53),'実質公債費比率（分子）の構造'!O$53,NA())</f>
        <v>1361</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31996</v>
      </c>
      <c r="E56" s="160"/>
      <c r="F56" s="160"/>
      <c r="G56" s="160">
        <f>'将来負担比率（分子）の構造'!J$52</f>
        <v>32356</v>
      </c>
      <c r="H56" s="160"/>
      <c r="I56" s="160"/>
      <c r="J56" s="160">
        <f>'将来負担比率（分子）の構造'!K$52</f>
        <v>32197</v>
      </c>
      <c r="K56" s="160"/>
      <c r="L56" s="160"/>
      <c r="M56" s="160">
        <f>'将来負担比率（分子）の構造'!L$52</f>
        <v>31129</v>
      </c>
      <c r="N56" s="160"/>
      <c r="O56" s="160"/>
      <c r="P56" s="160">
        <f>'将来負担比率（分子）の構造'!M$52</f>
        <v>30076</v>
      </c>
    </row>
    <row r="57" spans="1:16" x14ac:dyDescent="0.15">
      <c r="A57" s="160" t="s">
        <v>36</v>
      </c>
      <c r="B57" s="160"/>
      <c r="C57" s="160"/>
      <c r="D57" s="160">
        <f>'将来負担比率（分子）の構造'!I$51</f>
        <v>36</v>
      </c>
      <c r="E57" s="160"/>
      <c r="F57" s="160"/>
      <c r="G57" s="160">
        <f>'将来負担比率（分子）の構造'!J$51</f>
        <v>168</v>
      </c>
      <c r="H57" s="160"/>
      <c r="I57" s="160"/>
      <c r="J57" s="160">
        <f>'将来負担比率（分子）の構造'!K$51</f>
        <v>819</v>
      </c>
      <c r="K57" s="160"/>
      <c r="L57" s="160"/>
      <c r="M57" s="160">
        <f>'将来負担比率（分子）の構造'!L$51</f>
        <v>1329</v>
      </c>
      <c r="N57" s="160"/>
      <c r="O57" s="160"/>
      <c r="P57" s="160">
        <f>'将来負担比率（分子）の構造'!M$51</f>
        <v>1592</v>
      </c>
    </row>
    <row r="58" spans="1:16" x14ac:dyDescent="0.15">
      <c r="A58" s="160" t="s">
        <v>35</v>
      </c>
      <c r="B58" s="160"/>
      <c r="C58" s="160"/>
      <c r="D58" s="160">
        <f>'将来負担比率（分子）の構造'!I$50</f>
        <v>20284</v>
      </c>
      <c r="E58" s="160"/>
      <c r="F58" s="160"/>
      <c r="G58" s="160">
        <f>'将来負担比率（分子）の構造'!J$50</f>
        <v>20953</v>
      </c>
      <c r="H58" s="160"/>
      <c r="I58" s="160"/>
      <c r="J58" s="160">
        <f>'将来負担比率（分子）の構造'!K$50</f>
        <v>22535</v>
      </c>
      <c r="K58" s="160"/>
      <c r="L58" s="160"/>
      <c r="M58" s="160">
        <f>'将来負担比率（分子）の構造'!L$50</f>
        <v>25203</v>
      </c>
      <c r="N58" s="160"/>
      <c r="O58" s="160"/>
      <c r="P58" s="160">
        <f>'将来負担比率（分子）の構造'!M$50</f>
        <v>25697</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4645</v>
      </c>
      <c r="C62" s="160"/>
      <c r="D62" s="160"/>
      <c r="E62" s="160">
        <f>'将来負担比率（分子）の構造'!J$45</f>
        <v>4237</v>
      </c>
      <c r="F62" s="160"/>
      <c r="G62" s="160"/>
      <c r="H62" s="160">
        <f>'将来負担比率（分子）の構造'!K$45</f>
        <v>4433</v>
      </c>
      <c r="I62" s="160"/>
      <c r="J62" s="160"/>
      <c r="K62" s="160">
        <f>'将来負担比率（分子）の構造'!L$45</f>
        <v>4154</v>
      </c>
      <c r="L62" s="160"/>
      <c r="M62" s="160"/>
      <c r="N62" s="160">
        <f>'将来負担比率（分子）の構造'!M$45</f>
        <v>4062</v>
      </c>
      <c r="O62" s="160"/>
      <c r="P62" s="160"/>
    </row>
    <row r="63" spans="1:16" x14ac:dyDescent="0.15">
      <c r="A63" s="160" t="s">
        <v>28</v>
      </c>
      <c r="B63" s="160">
        <f>'将来負担比率（分子）の構造'!I$44</f>
        <v>294</v>
      </c>
      <c r="C63" s="160"/>
      <c r="D63" s="160"/>
      <c r="E63" s="160">
        <f>'将来負担比率（分子）の構造'!J$44</f>
        <v>286</v>
      </c>
      <c r="F63" s="160"/>
      <c r="G63" s="160"/>
      <c r="H63" s="160">
        <f>'将来負担比率（分子）の構造'!K$44</f>
        <v>250</v>
      </c>
      <c r="I63" s="160"/>
      <c r="J63" s="160"/>
      <c r="K63" s="160">
        <f>'将来負担比率（分子）の構造'!L$44</f>
        <v>190</v>
      </c>
      <c r="L63" s="160"/>
      <c r="M63" s="160"/>
      <c r="N63" s="160">
        <f>'将来負担比率（分子）の構造'!M$44</f>
        <v>138</v>
      </c>
      <c r="O63" s="160"/>
      <c r="P63" s="160"/>
    </row>
    <row r="64" spans="1:16" x14ac:dyDescent="0.15">
      <c r="A64" s="160" t="s">
        <v>27</v>
      </c>
      <c r="B64" s="160">
        <f>'将来負担比率（分子）の構造'!I$43</f>
        <v>12476</v>
      </c>
      <c r="C64" s="160"/>
      <c r="D64" s="160"/>
      <c r="E64" s="160">
        <f>'将来負担比率（分子）の構造'!J$43</f>
        <v>12748</v>
      </c>
      <c r="F64" s="160"/>
      <c r="G64" s="160"/>
      <c r="H64" s="160">
        <f>'将来負担比率（分子）の構造'!K$43</f>
        <v>12335</v>
      </c>
      <c r="I64" s="160"/>
      <c r="J64" s="160"/>
      <c r="K64" s="160">
        <f>'将来負担比率（分子）の構造'!L$43</f>
        <v>11685</v>
      </c>
      <c r="L64" s="160"/>
      <c r="M64" s="160"/>
      <c r="N64" s="160">
        <f>'将来負担比率（分子）の構造'!M$43</f>
        <v>10754</v>
      </c>
      <c r="O64" s="160"/>
      <c r="P64" s="160"/>
    </row>
    <row r="65" spans="1:16" x14ac:dyDescent="0.15">
      <c r="A65" s="160" t="s">
        <v>26</v>
      </c>
      <c r="B65" s="160">
        <f>'将来負担比率（分子）の構造'!I$42</f>
        <v>1272</v>
      </c>
      <c r="C65" s="160"/>
      <c r="D65" s="160"/>
      <c r="E65" s="160">
        <f>'将来負担比率（分子）の構造'!J$42</f>
        <v>1031</v>
      </c>
      <c r="F65" s="160"/>
      <c r="G65" s="160"/>
      <c r="H65" s="160">
        <f>'将来負担比率（分子）の構造'!K$42</f>
        <v>859</v>
      </c>
      <c r="I65" s="160"/>
      <c r="J65" s="160"/>
      <c r="K65" s="160">
        <f>'将来負担比率（分子）の構造'!L$42</f>
        <v>623</v>
      </c>
      <c r="L65" s="160"/>
      <c r="M65" s="160"/>
      <c r="N65" s="160">
        <f>'将来負担比率（分子）の構造'!M$42</f>
        <v>459</v>
      </c>
      <c r="O65" s="160"/>
      <c r="P65" s="160"/>
    </row>
    <row r="66" spans="1:16" x14ac:dyDescent="0.15">
      <c r="A66" s="160" t="s">
        <v>25</v>
      </c>
      <c r="B66" s="160">
        <f>'将来負担比率（分子）の構造'!I$41</f>
        <v>32889</v>
      </c>
      <c r="C66" s="160"/>
      <c r="D66" s="160"/>
      <c r="E66" s="160">
        <f>'将来負担比率（分子）の構造'!J$41</f>
        <v>33044</v>
      </c>
      <c r="F66" s="160"/>
      <c r="G66" s="160"/>
      <c r="H66" s="160">
        <f>'将来負担比率（分子）の構造'!K$41</f>
        <v>31923</v>
      </c>
      <c r="I66" s="160"/>
      <c r="J66" s="160"/>
      <c r="K66" s="160">
        <f>'将来負担比率（分子）の構造'!L$41</f>
        <v>30884</v>
      </c>
      <c r="L66" s="160"/>
      <c r="M66" s="160"/>
      <c r="N66" s="160">
        <f>'将来負担比率（分子）の構造'!M$41</f>
        <v>30008</v>
      </c>
      <c r="O66" s="160"/>
      <c r="P66" s="160"/>
    </row>
    <row r="67" spans="1:16" x14ac:dyDescent="0.15">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3382</v>
      </c>
      <c r="C72" s="164">
        <f>基金残高に係る経年分析!G55</f>
        <v>4640</v>
      </c>
      <c r="D72" s="164">
        <f>基金残高に係る経年分析!H55</f>
        <v>4123</v>
      </c>
    </row>
    <row r="73" spans="1:16" x14ac:dyDescent="0.15">
      <c r="A73" s="163" t="s">
        <v>72</v>
      </c>
      <c r="B73" s="164">
        <f>基金残高に係る経年分析!F56</f>
        <v>608</v>
      </c>
      <c r="C73" s="164">
        <f>基金残高に係る経年分析!G56</f>
        <v>3109</v>
      </c>
      <c r="D73" s="164">
        <f>基金残高に係る経年分析!H56</f>
        <v>3510</v>
      </c>
    </row>
    <row r="74" spans="1:16" x14ac:dyDescent="0.15">
      <c r="A74" s="163" t="s">
        <v>73</v>
      </c>
      <c r="B74" s="164">
        <f>基金残高に係る経年分析!F57</f>
        <v>31641</v>
      </c>
      <c r="C74" s="164">
        <f>基金残高に係る経年分析!G57</f>
        <v>33644</v>
      </c>
      <c r="D74" s="164">
        <f>基金残高に係る経年分析!H57</f>
        <v>29632</v>
      </c>
    </row>
  </sheetData>
  <sheetProtection algorithmName="SHA-512" hashValue="BHjNLumUYfSNkpUWxsX8P1Ik8HF69QhnECizcXjJ2gWIjfFjR+HMNx58lu2/1FDek9SuoLCmjgwEO5KdLSkYgg==" saltValue="up0X9OzYrGezb3/fMa/RsQ==" spinCount="100000" sheet="1" objects="1" scenarios="1"/>
  <phoneticPr fontId="3"/>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4" workbookViewId="0">
      <selection activeCell="CR12" sqref="CR12:CY12"/>
    </sheetView>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207</v>
      </c>
      <c r="DI1" s="636"/>
      <c r="DJ1" s="636"/>
      <c r="DK1" s="636"/>
      <c r="DL1" s="636"/>
      <c r="DM1" s="636"/>
      <c r="DN1" s="637"/>
      <c r="DO1" s="205"/>
      <c r="DP1" s="635" t="s">
        <v>208</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210</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211</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212</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213</v>
      </c>
      <c r="S4" s="639"/>
      <c r="T4" s="639"/>
      <c r="U4" s="639"/>
      <c r="V4" s="639"/>
      <c r="W4" s="639"/>
      <c r="X4" s="639"/>
      <c r="Y4" s="640"/>
      <c r="Z4" s="638" t="s">
        <v>214</v>
      </c>
      <c r="AA4" s="639"/>
      <c r="AB4" s="639"/>
      <c r="AC4" s="640"/>
      <c r="AD4" s="638" t="s">
        <v>215</v>
      </c>
      <c r="AE4" s="639"/>
      <c r="AF4" s="639"/>
      <c r="AG4" s="639"/>
      <c r="AH4" s="639"/>
      <c r="AI4" s="639"/>
      <c r="AJ4" s="639"/>
      <c r="AK4" s="640"/>
      <c r="AL4" s="638" t="s">
        <v>214</v>
      </c>
      <c r="AM4" s="639"/>
      <c r="AN4" s="639"/>
      <c r="AO4" s="640"/>
      <c r="AP4" s="644" t="s">
        <v>216</v>
      </c>
      <c r="AQ4" s="644"/>
      <c r="AR4" s="644"/>
      <c r="AS4" s="644"/>
      <c r="AT4" s="644"/>
      <c r="AU4" s="644"/>
      <c r="AV4" s="644"/>
      <c r="AW4" s="644"/>
      <c r="AX4" s="644"/>
      <c r="AY4" s="644"/>
      <c r="AZ4" s="644"/>
      <c r="BA4" s="644"/>
      <c r="BB4" s="644"/>
      <c r="BC4" s="644"/>
      <c r="BD4" s="644"/>
      <c r="BE4" s="644"/>
      <c r="BF4" s="644"/>
      <c r="BG4" s="644" t="s">
        <v>217</v>
      </c>
      <c r="BH4" s="644"/>
      <c r="BI4" s="644"/>
      <c r="BJ4" s="644"/>
      <c r="BK4" s="644"/>
      <c r="BL4" s="644"/>
      <c r="BM4" s="644"/>
      <c r="BN4" s="644"/>
      <c r="BO4" s="644" t="s">
        <v>214</v>
      </c>
      <c r="BP4" s="644"/>
      <c r="BQ4" s="644"/>
      <c r="BR4" s="644"/>
      <c r="BS4" s="644" t="s">
        <v>218</v>
      </c>
      <c r="BT4" s="644"/>
      <c r="BU4" s="644"/>
      <c r="BV4" s="644"/>
      <c r="BW4" s="644"/>
      <c r="BX4" s="644"/>
      <c r="BY4" s="644"/>
      <c r="BZ4" s="644"/>
      <c r="CA4" s="644"/>
      <c r="CB4" s="644"/>
      <c r="CD4" s="641" t="s">
        <v>219</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220</v>
      </c>
      <c r="C5" s="646"/>
      <c r="D5" s="646"/>
      <c r="E5" s="646"/>
      <c r="F5" s="646"/>
      <c r="G5" s="646"/>
      <c r="H5" s="646"/>
      <c r="I5" s="646"/>
      <c r="J5" s="646"/>
      <c r="K5" s="646"/>
      <c r="L5" s="646"/>
      <c r="M5" s="646"/>
      <c r="N5" s="646"/>
      <c r="O5" s="646"/>
      <c r="P5" s="646"/>
      <c r="Q5" s="647"/>
      <c r="R5" s="648">
        <v>8875443</v>
      </c>
      <c r="S5" s="649"/>
      <c r="T5" s="649"/>
      <c r="U5" s="649"/>
      <c r="V5" s="649"/>
      <c r="W5" s="649"/>
      <c r="X5" s="649"/>
      <c r="Y5" s="650"/>
      <c r="Z5" s="651">
        <v>12</v>
      </c>
      <c r="AA5" s="651"/>
      <c r="AB5" s="651"/>
      <c r="AC5" s="651"/>
      <c r="AD5" s="652">
        <v>8875301</v>
      </c>
      <c r="AE5" s="652"/>
      <c r="AF5" s="652"/>
      <c r="AG5" s="652"/>
      <c r="AH5" s="652"/>
      <c r="AI5" s="652"/>
      <c r="AJ5" s="652"/>
      <c r="AK5" s="652"/>
      <c r="AL5" s="653">
        <v>56.2</v>
      </c>
      <c r="AM5" s="654"/>
      <c r="AN5" s="654"/>
      <c r="AO5" s="655"/>
      <c r="AP5" s="645" t="s">
        <v>221</v>
      </c>
      <c r="AQ5" s="646"/>
      <c r="AR5" s="646"/>
      <c r="AS5" s="646"/>
      <c r="AT5" s="646"/>
      <c r="AU5" s="646"/>
      <c r="AV5" s="646"/>
      <c r="AW5" s="646"/>
      <c r="AX5" s="646"/>
      <c r="AY5" s="646"/>
      <c r="AZ5" s="646"/>
      <c r="BA5" s="646"/>
      <c r="BB5" s="646"/>
      <c r="BC5" s="646"/>
      <c r="BD5" s="646"/>
      <c r="BE5" s="646"/>
      <c r="BF5" s="647"/>
      <c r="BG5" s="659">
        <v>8875301</v>
      </c>
      <c r="BH5" s="660"/>
      <c r="BI5" s="660"/>
      <c r="BJ5" s="660"/>
      <c r="BK5" s="660"/>
      <c r="BL5" s="660"/>
      <c r="BM5" s="660"/>
      <c r="BN5" s="661"/>
      <c r="BO5" s="662">
        <v>100</v>
      </c>
      <c r="BP5" s="662"/>
      <c r="BQ5" s="662"/>
      <c r="BR5" s="662"/>
      <c r="BS5" s="663">
        <v>19573</v>
      </c>
      <c r="BT5" s="663"/>
      <c r="BU5" s="663"/>
      <c r="BV5" s="663"/>
      <c r="BW5" s="663"/>
      <c r="BX5" s="663"/>
      <c r="BY5" s="663"/>
      <c r="BZ5" s="663"/>
      <c r="CA5" s="663"/>
      <c r="CB5" s="667"/>
      <c r="CD5" s="641" t="s">
        <v>216</v>
      </c>
      <c r="CE5" s="642"/>
      <c r="CF5" s="642"/>
      <c r="CG5" s="642"/>
      <c r="CH5" s="642"/>
      <c r="CI5" s="642"/>
      <c r="CJ5" s="642"/>
      <c r="CK5" s="642"/>
      <c r="CL5" s="642"/>
      <c r="CM5" s="642"/>
      <c r="CN5" s="642"/>
      <c r="CO5" s="642"/>
      <c r="CP5" s="642"/>
      <c r="CQ5" s="643"/>
      <c r="CR5" s="641" t="s">
        <v>222</v>
      </c>
      <c r="CS5" s="642"/>
      <c r="CT5" s="642"/>
      <c r="CU5" s="642"/>
      <c r="CV5" s="642"/>
      <c r="CW5" s="642"/>
      <c r="CX5" s="642"/>
      <c r="CY5" s="643"/>
      <c r="CZ5" s="641" t="s">
        <v>214</v>
      </c>
      <c r="DA5" s="642"/>
      <c r="DB5" s="642"/>
      <c r="DC5" s="643"/>
      <c r="DD5" s="641" t="s">
        <v>223</v>
      </c>
      <c r="DE5" s="642"/>
      <c r="DF5" s="642"/>
      <c r="DG5" s="642"/>
      <c r="DH5" s="642"/>
      <c r="DI5" s="642"/>
      <c r="DJ5" s="642"/>
      <c r="DK5" s="642"/>
      <c r="DL5" s="642"/>
      <c r="DM5" s="642"/>
      <c r="DN5" s="642"/>
      <c r="DO5" s="642"/>
      <c r="DP5" s="643"/>
      <c r="DQ5" s="641" t="s">
        <v>224</v>
      </c>
      <c r="DR5" s="642"/>
      <c r="DS5" s="642"/>
      <c r="DT5" s="642"/>
      <c r="DU5" s="642"/>
      <c r="DV5" s="642"/>
      <c r="DW5" s="642"/>
      <c r="DX5" s="642"/>
      <c r="DY5" s="642"/>
      <c r="DZ5" s="642"/>
      <c r="EA5" s="642"/>
      <c r="EB5" s="642"/>
      <c r="EC5" s="643"/>
    </row>
    <row r="6" spans="2:143" ht="11.25" customHeight="1" x14ac:dyDescent="0.15">
      <c r="B6" s="656" t="s">
        <v>225</v>
      </c>
      <c r="C6" s="657"/>
      <c r="D6" s="657"/>
      <c r="E6" s="657"/>
      <c r="F6" s="657"/>
      <c r="G6" s="657"/>
      <c r="H6" s="657"/>
      <c r="I6" s="657"/>
      <c r="J6" s="657"/>
      <c r="K6" s="657"/>
      <c r="L6" s="657"/>
      <c r="M6" s="657"/>
      <c r="N6" s="657"/>
      <c r="O6" s="657"/>
      <c r="P6" s="657"/>
      <c r="Q6" s="658"/>
      <c r="R6" s="659">
        <v>389279</v>
      </c>
      <c r="S6" s="660"/>
      <c r="T6" s="660"/>
      <c r="U6" s="660"/>
      <c r="V6" s="660"/>
      <c r="W6" s="660"/>
      <c r="X6" s="660"/>
      <c r="Y6" s="661"/>
      <c r="Z6" s="662">
        <v>0.5</v>
      </c>
      <c r="AA6" s="662"/>
      <c r="AB6" s="662"/>
      <c r="AC6" s="662"/>
      <c r="AD6" s="663">
        <v>389279</v>
      </c>
      <c r="AE6" s="663"/>
      <c r="AF6" s="663"/>
      <c r="AG6" s="663"/>
      <c r="AH6" s="663"/>
      <c r="AI6" s="663"/>
      <c r="AJ6" s="663"/>
      <c r="AK6" s="663"/>
      <c r="AL6" s="664">
        <v>2.5</v>
      </c>
      <c r="AM6" s="665"/>
      <c r="AN6" s="665"/>
      <c r="AO6" s="666"/>
      <c r="AP6" s="656" t="s">
        <v>226</v>
      </c>
      <c r="AQ6" s="657"/>
      <c r="AR6" s="657"/>
      <c r="AS6" s="657"/>
      <c r="AT6" s="657"/>
      <c r="AU6" s="657"/>
      <c r="AV6" s="657"/>
      <c r="AW6" s="657"/>
      <c r="AX6" s="657"/>
      <c r="AY6" s="657"/>
      <c r="AZ6" s="657"/>
      <c r="BA6" s="657"/>
      <c r="BB6" s="657"/>
      <c r="BC6" s="657"/>
      <c r="BD6" s="657"/>
      <c r="BE6" s="657"/>
      <c r="BF6" s="658"/>
      <c r="BG6" s="659">
        <v>8875301</v>
      </c>
      <c r="BH6" s="660"/>
      <c r="BI6" s="660"/>
      <c r="BJ6" s="660"/>
      <c r="BK6" s="660"/>
      <c r="BL6" s="660"/>
      <c r="BM6" s="660"/>
      <c r="BN6" s="661"/>
      <c r="BO6" s="662">
        <v>100</v>
      </c>
      <c r="BP6" s="662"/>
      <c r="BQ6" s="662"/>
      <c r="BR6" s="662"/>
      <c r="BS6" s="663">
        <v>19573</v>
      </c>
      <c r="BT6" s="663"/>
      <c r="BU6" s="663"/>
      <c r="BV6" s="663"/>
      <c r="BW6" s="663"/>
      <c r="BX6" s="663"/>
      <c r="BY6" s="663"/>
      <c r="BZ6" s="663"/>
      <c r="CA6" s="663"/>
      <c r="CB6" s="667"/>
      <c r="CD6" s="670" t="s">
        <v>227</v>
      </c>
      <c r="CE6" s="671"/>
      <c r="CF6" s="671"/>
      <c r="CG6" s="671"/>
      <c r="CH6" s="671"/>
      <c r="CI6" s="671"/>
      <c r="CJ6" s="671"/>
      <c r="CK6" s="671"/>
      <c r="CL6" s="671"/>
      <c r="CM6" s="671"/>
      <c r="CN6" s="671"/>
      <c r="CO6" s="671"/>
      <c r="CP6" s="671"/>
      <c r="CQ6" s="672"/>
      <c r="CR6" s="659">
        <v>238026</v>
      </c>
      <c r="CS6" s="660"/>
      <c r="CT6" s="660"/>
      <c r="CU6" s="660"/>
      <c r="CV6" s="660"/>
      <c r="CW6" s="660"/>
      <c r="CX6" s="660"/>
      <c r="CY6" s="661"/>
      <c r="CZ6" s="653">
        <v>0.4</v>
      </c>
      <c r="DA6" s="654"/>
      <c r="DB6" s="654"/>
      <c r="DC6" s="673"/>
      <c r="DD6" s="668" t="s">
        <v>122</v>
      </c>
      <c r="DE6" s="660"/>
      <c r="DF6" s="660"/>
      <c r="DG6" s="660"/>
      <c r="DH6" s="660"/>
      <c r="DI6" s="660"/>
      <c r="DJ6" s="660"/>
      <c r="DK6" s="660"/>
      <c r="DL6" s="660"/>
      <c r="DM6" s="660"/>
      <c r="DN6" s="660"/>
      <c r="DO6" s="660"/>
      <c r="DP6" s="661"/>
      <c r="DQ6" s="668">
        <v>238026</v>
      </c>
      <c r="DR6" s="660"/>
      <c r="DS6" s="660"/>
      <c r="DT6" s="660"/>
      <c r="DU6" s="660"/>
      <c r="DV6" s="660"/>
      <c r="DW6" s="660"/>
      <c r="DX6" s="660"/>
      <c r="DY6" s="660"/>
      <c r="DZ6" s="660"/>
      <c r="EA6" s="660"/>
      <c r="EB6" s="660"/>
      <c r="EC6" s="669"/>
    </row>
    <row r="7" spans="2:143" ht="11.25" customHeight="1" x14ac:dyDescent="0.15">
      <c r="B7" s="656" t="s">
        <v>228</v>
      </c>
      <c r="C7" s="657"/>
      <c r="D7" s="657"/>
      <c r="E7" s="657"/>
      <c r="F7" s="657"/>
      <c r="G7" s="657"/>
      <c r="H7" s="657"/>
      <c r="I7" s="657"/>
      <c r="J7" s="657"/>
      <c r="K7" s="657"/>
      <c r="L7" s="657"/>
      <c r="M7" s="657"/>
      <c r="N7" s="657"/>
      <c r="O7" s="657"/>
      <c r="P7" s="657"/>
      <c r="Q7" s="658"/>
      <c r="R7" s="659">
        <v>14337</v>
      </c>
      <c r="S7" s="660"/>
      <c r="T7" s="660"/>
      <c r="U7" s="660"/>
      <c r="V7" s="660"/>
      <c r="W7" s="660"/>
      <c r="X7" s="660"/>
      <c r="Y7" s="661"/>
      <c r="Z7" s="662">
        <v>0</v>
      </c>
      <c r="AA7" s="662"/>
      <c r="AB7" s="662"/>
      <c r="AC7" s="662"/>
      <c r="AD7" s="663">
        <v>14337</v>
      </c>
      <c r="AE7" s="663"/>
      <c r="AF7" s="663"/>
      <c r="AG7" s="663"/>
      <c r="AH7" s="663"/>
      <c r="AI7" s="663"/>
      <c r="AJ7" s="663"/>
      <c r="AK7" s="663"/>
      <c r="AL7" s="664">
        <v>0.1</v>
      </c>
      <c r="AM7" s="665"/>
      <c r="AN7" s="665"/>
      <c r="AO7" s="666"/>
      <c r="AP7" s="656" t="s">
        <v>229</v>
      </c>
      <c r="AQ7" s="657"/>
      <c r="AR7" s="657"/>
      <c r="AS7" s="657"/>
      <c r="AT7" s="657"/>
      <c r="AU7" s="657"/>
      <c r="AV7" s="657"/>
      <c r="AW7" s="657"/>
      <c r="AX7" s="657"/>
      <c r="AY7" s="657"/>
      <c r="AZ7" s="657"/>
      <c r="BA7" s="657"/>
      <c r="BB7" s="657"/>
      <c r="BC7" s="657"/>
      <c r="BD7" s="657"/>
      <c r="BE7" s="657"/>
      <c r="BF7" s="658"/>
      <c r="BG7" s="659">
        <v>4263616</v>
      </c>
      <c r="BH7" s="660"/>
      <c r="BI7" s="660"/>
      <c r="BJ7" s="660"/>
      <c r="BK7" s="660"/>
      <c r="BL7" s="660"/>
      <c r="BM7" s="660"/>
      <c r="BN7" s="661"/>
      <c r="BO7" s="662">
        <v>48</v>
      </c>
      <c r="BP7" s="662"/>
      <c r="BQ7" s="662"/>
      <c r="BR7" s="662"/>
      <c r="BS7" s="663">
        <v>19573</v>
      </c>
      <c r="BT7" s="663"/>
      <c r="BU7" s="663"/>
      <c r="BV7" s="663"/>
      <c r="BW7" s="663"/>
      <c r="BX7" s="663"/>
      <c r="BY7" s="663"/>
      <c r="BZ7" s="663"/>
      <c r="CA7" s="663"/>
      <c r="CB7" s="667"/>
      <c r="CD7" s="674" t="s">
        <v>230</v>
      </c>
      <c r="CE7" s="675"/>
      <c r="CF7" s="675"/>
      <c r="CG7" s="675"/>
      <c r="CH7" s="675"/>
      <c r="CI7" s="675"/>
      <c r="CJ7" s="675"/>
      <c r="CK7" s="675"/>
      <c r="CL7" s="675"/>
      <c r="CM7" s="675"/>
      <c r="CN7" s="675"/>
      <c r="CO7" s="675"/>
      <c r="CP7" s="675"/>
      <c r="CQ7" s="676"/>
      <c r="CR7" s="659">
        <v>12333551</v>
      </c>
      <c r="CS7" s="660"/>
      <c r="CT7" s="660"/>
      <c r="CU7" s="660"/>
      <c r="CV7" s="660"/>
      <c r="CW7" s="660"/>
      <c r="CX7" s="660"/>
      <c r="CY7" s="661"/>
      <c r="CZ7" s="662">
        <v>18.3</v>
      </c>
      <c r="DA7" s="662"/>
      <c r="DB7" s="662"/>
      <c r="DC7" s="662"/>
      <c r="DD7" s="668">
        <v>1633460</v>
      </c>
      <c r="DE7" s="660"/>
      <c r="DF7" s="660"/>
      <c r="DG7" s="660"/>
      <c r="DH7" s="660"/>
      <c r="DI7" s="660"/>
      <c r="DJ7" s="660"/>
      <c r="DK7" s="660"/>
      <c r="DL7" s="660"/>
      <c r="DM7" s="660"/>
      <c r="DN7" s="660"/>
      <c r="DO7" s="660"/>
      <c r="DP7" s="661"/>
      <c r="DQ7" s="668">
        <v>6226766</v>
      </c>
      <c r="DR7" s="660"/>
      <c r="DS7" s="660"/>
      <c r="DT7" s="660"/>
      <c r="DU7" s="660"/>
      <c r="DV7" s="660"/>
      <c r="DW7" s="660"/>
      <c r="DX7" s="660"/>
      <c r="DY7" s="660"/>
      <c r="DZ7" s="660"/>
      <c r="EA7" s="660"/>
      <c r="EB7" s="660"/>
      <c r="EC7" s="669"/>
    </row>
    <row r="8" spans="2:143" ht="11.25" customHeight="1" x14ac:dyDescent="0.15">
      <c r="B8" s="656" t="s">
        <v>231</v>
      </c>
      <c r="C8" s="657"/>
      <c r="D8" s="657"/>
      <c r="E8" s="657"/>
      <c r="F8" s="657"/>
      <c r="G8" s="657"/>
      <c r="H8" s="657"/>
      <c r="I8" s="657"/>
      <c r="J8" s="657"/>
      <c r="K8" s="657"/>
      <c r="L8" s="657"/>
      <c r="M8" s="657"/>
      <c r="N8" s="657"/>
      <c r="O8" s="657"/>
      <c r="P8" s="657"/>
      <c r="Q8" s="658"/>
      <c r="R8" s="659">
        <v>30915</v>
      </c>
      <c r="S8" s="660"/>
      <c r="T8" s="660"/>
      <c r="U8" s="660"/>
      <c r="V8" s="660"/>
      <c r="W8" s="660"/>
      <c r="X8" s="660"/>
      <c r="Y8" s="661"/>
      <c r="Z8" s="662">
        <v>0</v>
      </c>
      <c r="AA8" s="662"/>
      <c r="AB8" s="662"/>
      <c r="AC8" s="662"/>
      <c r="AD8" s="663">
        <v>30915</v>
      </c>
      <c r="AE8" s="663"/>
      <c r="AF8" s="663"/>
      <c r="AG8" s="663"/>
      <c r="AH8" s="663"/>
      <c r="AI8" s="663"/>
      <c r="AJ8" s="663"/>
      <c r="AK8" s="663"/>
      <c r="AL8" s="664">
        <v>0.2</v>
      </c>
      <c r="AM8" s="665"/>
      <c r="AN8" s="665"/>
      <c r="AO8" s="666"/>
      <c r="AP8" s="656" t="s">
        <v>232</v>
      </c>
      <c r="AQ8" s="657"/>
      <c r="AR8" s="657"/>
      <c r="AS8" s="657"/>
      <c r="AT8" s="657"/>
      <c r="AU8" s="657"/>
      <c r="AV8" s="657"/>
      <c r="AW8" s="657"/>
      <c r="AX8" s="657"/>
      <c r="AY8" s="657"/>
      <c r="AZ8" s="657"/>
      <c r="BA8" s="657"/>
      <c r="BB8" s="657"/>
      <c r="BC8" s="657"/>
      <c r="BD8" s="657"/>
      <c r="BE8" s="657"/>
      <c r="BF8" s="658"/>
      <c r="BG8" s="659">
        <v>105787</v>
      </c>
      <c r="BH8" s="660"/>
      <c r="BI8" s="660"/>
      <c r="BJ8" s="660"/>
      <c r="BK8" s="660"/>
      <c r="BL8" s="660"/>
      <c r="BM8" s="660"/>
      <c r="BN8" s="661"/>
      <c r="BO8" s="662">
        <v>1.2</v>
      </c>
      <c r="BP8" s="662"/>
      <c r="BQ8" s="662"/>
      <c r="BR8" s="662"/>
      <c r="BS8" s="668" t="s">
        <v>122</v>
      </c>
      <c r="BT8" s="660"/>
      <c r="BU8" s="660"/>
      <c r="BV8" s="660"/>
      <c r="BW8" s="660"/>
      <c r="BX8" s="660"/>
      <c r="BY8" s="660"/>
      <c r="BZ8" s="660"/>
      <c r="CA8" s="660"/>
      <c r="CB8" s="669"/>
      <c r="CD8" s="674" t="s">
        <v>233</v>
      </c>
      <c r="CE8" s="675"/>
      <c r="CF8" s="675"/>
      <c r="CG8" s="675"/>
      <c r="CH8" s="675"/>
      <c r="CI8" s="675"/>
      <c r="CJ8" s="675"/>
      <c r="CK8" s="675"/>
      <c r="CL8" s="675"/>
      <c r="CM8" s="675"/>
      <c r="CN8" s="675"/>
      <c r="CO8" s="675"/>
      <c r="CP8" s="675"/>
      <c r="CQ8" s="676"/>
      <c r="CR8" s="659">
        <v>23434269</v>
      </c>
      <c r="CS8" s="660"/>
      <c r="CT8" s="660"/>
      <c r="CU8" s="660"/>
      <c r="CV8" s="660"/>
      <c r="CW8" s="660"/>
      <c r="CX8" s="660"/>
      <c r="CY8" s="661"/>
      <c r="CZ8" s="662">
        <v>34.700000000000003</v>
      </c>
      <c r="DA8" s="662"/>
      <c r="DB8" s="662"/>
      <c r="DC8" s="662"/>
      <c r="DD8" s="668">
        <v>1596824</v>
      </c>
      <c r="DE8" s="660"/>
      <c r="DF8" s="660"/>
      <c r="DG8" s="660"/>
      <c r="DH8" s="660"/>
      <c r="DI8" s="660"/>
      <c r="DJ8" s="660"/>
      <c r="DK8" s="660"/>
      <c r="DL8" s="660"/>
      <c r="DM8" s="660"/>
      <c r="DN8" s="660"/>
      <c r="DO8" s="660"/>
      <c r="DP8" s="661"/>
      <c r="DQ8" s="668">
        <v>4292061</v>
      </c>
      <c r="DR8" s="660"/>
      <c r="DS8" s="660"/>
      <c r="DT8" s="660"/>
      <c r="DU8" s="660"/>
      <c r="DV8" s="660"/>
      <c r="DW8" s="660"/>
      <c r="DX8" s="660"/>
      <c r="DY8" s="660"/>
      <c r="DZ8" s="660"/>
      <c r="EA8" s="660"/>
      <c r="EB8" s="660"/>
      <c r="EC8" s="669"/>
    </row>
    <row r="9" spans="2:143" ht="11.25" customHeight="1" x14ac:dyDescent="0.15">
      <c r="B9" s="656" t="s">
        <v>234</v>
      </c>
      <c r="C9" s="657"/>
      <c r="D9" s="657"/>
      <c r="E9" s="657"/>
      <c r="F9" s="657"/>
      <c r="G9" s="657"/>
      <c r="H9" s="657"/>
      <c r="I9" s="657"/>
      <c r="J9" s="657"/>
      <c r="K9" s="657"/>
      <c r="L9" s="657"/>
      <c r="M9" s="657"/>
      <c r="N9" s="657"/>
      <c r="O9" s="657"/>
      <c r="P9" s="657"/>
      <c r="Q9" s="658"/>
      <c r="R9" s="659">
        <v>29486</v>
      </c>
      <c r="S9" s="660"/>
      <c r="T9" s="660"/>
      <c r="U9" s="660"/>
      <c r="V9" s="660"/>
      <c r="W9" s="660"/>
      <c r="X9" s="660"/>
      <c r="Y9" s="661"/>
      <c r="Z9" s="662">
        <v>0</v>
      </c>
      <c r="AA9" s="662"/>
      <c r="AB9" s="662"/>
      <c r="AC9" s="662"/>
      <c r="AD9" s="663">
        <v>29486</v>
      </c>
      <c r="AE9" s="663"/>
      <c r="AF9" s="663"/>
      <c r="AG9" s="663"/>
      <c r="AH9" s="663"/>
      <c r="AI9" s="663"/>
      <c r="AJ9" s="663"/>
      <c r="AK9" s="663"/>
      <c r="AL9" s="664">
        <v>0.2</v>
      </c>
      <c r="AM9" s="665"/>
      <c r="AN9" s="665"/>
      <c r="AO9" s="666"/>
      <c r="AP9" s="656" t="s">
        <v>235</v>
      </c>
      <c r="AQ9" s="657"/>
      <c r="AR9" s="657"/>
      <c r="AS9" s="657"/>
      <c r="AT9" s="657"/>
      <c r="AU9" s="657"/>
      <c r="AV9" s="657"/>
      <c r="AW9" s="657"/>
      <c r="AX9" s="657"/>
      <c r="AY9" s="657"/>
      <c r="AZ9" s="657"/>
      <c r="BA9" s="657"/>
      <c r="BB9" s="657"/>
      <c r="BC9" s="657"/>
      <c r="BD9" s="657"/>
      <c r="BE9" s="657"/>
      <c r="BF9" s="658"/>
      <c r="BG9" s="659">
        <v>3335287</v>
      </c>
      <c r="BH9" s="660"/>
      <c r="BI9" s="660"/>
      <c r="BJ9" s="660"/>
      <c r="BK9" s="660"/>
      <c r="BL9" s="660"/>
      <c r="BM9" s="660"/>
      <c r="BN9" s="661"/>
      <c r="BO9" s="662">
        <v>37.6</v>
      </c>
      <c r="BP9" s="662"/>
      <c r="BQ9" s="662"/>
      <c r="BR9" s="662"/>
      <c r="BS9" s="668" t="s">
        <v>122</v>
      </c>
      <c r="BT9" s="660"/>
      <c r="BU9" s="660"/>
      <c r="BV9" s="660"/>
      <c r="BW9" s="660"/>
      <c r="BX9" s="660"/>
      <c r="BY9" s="660"/>
      <c r="BZ9" s="660"/>
      <c r="CA9" s="660"/>
      <c r="CB9" s="669"/>
      <c r="CD9" s="674" t="s">
        <v>236</v>
      </c>
      <c r="CE9" s="675"/>
      <c r="CF9" s="675"/>
      <c r="CG9" s="675"/>
      <c r="CH9" s="675"/>
      <c r="CI9" s="675"/>
      <c r="CJ9" s="675"/>
      <c r="CK9" s="675"/>
      <c r="CL9" s="675"/>
      <c r="CM9" s="675"/>
      <c r="CN9" s="675"/>
      <c r="CO9" s="675"/>
      <c r="CP9" s="675"/>
      <c r="CQ9" s="676"/>
      <c r="CR9" s="659">
        <v>3378992</v>
      </c>
      <c r="CS9" s="660"/>
      <c r="CT9" s="660"/>
      <c r="CU9" s="660"/>
      <c r="CV9" s="660"/>
      <c r="CW9" s="660"/>
      <c r="CX9" s="660"/>
      <c r="CY9" s="661"/>
      <c r="CZ9" s="662">
        <v>5</v>
      </c>
      <c r="DA9" s="662"/>
      <c r="DB9" s="662"/>
      <c r="DC9" s="662"/>
      <c r="DD9" s="668">
        <v>875659</v>
      </c>
      <c r="DE9" s="660"/>
      <c r="DF9" s="660"/>
      <c r="DG9" s="660"/>
      <c r="DH9" s="660"/>
      <c r="DI9" s="660"/>
      <c r="DJ9" s="660"/>
      <c r="DK9" s="660"/>
      <c r="DL9" s="660"/>
      <c r="DM9" s="660"/>
      <c r="DN9" s="660"/>
      <c r="DO9" s="660"/>
      <c r="DP9" s="661"/>
      <c r="DQ9" s="668">
        <v>2286325</v>
      </c>
      <c r="DR9" s="660"/>
      <c r="DS9" s="660"/>
      <c r="DT9" s="660"/>
      <c r="DU9" s="660"/>
      <c r="DV9" s="660"/>
      <c r="DW9" s="660"/>
      <c r="DX9" s="660"/>
      <c r="DY9" s="660"/>
      <c r="DZ9" s="660"/>
      <c r="EA9" s="660"/>
      <c r="EB9" s="660"/>
      <c r="EC9" s="669"/>
    </row>
    <row r="10" spans="2:143" ht="11.25" customHeight="1" x14ac:dyDescent="0.15">
      <c r="B10" s="656" t="s">
        <v>237</v>
      </c>
      <c r="C10" s="657"/>
      <c r="D10" s="657"/>
      <c r="E10" s="657"/>
      <c r="F10" s="657"/>
      <c r="G10" s="657"/>
      <c r="H10" s="657"/>
      <c r="I10" s="657"/>
      <c r="J10" s="657"/>
      <c r="K10" s="657"/>
      <c r="L10" s="657"/>
      <c r="M10" s="657"/>
      <c r="N10" s="657"/>
      <c r="O10" s="657"/>
      <c r="P10" s="657"/>
      <c r="Q10" s="658"/>
      <c r="R10" s="659" t="s">
        <v>238</v>
      </c>
      <c r="S10" s="660"/>
      <c r="T10" s="660"/>
      <c r="U10" s="660"/>
      <c r="V10" s="660"/>
      <c r="W10" s="660"/>
      <c r="X10" s="660"/>
      <c r="Y10" s="661"/>
      <c r="Z10" s="662" t="s">
        <v>238</v>
      </c>
      <c r="AA10" s="662"/>
      <c r="AB10" s="662"/>
      <c r="AC10" s="662"/>
      <c r="AD10" s="663" t="s">
        <v>238</v>
      </c>
      <c r="AE10" s="663"/>
      <c r="AF10" s="663"/>
      <c r="AG10" s="663"/>
      <c r="AH10" s="663"/>
      <c r="AI10" s="663"/>
      <c r="AJ10" s="663"/>
      <c r="AK10" s="663"/>
      <c r="AL10" s="664" t="s">
        <v>238</v>
      </c>
      <c r="AM10" s="665"/>
      <c r="AN10" s="665"/>
      <c r="AO10" s="666"/>
      <c r="AP10" s="656" t="s">
        <v>239</v>
      </c>
      <c r="AQ10" s="657"/>
      <c r="AR10" s="657"/>
      <c r="AS10" s="657"/>
      <c r="AT10" s="657"/>
      <c r="AU10" s="657"/>
      <c r="AV10" s="657"/>
      <c r="AW10" s="657"/>
      <c r="AX10" s="657"/>
      <c r="AY10" s="657"/>
      <c r="AZ10" s="657"/>
      <c r="BA10" s="657"/>
      <c r="BB10" s="657"/>
      <c r="BC10" s="657"/>
      <c r="BD10" s="657"/>
      <c r="BE10" s="657"/>
      <c r="BF10" s="658"/>
      <c r="BG10" s="659">
        <v>206874</v>
      </c>
      <c r="BH10" s="660"/>
      <c r="BI10" s="660"/>
      <c r="BJ10" s="660"/>
      <c r="BK10" s="660"/>
      <c r="BL10" s="660"/>
      <c r="BM10" s="660"/>
      <c r="BN10" s="661"/>
      <c r="BO10" s="662">
        <v>2.2999999999999998</v>
      </c>
      <c r="BP10" s="662"/>
      <c r="BQ10" s="662"/>
      <c r="BR10" s="662"/>
      <c r="BS10" s="668" t="s">
        <v>122</v>
      </c>
      <c r="BT10" s="660"/>
      <c r="BU10" s="660"/>
      <c r="BV10" s="660"/>
      <c r="BW10" s="660"/>
      <c r="BX10" s="660"/>
      <c r="BY10" s="660"/>
      <c r="BZ10" s="660"/>
      <c r="CA10" s="660"/>
      <c r="CB10" s="669"/>
      <c r="CD10" s="674" t="s">
        <v>240</v>
      </c>
      <c r="CE10" s="675"/>
      <c r="CF10" s="675"/>
      <c r="CG10" s="675"/>
      <c r="CH10" s="675"/>
      <c r="CI10" s="675"/>
      <c r="CJ10" s="675"/>
      <c r="CK10" s="675"/>
      <c r="CL10" s="675"/>
      <c r="CM10" s="675"/>
      <c r="CN10" s="675"/>
      <c r="CO10" s="675"/>
      <c r="CP10" s="675"/>
      <c r="CQ10" s="676"/>
      <c r="CR10" s="659">
        <v>57627</v>
      </c>
      <c r="CS10" s="660"/>
      <c r="CT10" s="660"/>
      <c r="CU10" s="660"/>
      <c r="CV10" s="660"/>
      <c r="CW10" s="660"/>
      <c r="CX10" s="660"/>
      <c r="CY10" s="661"/>
      <c r="CZ10" s="662">
        <v>0.1</v>
      </c>
      <c r="DA10" s="662"/>
      <c r="DB10" s="662"/>
      <c r="DC10" s="662"/>
      <c r="DD10" s="668" t="s">
        <v>238</v>
      </c>
      <c r="DE10" s="660"/>
      <c r="DF10" s="660"/>
      <c r="DG10" s="660"/>
      <c r="DH10" s="660"/>
      <c r="DI10" s="660"/>
      <c r="DJ10" s="660"/>
      <c r="DK10" s="660"/>
      <c r="DL10" s="660"/>
      <c r="DM10" s="660"/>
      <c r="DN10" s="660"/>
      <c r="DO10" s="660"/>
      <c r="DP10" s="661"/>
      <c r="DQ10" s="668">
        <v>17310</v>
      </c>
      <c r="DR10" s="660"/>
      <c r="DS10" s="660"/>
      <c r="DT10" s="660"/>
      <c r="DU10" s="660"/>
      <c r="DV10" s="660"/>
      <c r="DW10" s="660"/>
      <c r="DX10" s="660"/>
      <c r="DY10" s="660"/>
      <c r="DZ10" s="660"/>
      <c r="EA10" s="660"/>
      <c r="EB10" s="660"/>
      <c r="EC10" s="669"/>
    </row>
    <row r="11" spans="2:143" ht="11.25" customHeight="1" x14ac:dyDescent="0.15">
      <c r="B11" s="656" t="s">
        <v>241</v>
      </c>
      <c r="C11" s="657"/>
      <c r="D11" s="657"/>
      <c r="E11" s="657"/>
      <c r="F11" s="657"/>
      <c r="G11" s="657"/>
      <c r="H11" s="657"/>
      <c r="I11" s="657"/>
      <c r="J11" s="657"/>
      <c r="K11" s="657"/>
      <c r="L11" s="657"/>
      <c r="M11" s="657"/>
      <c r="N11" s="657"/>
      <c r="O11" s="657"/>
      <c r="P11" s="657"/>
      <c r="Q11" s="658"/>
      <c r="R11" s="659" t="s">
        <v>122</v>
      </c>
      <c r="S11" s="660"/>
      <c r="T11" s="660"/>
      <c r="U11" s="660"/>
      <c r="V11" s="660"/>
      <c r="W11" s="660"/>
      <c r="X11" s="660"/>
      <c r="Y11" s="661"/>
      <c r="Z11" s="662" t="s">
        <v>238</v>
      </c>
      <c r="AA11" s="662"/>
      <c r="AB11" s="662"/>
      <c r="AC11" s="662"/>
      <c r="AD11" s="663" t="s">
        <v>238</v>
      </c>
      <c r="AE11" s="663"/>
      <c r="AF11" s="663"/>
      <c r="AG11" s="663"/>
      <c r="AH11" s="663"/>
      <c r="AI11" s="663"/>
      <c r="AJ11" s="663"/>
      <c r="AK11" s="663"/>
      <c r="AL11" s="664" t="s">
        <v>122</v>
      </c>
      <c r="AM11" s="665"/>
      <c r="AN11" s="665"/>
      <c r="AO11" s="666"/>
      <c r="AP11" s="656" t="s">
        <v>242</v>
      </c>
      <c r="AQ11" s="657"/>
      <c r="AR11" s="657"/>
      <c r="AS11" s="657"/>
      <c r="AT11" s="657"/>
      <c r="AU11" s="657"/>
      <c r="AV11" s="657"/>
      <c r="AW11" s="657"/>
      <c r="AX11" s="657"/>
      <c r="AY11" s="657"/>
      <c r="AZ11" s="657"/>
      <c r="BA11" s="657"/>
      <c r="BB11" s="657"/>
      <c r="BC11" s="657"/>
      <c r="BD11" s="657"/>
      <c r="BE11" s="657"/>
      <c r="BF11" s="658"/>
      <c r="BG11" s="659">
        <v>615668</v>
      </c>
      <c r="BH11" s="660"/>
      <c r="BI11" s="660"/>
      <c r="BJ11" s="660"/>
      <c r="BK11" s="660"/>
      <c r="BL11" s="660"/>
      <c r="BM11" s="660"/>
      <c r="BN11" s="661"/>
      <c r="BO11" s="662">
        <v>6.9</v>
      </c>
      <c r="BP11" s="662"/>
      <c r="BQ11" s="662"/>
      <c r="BR11" s="662"/>
      <c r="BS11" s="668">
        <v>19573</v>
      </c>
      <c r="BT11" s="660"/>
      <c r="BU11" s="660"/>
      <c r="BV11" s="660"/>
      <c r="BW11" s="660"/>
      <c r="BX11" s="660"/>
      <c r="BY11" s="660"/>
      <c r="BZ11" s="660"/>
      <c r="CA11" s="660"/>
      <c r="CB11" s="669"/>
      <c r="CD11" s="674" t="s">
        <v>243</v>
      </c>
      <c r="CE11" s="675"/>
      <c r="CF11" s="675"/>
      <c r="CG11" s="675"/>
      <c r="CH11" s="675"/>
      <c r="CI11" s="675"/>
      <c r="CJ11" s="675"/>
      <c r="CK11" s="675"/>
      <c r="CL11" s="675"/>
      <c r="CM11" s="675"/>
      <c r="CN11" s="675"/>
      <c r="CO11" s="675"/>
      <c r="CP11" s="675"/>
      <c r="CQ11" s="676"/>
      <c r="CR11" s="659">
        <v>7235083</v>
      </c>
      <c r="CS11" s="660"/>
      <c r="CT11" s="660"/>
      <c r="CU11" s="660"/>
      <c r="CV11" s="660"/>
      <c r="CW11" s="660"/>
      <c r="CX11" s="660"/>
      <c r="CY11" s="661"/>
      <c r="CZ11" s="662">
        <v>10.7</v>
      </c>
      <c r="DA11" s="662"/>
      <c r="DB11" s="662"/>
      <c r="DC11" s="662"/>
      <c r="DD11" s="668">
        <v>2017813</v>
      </c>
      <c r="DE11" s="660"/>
      <c r="DF11" s="660"/>
      <c r="DG11" s="660"/>
      <c r="DH11" s="660"/>
      <c r="DI11" s="660"/>
      <c r="DJ11" s="660"/>
      <c r="DK11" s="660"/>
      <c r="DL11" s="660"/>
      <c r="DM11" s="660"/>
      <c r="DN11" s="660"/>
      <c r="DO11" s="660"/>
      <c r="DP11" s="661"/>
      <c r="DQ11" s="668">
        <v>2141285</v>
      </c>
      <c r="DR11" s="660"/>
      <c r="DS11" s="660"/>
      <c r="DT11" s="660"/>
      <c r="DU11" s="660"/>
      <c r="DV11" s="660"/>
      <c r="DW11" s="660"/>
      <c r="DX11" s="660"/>
      <c r="DY11" s="660"/>
      <c r="DZ11" s="660"/>
      <c r="EA11" s="660"/>
      <c r="EB11" s="660"/>
      <c r="EC11" s="669"/>
    </row>
    <row r="12" spans="2:143" ht="11.25" customHeight="1" x14ac:dyDescent="0.15">
      <c r="B12" s="656" t="s">
        <v>244</v>
      </c>
      <c r="C12" s="657"/>
      <c r="D12" s="657"/>
      <c r="E12" s="657"/>
      <c r="F12" s="657"/>
      <c r="G12" s="657"/>
      <c r="H12" s="657"/>
      <c r="I12" s="657"/>
      <c r="J12" s="657"/>
      <c r="K12" s="657"/>
      <c r="L12" s="657"/>
      <c r="M12" s="657"/>
      <c r="N12" s="657"/>
      <c r="O12" s="657"/>
      <c r="P12" s="657"/>
      <c r="Q12" s="658"/>
      <c r="R12" s="659">
        <v>1118366</v>
      </c>
      <c r="S12" s="660"/>
      <c r="T12" s="660"/>
      <c r="U12" s="660"/>
      <c r="V12" s="660"/>
      <c r="W12" s="660"/>
      <c r="X12" s="660"/>
      <c r="Y12" s="661"/>
      <c r="Z12" s="662">
        <v>1.5</v>
      </c>
      <c r="AA12" s="662"/>
      <c r="AB12" s="662"/>
      <c r="AC12" s="662"/>
      <c r="AD12" s="663">
        <v>1118366</v>
      </c>
      <c r="AE12" s="663"/>
      <c r="AF12" s="663"/>
      <c r="AG12" s="663"/>
      <c r="AH12" s="663"/>
      <c r="AI12" s="663"/>
      <c r="AJ12" s="663"/>
      <c r="AK12" s="663"/>
      <c r="AL12" s="664">
        <v>7.1</v>
      </c>
      <c r="AM12" s="665"/>
      <c r="AN12" s="665"/>
      <c r="AO12" s="666"/>
      <c r="AP12" s="656" t="s">
        <v>245</v>
      </c>
      <c r="AQ12" s="657"/>
      <c r="AR12" s="657"/>
      <c r="AS12" s="657"/>
      <c r="AT12" s="657"/>
      <c r="AU12" s="657"/>
      <c r="AV12" s="657"/>
      <c r="AW12" s="657"/>
      <c r="AX12" s="657"/>
      <c r="AY12" s="657"/>
      <c r="AZ12" s="657"/>
      <c r="BA12" s="657"/>
      <c r="BB12" s="657"/>
      <c r="BC12" s="657"/>
      <c r="BD12" s="657"/>
      <c r="BE12" s="657"/>
      <c r="BF12" s="658"/>
      <c r="BG12" s="659">
        <v>3828276</v>
      </c>
      <c r="BH12" s="660"/>
      <c r="BI12" s="660"/>
      <c r="BJ12" s="660"/>
      <c r="BK12" s="660"/>
      <c r="BL12" s="660"/>
      <c r="BM12" s="660"/>
      <c r="BN12" s="661"/>
      <c r="BO12" s="662">
        <v>43.1</v>
      </c>
      <c r="BP12" s="662"/>
      <c r="BQ12" s="662"/>
      <c r="BR12" s="662"/>
      <c r="BS12" s="668" t="s">
        <v>122</v>
      </c>
      <c r="BT12" s="660"/>
      <c r="BU12" s="660"/>
      <c r="BV12" s="660"/>
      <c r="BW12" s="660"/>
      <c r="BX12" s="660"/>
      <c r="BY12" s="660"/>
      <c r="BZ12" s="660"/>
      <c r="CA12" s="660"/>
      <c r="CB12" s="669"/>
      <c r="CD12" s="674" t="s">
        <v>246</v>
      </c>
      <c r="CE12" s="675"/>
      <c r="CF12" s="675"/>
      <c r="CG12" s="675"/>
      <c r="CH12" s="675"/>
      <c r="CI12" s="675"/>
      <c r="CJ12" s="675"/>
      <c r="CK12" s="675"/>
      <c r="CL12" s="675"/>
      <c r="CM12" s="675"/>
      <c r="CN12" s="675"/>
      <c r="CO12" s="675"/>
      <c r="CP12" s="675"/>
      <c r="CQ12" s="676"/>
      <c r="CR12" s="659">
        <v>5019279</v>
      </c>
      <c r="CS12" s="660"/>
      <c r="CT12" s="660"/>
      <c r="CU12" s="660"/>
      <c r="CV12" s="660"/>
      <c r="CW12" s="660"/>
      <c r="CX12" s="660"/>
      <c r="CY12" s="661"/>
      <c r="CZ12" s="662">
        <v>7.4</v>
      </c>
      <c r="DA12" s="662"/>
      <c r="DB12" s="662"/>
      <c r="DC12" s="662"/>
      <c r="DD12" s="668">
        <v>207945</v>
      </c>
      <c r="DE12" s="660"/>
      <c r="DF12" s="660"/>
      <c r="DG12" s="660"/>
      <c r="DH12" s="660"/>
      <c r="DI12" s="660"/>
      <c r="DJ12" s="660"/>
      <c r="DK12" s="660"/>
      <c r="DL12" s="660"/>
      <c r="DM12" s="660"/>
      <c r="DN12" s="660"/>
      <c r="DO12" s="660"/>
      <c r="DP12" s="661"/>
      <c r="DQ12" s="668">
        <v>1428303</v>
      </c>
      <c r="DR12" s="660"/>
      <c r="DS12" s="660"/>
      <c r="DT12" s="660"/>
      <c r="DU12" s="660"/>
      <c r="DV12" s="660"/>
      <c r="DW12" s="660"/>
      <c r="DX12" s="660"/>
      <c r="DY12" s="660"/>
      <c r="DZ12" s="660"/>
      <c r="EA12" s="660"/>
      <c r="EB12" s="660"/>
      <c r="EC12" s="669"/>
    </row>
    <row r="13" spans="2:143" ht="11.25" customHeight="1" x14ac:dyDescent="0.15">
      <c r="B13" s="656" t="s">
        <v>247</v>
      </c>
      <c r="C13" s="657"/>
      <c r="D13" s="657"/>
      <c r="E13" s="657"/>
      <c r="F13" s="657"/>
      <c r="G13" s="657"/>
      <c r="H13" s="657"/>
      <c r="I13" s="657"/>
      <c r="J13" s="657"/>
      <c r="K13" s="657"/>
      <c r="L13" s="657"/>
      <c r="M13" s="657"/>
      <c r="N13" s="657"/>
      <c r="O13" s="657"/>
      <c r="P13" s="657"/>
      <c r="Q13" s="658"/>
      <c r="R13" s="659">
        <v>6079</v>
      </c>
      <c r="S13" s="660"/>
      <c r="T13" s="660"/>
      <c r="U13" s="660"/>
      <c r="V13" s="660"/>
      <c r="W13" s="660"/>
      <c r="X13" s="660"/>
      <c r="Y13" s="661"/>
      <c r="Z13" s="662">
        <v>0</v>
      </c>
      <c r="AA13" s="662"/>
      <c r="AB13" s="662"/>
      <c r="AC13" s="662"/>
      <c r="AD13" s="663">
        <v>6079</v>
      </c>
      <c r="AE13" s="663"/>
      <c r="AF13" s="663"/>
      <c r="AG13" s="663"/>
      <c r="AH13" s="663"/>
      <c r="AI13" s="663"/>
      <c r="AJ13" s="663"/>
      <c r="AK13" s="663"/>
      <c r="AL13" s="664">
        <v>0</v>
      </c>
      <c r="AM13" s="665"/>
      <c r="AN13" s="665"/>
      <c r="AO13" s="666"/>
      <c r="AP13" s="656" t="s">
        <v>248</v>
      </c>
      <c r="AQ13" s="657"/>
      <c r="AR13" s="657"/>
      <c r="AS13" s="657"/>
      <c r="AT13" s="657"/>
      <c r="AU13" s="657"/>
      <c r="AV13" s="657"/>
      <c r="AW13" s="657"/>
      <c r="AX13" s="657"/>
      <c r="AY13" s="657"/>
      <c r="AZ13" s="657"/>
      <c r="BA13" s="657"/>
      <c r="BB13" s="657"/>
      <c r="BC13" s="657"/>
      <c r="BD13" s="657"/>
      <c r="BE13" s="657"/>
      <c r="BF13" s="658"/>
      <c r="BG13" s="659">
        <v>3791954</v>
      </c>
      <c r="BH13" s="660"/>
      <c r="BI13" s="660"/>
      <c r="BJ13" s="660"/>
      <c r="BK13" s="660"/>
      <c r="BL13" s="660"/>
      <c r="BM13" s="660"/>
      <c r="BN13" s="661"/>
      <c r="BO13" s="662">
        <v>42.7</v>
      </c>
      <c r="BP13" s="662"/>
      <c r="BQ13" s="662"/>
      <c r="BR13" s="662"/>
      <c r="BS13" s="668" t="s">
        <v>238</v>
      </c>
      <c r="BT13" s="660"/>
      <c r="BU13" s="660"/>
      <c r="BV13" s="660"/>
      <c r="BW13" s="660"/>
      <c r="BX13" s="660"/>
      <c r="BY13" s="660"/>
      <c r="BZ13" s="660"/>
      <c r="CA13" s="660"/>
      <c r="CB13" s="669"/>
      <c r="CD13" s="674" t="s">
        <v>249</v>
      </c>
      <c r="CE13" s="675"/>
      <c r="CF13" s="675"/>
      <c r="CG13" s="675"/>
      <c r="CH13" s="675"/>
      <c r="CI13" s="675"/>
      <c r="CJ13" s="675"/>
      <c r="CK13" s="675"/>
      <c r="CL13" s="675"/>
      <c r="CM13" s="675"/>
      <c r="CN13" s="675"/>
      <c r="CO13" s="675"/>
      <c r="CP13" s="675"/>
      <c r="CQ13" s="676"/>
      <c r="CR13" s="659">
        <v>5262160</v>
      </c>
      <c r="CS13" s="660"/>
      <c r="CT13" s="660"/>
      <c r="CU13" s="660"/>
      <c r="CV13" s="660"/>
      <c r="CW13" s="660"/>
      <c r="CX13" s="660"/>
      <c r="CY13" s="661"/>
      <c r="CZ13" s="662">
        <v>7.8</v>
      </c>
      <c r="DA13" s="662"/>
      <c r="DB13" s="662"/>
      <c r="DC13" s="662"/>
      <c r="DD13" s="668">
        <v>3288745</v>
      </c>
      <c r="DE13" s="660"/>
      <c r="DF13" s="660"/>
      <c r="DG13" s="660"/>
      <c r="DH13" s="660"/>
      <c r="DI13" s="660"/>
      <c r="DJ13" s="660"/>
      <c r="DK13" s="660"/>
      <c r="DL13" s="660"/>
      <c r="DM13" s="660"/>
      <c r="DN13" s="660"/>
      <c r="DO13" s="660"/>
      <c r="DP13" s="661"/>
      <c r="DQ13" s="668">
        <v>2479608</v>
      </c>
      <c r="DR13" s="660"/>
      <c r="DS13" s="660"/>
      <c r="DT13" s="660"/>
      <c r="DU13" s="660"/>
      <c r="DV13" s="660"/>
      <c r="DW13" s="660"/>
      <c r="DX13" s="660"/>
      <c r="DY13" s="660"/>
      <c r="DZ13" s="660"/>
      <c r="EA13" s="660"/>
      <c r="EB13" s="660"/>
      <c r="EC13" s="669"/>
    </row>
    <row r="14" spans="2:143" ht="11.25" customHeight="1" x14ac:dyDescent="0.15">
      <c r="B14" s="656" t="s">
        <v>250</v>
      </c>
      <c r="C14" s="657"/>
      <c r="D14" s="657"/>
      <c r="E14" s="657"/>
      <c r="F14" s="657"/>
      <c r="G14" s="657"/>
      <c r="H14" s="657"/>
      <c r="I14" s="657"/>
      <c r="J14" s="657"/>
      <c r="K14" s="657"/>
      <c r="L14" s="657"/>
      <c r="M14" s="657"/>
      <c r="N14" s="657"/>
      <c r="O14" s="657"/>
      <c r="P14" s="657"/>
      <c r="Q14" s="658"/>
      <c r="R14" s="659" t="s">
        <v>122</v>
      </c>
      <c r="S14" s="660"/>
      <c r="T14" s="660"/>
      <c r="U14" s="660"/>
      <c r="V14" s="660"/>
      <c r="W14" s="660"/>
      <c r="X14" s="660"/>
      <c r="Y14" s="661"/>
      <c r="Z14" s="662" t="s">
        <v>238</v>
      </c>
      <c r="AA14" s="662"/>
      <c r="AB14" s="662"/>
      <c r="AC14" s="662"/>
      <c r="AD14" s="663" t="s">
        <v>122</v>
      </c>
      <c r="AE14" s="663"/>
      <c r="AF14" s="663"/>
      <c r="AG14" s="663"/>
      <c r="AH14" s="663"/>
      <c r="AI14" s="663"/>
      <c r="AJ14" s="663"/>
      <c r="AK14" s="663"/>
      <c r="AL14" s="664" t="s">
        <v>251</v>
      </c>
      <c r="AM14" s="665"/>
      <c r="AN14" s="665"/>
      <c r="AO14" s="666"/>
      <c r="AP14" s="656" t="s">
        <v>252</v>
      </c>
      <c r="AQ14" s="657"/>
      <c r="AR14" s="657"/>
      <c r="AS14" s="657"/>
      <c r="AT14" s="657"/>
      <c r="AU14" s="657"/>
      <c r="AV14" s="657"/>
      <c r="AW14" s="657"/>
      <c r="AX14" s="657"/>
      <c r="AY14" s="657"/>
      <c r="AZ14" s="657"/>
      <c r="BA14" s="657"/>
      <c r="BB14" s="657"/>
      <c r="BC14" s="657"/>
      <c r="BD14" s="657"/>
      <c r="BE14" s="657"/>
      <c r="BF14" s="658"/>
      <c r="BG14" s="659">
        <v>194382</v>
      </c>
      <c r="BH14" s="660"/>
      <c r="BI14" s="660"/>
      <c r="BJ14" s="660"/>
      <c r="BK14" s="660"/>
      <c r="BL14" s="660"/>
      <c r="BM14" s="660"/>
      <c r="BN14" s="661"/>
      <c r="BO14" s="662">
        <v>2.2000000000000002</v>
      </c>
      <c r="BP14" s="662"/>
      <c r="BQ14" s="662"/>
      <c r="BR14" s="662"/>
      <c r="BS14" s="668" t="s">
        <v>238</v>
      </c>
      <c r="BT14" s="660"/>
      <c r="BU14" s="660"/>
      <c r="BV14" s="660"/>
      <c r="BW14" s="660"/>
      <c r="BX14" s="660"/>
      <c r="BY14" s="660"/>
      <c r="BZ14" s="660"/>
      <c r="CA14" s="660"/>
      <c r="CB14" s="669"/>
      <c r="CD14" s="674" t="s">
        <v>253</v>
      </c>
      <c r="CE14" s="675"/>
      <c r="CF14" s="675"/>
      <c r="CG14" s="675"/>
      <c r="CH14" s="675"/>
      <c r="CI14" s="675"/>
      <c r="CJ14" s="675"/>
      <c r="CK14" s="675"/>
      <c r="CL14" s="675"/>
      <c r="CM14" s="675"/>
      <c r="CN14" s="675"/>
      <c r="CO14" s="675"/>
      <c r="CP14" s="675"/>
      <c r="CQ14" s="676"/>
      <c r="CR14" s="659">
        <v>1773826</v>
      </c>
      <c r="CS14" s="660"/>
      <c r="CT14" s="660"/>
      <c r="CU14" s="660"/>
      <c r="CV14" s="660"/>
      <c r="CW14" s="660"/>
      <c r="CX14" s="660"/>
      <c r="CY14" s="661"/>
      <c r="CZ14" s="662">
        <v>2.6</v>
      </c>
      <c r="DA14" s="662"/>
      <c r="DB14" s="662"/>
      <c r="DC14" s="662"/>
      <c r="DD14" s="668">
        <v>657886</v>
      </c>
      <c r="DE14" s="660"/>
      <c r="DF14" s="660"/>
      <c r="DG14" s="660"/>
      <c r="DH14" s="660"/>
      <c r="DI14" s="660"/>
      <c r="DJ14" s="660"/>
      <c r="DK14" s="660"/>
      <c r="DL14" s="660"/>
      <c r="DM14" s="660"/>
      <c r="DN14" s="660"/>
      <c r="DO14" s="660"/>
      <c r="DP14" s="661"/>
      <c r="DQ14" s="668">
        <v>1099994</v>
      </c>
      <c r="DR14" s="660"/>
      <c r="DS14" s="660"/>
      <c r="DT14" s="660"/>
      <c r="DU14" s="660"/>
      <c r="DV14" s="660"/>
      <c r="DW14" s="660"/>
      <c r="DX14" s="660"/>
      <c r="DY14" s="660"/>
      <c r="DZ14" s="660"/>
      <c r="EA14" s="660"/>
      <c r="EB14" s="660"/>
      <c r="EC14" s="669"/>
    </row>
    <row r="15" spans="2:143" ht="11.25" customHeight="1" x14ac:dyDescent="0.15">
      <c r="B15" s="656" t="s">
        <v>254</v>
      </c>
      <c r="C15" s="657"/>
      <c r="D15" s="657"/>
      <c r="E15" s="657"/>
      <c r="F15" s="657"/>
      <c r="G15" s="657"/>
      <c r="H15" s="657"/>
      <c r="I15" s="657"/>
      <c r="J15" s="657"/>
      <c r="K15" s="657"/>
      <c r="L15" s="657"/>
      <c r="M15" s="657"/>
      <c r="N15" s="657"/>
      <c r="O15" s="657"/>
      <c r="P15" s="657"/>
      <c r="Q15" s="658"/>
      <c r="R15" s="659">
        <v>92431</v>
      </c>
      <c r="S15" s="660"/>
      <c r="T15" s="660"/>
      <c r="U15" s="660"/>
      <c r="V15" s="660"/>
      <c r="W15" s="660"/>
      <c r="X15" s="660"/>
      <c r="Y15" s="661"/>
      <c r="Z15" s="662">
        <v>0.1</v>
      </c>
      <c r="AA15" s="662"/>
      <c r="AB15" s="662"/>
      <c r="AC15" s="662"/>
      <c r="AD15" s="663">
        <v>92431</v>
      </c>
      <c r="AE15" s="663"/>
      <c r="AF15" s="663"/>
      <c r="AG15" s="663"/>
      <c r="AH15" s="663"/>
      <c r="AI15" s="663"/>
      <c r="AJ15" s="663"/>
      <c r="AK15" s="663"/>
      <c r="AL15" s="664">
        <v>0.6</v>
      </c>
      <c r="AM15" s="665"/>
      <c r="AN15" s="665"/>
      <c r="AO15" s="666"/>
      <c r="AP15" s="656" t="s">
        <v>255</v>
      </c>
      <c r="AQ15" s="657"/>
      <c r="AR15" s="657"/>
      <c r="AS15" s="657"/>
      <c r="AT15" s="657"/>
      <c r="AU15" s="657"/>
      <c r="AV15" s="657"/>
      <c r="AW15" s="657"/>
      <c r="AX15" s="657"/>
      <c r="AY15" s="657"/>
      <c r="AZ15" s="657"/>
      <c r="BA15" s="657"/>
      <c r="BB15" s="657"/>
      <c r="BC15" s="657"/>
      <c r="BD15" s="657"/>
      <c r="BE15" s="657"/>
      <c r="BF15" s="658"/>
      <c r="BG15" s="659">
        <v>589027</v>
      </c>
      <c r="BH15" s="660"/>
      <c r="BI15" s="660"/>
      <c r="BJ15" s="660"/>
      <c r="BK15" s="660"/>
      <c r="BL15" s="660"/>
      <c r="BM15" s="660"/>
      <c r="BN15" s="661"/>
      <c r="BO15" s="662">
        <v>6.6</v>
      </c>
      <c r="BP15" s="662"/>
      <c r="BQ15" s="662"/>
      <c r="BR15" s="662"/>
      <c r="BS15" s="668" t="s">
        <v>238</v>
      </c>
      <c r="BT15" s="660"/>
      <c r="BU15" s="660"/>
      <c r="BV15" s="660"/>
      <c r="BW15" s="660"/>
      <c r="BX15" s="660"/>
      <c r="BY15" s="660"/>
      <c r="BZ15" s="660"/>
      <c r="CA15" s="660"/>
      <c r="CB15" s="669"/>
      <c r="CD15" s="674" t="s">
        <v>256</v>
      </c>
      <c r="CE15" s="675"/>
      <c r="CF15" s="675"/>
      <c r="CG15" s="675"/>
      <c r="CH15" s="675"/>
      <c r="CI15" s="675"/>
      <c r="CJ15" s="675"/>
      <c r="CK15" s="675"/>
      <c r="CL15" s="675"/>
      <c r="CM15" s="675"/>
      <c r="CN15" s="675"/>
      <c r="CO15" s="675"/>
      <c r="CP15" s="675"/>
      <c r="CQ15" s="676"/>
      <c r="CR15" s="659">
        <v>4446517</v>
      </c>
      <c r="CS15" s="660"/>
      <c r="CT15" s="660"/>
      <c r="CU15" s="660"/>
      <c r="CV15" s="660"/>
      <c r="CW15" s="660"/>
      <c r="CX15" s="660"/>
      <c r="CY15" s="661"/>
      <c r="CZ15" s="662">
        <v>6.6</v>
      </c>
      <c r="DA15" s="662"/>
      <c r="DB15" s="662"/>
      <c r="DC15" s="662"/>
      <c r="DD15" s="668">
        <v>1087584</v>
      </c>
      <c r="DE15" s="660"/>
      <c r="DF15" s="660"/>
      <c r="DG15" s="660"/>
      <c r="DH15" s="660"/>
      <c r="DI15" s="660"/>
      <c r="DJ15" s="660"/>
      <c r="DK15" s="660"/>
      <c r="DL15" s="660"/>
      <c r="DM15" s="660"/>
      <c r="DN15" s="660"/>
      <c r="DO15" s="660"/>
      <c r="DP15" s="661"/>
      <c r="DQ15" s="668">
        <v>2770097</v>
      </c>
      <c r="DR15" s="660"/>
      <c r="DS15" s="660"/>
      <c r="DT15" s="660"/>
      <c r="DU15" s="660"/>
      <c r="DV15" s="660"/>
      <c r="DW15" s="660"/>
      <c r="DX15" s="660"/>
      <c r="DY15" s="660"/>
      <c r="DZ15" s="660"/>
      <c r="EA15" s="660"/>
      <c r="EB15" s="660"/>
      <c r="EC15" s="669"/>
    </row>
    <row r="16" spans="2:143" ht="11.25" customHeight="1" x14ac:dyDescent="0.15">
      <c r="B16" s="656" t="s">
        <v>257</v>
      </c>
      <c r="C16" s="657"/>
      <c r="D16" s="657"/>
      <c r="E16" s="657"/>
      <c r="F16" s="657"/>
      <c r="G16" s="657"/>
      <c r="H16" s="657"/>
      <c r="I16" s="657"/>
      <c r="J16" s="657"/>
      <c r="K16" s="657"/>
      <c r="L16" s="657"/>
      <c r="M16" s="657"/>
      <c r="N16" s="657"/>
      <c r="O16" s="657"/>
      <c r="P16" s="657"/>
      <c r="Q16" s="658"/>
      <c r="R16" s="659" t="s">
        <v>238</v>
      </c>
      <c r="S16" s="660"/>
      <c r="T16" s="660"/>
      <c r="U16" s="660"/>
      <c r="V16" s="660"/>
      <c r="W16" s="660"/>
      <c r="X16" s="660"/>
      <c r="Y16" s="661"/>
      <c r="Z16" s="662" t="s">
        <v>238</v>
      </c>
      <c r="AA16" s="662"/>
      <c r="AB16" s="662"/>
      <c r="AC16" s="662"/>
      <c r="AD16" s="663" t="s">
        <v>122</v>
      </c>
      <c r="AE16" s="663"/>
      <c r="AF16" s="663"/>
      <c r="AG16" s="663"/>
      <c r="AH16" s="663"/>
      <c r="AI16" s="663"/>
      <c r="AJ16" s="663"/>
      <c r="AK16" s="663"/>
      <c r="AL16" s="664" t="s">
        <v>238</v>
      </c>
      <c r="AM16" s="665"/>
      <c r="AN16" s="665"/>
      <c r="AO16" s="666"/>
      <c r="AP16" s="656" t="s">
        <v>258</v>
      </c>
      <c r="AQ16" s="657"/>
      <c r="AR16" s="657"/>
      <c r="AS16" s="657"/>
      <c r="AT16" s="657"/>
      <c r="AU16" s="657"/>
      <c r="AV16" s="657"/>
      <c r="AW16" s="657"/>
      <c r="AX16" s="657"/>
      <c r="AY16" s="657"/>
      <c r="AZ16" s="657"/>
      <c r="BA16" s="657"/>
      <c r="BB16" s="657"/>
      <c r="BC16" s="657"/>
      <c r="BD16" s="657"/>
      <c r="BE16" s="657"/>
      <c r="BF16" s="658"/>
      <c r="BG16" s="659" t="s">
        <v>259</v>
      </c>
      <c r="BH16" s="660"/>
      <c r="BI16" s="660"/>
      <c r="BJ16" s="660"/>
      <c r="BK16" s="660"/>
      <c r="BL16" s="660"/>
      <c r="BM16" s="660"/>
      <c r="BN16" s="661"/>
      <c r="BO16" s="662" t="s">
        <v>122</v>
      </c>
      <c r="BP16" s="662"/>
      <c r="BQ16" s="662"/>
      <c r="BR16" s="662"/>
      <c r="BS16" s="668" t="s">
        <v>238</v>
      </c>
      <c r="BT16" s="660"/>
      <c r="BU16" s="660"/>
      <c r="BV16" s="660"/>
      <c r="BW16" s="660"/>
      <c r="BX16" s="660"/>
      <c r="BY16" s="660"/>
      <c r="BZ16" s="660"/>
      <c r="CA16" s="660"/>
      <c r="CB16" s="669"/>
      <c r="CD16" s="674" t="s">
        <v>260</v>
      </c>
      <c r="CE16" s="675"/>
      <c r="CF16" s="675"/>
      <c r="CG16" s="675"/>
      <c r="CH16" s="675"/>
      <c r="CI16" s="675"/>
      <c r="CJ16" s="675"/>
      <c r="CK16" s="675"/>
      <c r="CL16" s="675"/>
      <c r="CM16" s="675"/>
      <c r="CN16" s="675"/>
      <c r="CO16" s="675"/>
      <c r="CP16" s="675"/>
      <c r="CQ16" s="676"/>
      <c r="CR16" s="659">
        <v>1349362</v>
      </c>
      <c r="CS16" s="660"/>
      <c r="CT16" s="660"/>
      <c r="CU16" s="660"/>
      <c r="CV16" s="660"/>
      <c r="CW16" s="660"/>
      <c r="CX16" s="660"/>
      <c r="CY16" s="661"/>
      <c r="CZ16" s="662">
        <v>2</v>
      </c>
      <c r="DA16" s="662"/>
      <c r="DB16" s="662"/>
      <c r="DC16" s="662"/>
      <c r="DD16" s="668" t="s">
        <v>122</v>
      </c>
      <c r="DE16" s="660"/>
      <c r="DF16" s="660"/>
      <c r="DG16" s="660"/>
      <c r="DH16" s="660"/>
      <c r="DI16" s="660"/>
      <c r="DJ16" s="660"/>
      <c r="DK16" s="660"/>
      <c r="DL16" s="660"/>
      <c r="DM16" s="660"/>
      <c r="DN16" s="660"/>
      <c r="DO16" s="660"/>
      <c r="DP16" s="661"/>
      <c r="DQ16" s="668">
        <v>224369</v>
      </c>
      <c r="DR16" s="660"/>
      <c r="DS16" s="660"/>
      <c r="DT16" s="660"/>
      <c r="DU16" s="660"/>
      <c r="DV16" s="660"/>
      <c r="DW16" s="660"/>
      <c r="DX16" s="660"/>
      <c r="DY16" s="660"/>
      <c r="DZ16" s="660"/>
      <c r="EA16" s="660"/>
      <c r="EB16" s="660"/>
      <c r="EC16" s="669"/>
    </row>
    <row r="17" spans="2:133" ht="11.25" customHeight="1" x14ac:dyDescent="0.15">
      <c r="B17" s="656" t="s">
        <v>261</v>
      </c>
      <c r="C17" s="657"/>
      <c r="D17" s="657"/>
      <c r="E17" s="657"/>
      <c r="F17" s="657"/>
      <c r="G17" s="657"/>
      <c r="H17" s="657"/>
      <c r="I17" s="657"/>
      <c r="J17" s="657"/>
      <c r="K17" s="657"/>
      <c r="L17" s="657"/>
      <c r="M17" s="657"/>
      <c r="N17" s="657"/>
      <c r="O17" s="657"/>
      <c r="P17" s="657"/>
      <c r="Q17" s="658"/>
      <c r="R17" s="659">
        <v>20020</v>
      </c>
      <c r="S17" s="660"/>
      <c r="T17" s="660"/>
      <c r="U17" s="660"/>
      <c r="V17" s="660"/>
      <c r="W17" s="660"/>
      <c r="X17" s="660"/>
      <c r="Y17" s="661"/>
      <c r="Z17" s="662">
        <v>0</v>
      </c>
      <c r="AA17" s="662"/>
      <c r="AB17" s="662"/>
      <c r="AC17" s="662"/>
      <c r="AD17" s="663">
        <v>20020</v>
      </c>
      <c r="AE17" s="663"/>
      <c r="AF17" s="663"/>
      <c r="AG17" s="663"/>
      <c r="AH17" s="663"/>
      <c r="AI17" s="663"/>
      <c r="AJ17" s="663"/>
      <c r="AK17" s="663"/>
      <c r="AL17" s="664">
        <v>0.1</v>
      </c>
      <c r="AM17" s="665"/>
      <c r="AN17" s="665"/>
      <c r="AO17" s="666"/>
      <c r="AP17" s="656" t="s">
        <v>262</v>
      </c>
      <c r="AQ17" s="657"/>
      <c r="AR17" s="657"/>
      <c r="AS17" s="657"/>
      <c r="AT17" s="657"/>
      <c r="AU17" s="657"/>
      <c r="AV17" s="657"/>
      <c r="AW17" s="657"/>
      <c r="AX17" s="657"/>
      <c r="AY17" s="657"/>
      <c r="AZ17" s="657"/>
      <c r="BA17" s="657"/>
      <c r="BB17" s="657"/>
      <c r="BC17" s="657"/>
      <c r="BD17" s="657"/>
      <c r="BE17" s="657"/>
      <c r="BF17" s="658"/>
      <c r="BG17" s="659" t="s">
        <v>238</v>
      </c>
      <c r="BH17" s="660"/>
      <c r="BI17" s="660"/>
      <c r="BJ17" s="660"/>
      <c r="BK17" s="660"/>
      <c r="BL17" s="660"/>
      <c r="BM17" s="660"/>
      <c r="BN17" s="661"/>
      <c r="BO17" s="662" t="s">
        <v>238</v>
      </c>
      <c r="BP17" s="662"/>
      <c r="BQ17" s="662"/>
      <c r="BR17" s="662"/>
      <c r="BS17" s="668" t="s">
        <v>238</v>
      </c>
      <c r="BT17" s="660"/>
      <c r="BU17" s="660"/>
      <c r="BV17" s="660"/>
      <c r="BW17" s="660"/>
      <c r="BX17" s="660"/>
      <c r="BY17" s="660"/>
      <c r="BZ17" s="660"/>
      <c r="CA17" s="660"/>
      <c r="CB17" s="669"/>
      <c r="CD17" s="674" t="s">
        <v>263</v>
      </c>
      <c r="CE17" s="675"/>
      <c r="CF17" s="675"/>
      <c r="CG17" s="675"/>
      <c r="CH17" s="675"/>
      <c r="CI17" s="675"/>
      <c r="CJ17" s="675"/>
      <c r="CK17" s="675"/>
      <c r="CL17" s="675"/>
      <c r="CM17" s="675"/>
      <c r="CN17" s="675"/>
      <c r="CO17" s="675"/>
      <c r="CP17" s="675"/>
      <c r="CQ17" s="676"/>
      <c r="CR17" s="659">
        <v>3023165</v>
      </c>
      <c r="CS17" s="660"/>
      <c r="CT17" s="660"/>
      <c r="CU17" s="660"/>
      <c r="CV17" s="660"/>
      <c r="CW17" s="660"/>
      <c r="CX17" s="660"/>
      <c r="CY17" s="661"/>
      <c r="CZ17" s="662">
        <v>4.5</v>
      </c>
      <c r="DA17" s="662"/>
      <c r="DB17" s="662"/>
      <c r="DC17" s="662"/>
      <c r="DD17" s="668" t="s">
        <v>238</v>
      </c>
      <c r="DE17" s="660"/>
      <c r="DF17" s="660"/>
      <c r="DG17" s="660"/>
      <c r="DH17" s="660"/>
      <c r="DI17" s="660"/>
      <c r="DJ17" s="660"/>
      <c r="DK17" s="660"/>
      <c r="DL17" s="660"/>
      <c r="DM17" s="660"/>
      <c r="DN17" s="660"/>
      <c r="DO17" s="660"/>
      <c r="DP17" s="661"/>
      <c r="DQ17" s="668">
        <v>2958829</v>
      </c>
      <c r="DR17" s="660"/>
      <c r="DS17" s="660"/>
      <c r="DT17" s="660"/>
      <c r="DU17" s="660"/>
      <c r="DV17" s="660"/>
      <c r="DW17" s="660"/>
      <c r="DX17" s="660"/>
      <c r="DY17" s="660"/>
      <c r="DZ17" s="660"/>
      <c r="EA17" s="660"/>
      <c r="EB17" s="660"/>
      <c r="EC17" s="669"/>
    </row>
    <row r="18" spans="2:133" ht="11.25" customHeight="1" x14ac:dyDescent="0.15">
      <c r="B18" s="656" t="s">
        <v>264</v>
      </c>
      <c r="C18" s="657"/>
      <c r="D18" s="657"/>
      <c r="E18" s="657"/>
      <c r="F18" s="657"/>
      <c r="G18" s="657"/>
      <c r="H18" s="657"/>
      <c r="I18" s="657"/>
      <c r="J18" s="657"/>
      <c r="K18" s="657"/>
      <c r="L18" s="657"/>
      <c r="M18" s="657"/>
      <c r="N18" s="657"/>
      <c r="O18" s="657"/>
      <c r="P18" s="657"/>
      <c r="Q18" s="658"/>
      <c r="R18" s="659">
        <v>13756942</v>
      </c>
      <c r="S18" s="660"/>
      <c r="T18" s="660"/>
      <c r="U18" s="660"/>
      <c r="V18" s="660"/>
      <c r="W18" s="660"/>
      <c r="X18" s="660"/>
      <c r="Y18" s="661"/>
      <c r="Z18" s="662">
        <v>18.600000000000001</v>
      </c>
      <c r="AA18" s="662"/>
      <c r="AB18" s="662"/>
      <c r="AC18" s="662"/>
      <c r="AD18" s="663">
        <v>5012098</v>
      </c>
      <c r="AE18" s="663"/>
      <c r="AF18" s="663"/>
      <c r="AG18" s="663"/>
      <c r="AH18" s="663"/>
      <c r="AI18" s="663"/>
      <c r="AJ18" s="663"/>
      <c r="AK18" s="663"/>
      <c r="AL18" s="664">
        <v>31.7</v>
      </c>
      <c r="AM18" s="665"/>
      <c r="AN18" s="665"/>
      <c r="AO18" s="666"/>
      <c r="AP18" s="656" t="s">
        <v>265</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238</v>
      </c>
      <c r="BP18" s="662"/>
      <c r="BQ18" s="662"/>
      <c r="BR18" s="662"/>
      <c r="BS18" s="668" t="s">
        <v>238</v>
      </c>
      <c r="BT18" s="660"/>
      <c r="BU18" s="660"/>
      <c r="BV18" s="660"/>
      <c r="BW18" s="660"/>
      <c r="BX18" s="660"/>
      <c r="BY18" s="660"/>
      <c r="BZ18" s="660"/>
      <c r="CA18" s="660"/>
      <c r="CB18" s="669"/>
      <c r="CD18" s="674" t="s">
        <v>266</v>
      </c>
      <c r="CE18" s="675"/>
      <c r="CF18" s="675"/>
      <c r="CG18" s="675"/>
      <c r="CH18" s="675"/>
      <c r="CI18" s="675"/>
      <c r="CJ18" s="675"/>
      <c r="CK18" s="675"/>
      <c r="CL18" s="675"/>
      <c r="CM18" s="675"/>
      <c r="CN18" s="675"/>
      <c r="CO18" s="675"/>
      <c r="CP18" s="675"/>
      <c r="CQ18" s="676"/>
      <c r="CR18" s="659" t="s">
        <v>238</v>
      </c>
      <c r="CS18" s="660"/>
      <c r="CT18" s="660"/>
      <c r="CU18" s="660"/>
      <c r="CV18" s="660"/>
      <c r="CW18" s="660"/>
      <c r="CX18" s="660"/>
      <c r="CY18" s="661"/>
      <c r="CZ18" s="662" t="s">
        <v>259</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267</v>
      </c>
      <c r="C19" s="657"/>
      <c r="D19" s="657"/>
      <c r="E19" s="657"/>
      <c r="F19" s="657"/>
      <c r="G19" s="657"/>
      <c r="H19" s="657"/>
      <c r="I19" s="657"/>
      <c r="J19" s="657"/>
      <c r="K19" s="657"/>
      <c r="L19" s="657"/>
      <c r="M19" s="657"/>
      <c r="N19" s="657"/>
      <c r="O19" s="657"/>
      <c r="P19" s="657"/>
      <c r="Q19" s="658"/>
      <c r="R19" s="659">
        <v>5012098</v>
      </c>
      <c r="S19" s="660"/>
      <c r="T19" s="660"/>
      <c r="U19" s="660"/>
      <c r="V19" s="660"/>
      <c r="W19" s="660"/>
      <c r="X19" s="660"/>
      <c r="Y19" s="661"/>
      <c r="Z19" s="662">
        <v>6.8</v>
      </c>
      <c r="AA19" s="662"/>
      <c r="AB19" s="662"/>
      <c r="AC19" s="662"/>
      <c r="AD19" s="663">
        <v>5012098</v>
      </c>
      <c r="AE19" s="663"/>
      <c r="AF19" s="663"/>
      <c r="AG19" s="663"/>
      <c r="AH19" s="663"/>
      <c r="AI19" s="663"/>
      <c r="AJ19" s="663"/>
      <c r="AK19" s="663"/>
      <c r="AL19" s="664">
        <v>31.7</v>
      </c>
      <c r="AM19" s="665"/>
      <c r="AN19" s="665"/>
      <c r="AO19" s="666"/>
      <c r="AP19" s="656" t="s">
        <v>268</v>
      </c>
      <c r="AQ19" s="657"/>
      <c r="AR19" s="657"/>
      <c r="AS19" s="657"/>
      <c r="AT19" s="657"/>
      <c r="AU19" s="657"/>
      <c r="AV19" s="657"/>
      <c r="AW19" s="657"/>
      <c r="AX19" s="657"/>
      <c r="AY19" s="657"/>
      <c r="AZ19" s="657"/>
      <c r="BA19" s="657"/>
      <c r="BB19" s="657"/>
      <c r="BC19" s="657"/>
      <c r="BD19" s="657"/>
      <c r="BE19" s="657"/>
      <c r="BF19" s="658"/>
      <c r="BG19" s="659">
        <v>142</v>
      </c>
      <c r="BH19" s="660"/>
      <c r="BI19" s="660"/>
      <c r="BJ19" s="660"/>
      <c r="BK19" s="660"/>
      <c r="BL19" s="660"/>
      <c r="BM19" s="660"/>
      <c r="BN19" s="661"/>
      <c r="BO19" s="662">
        <v>0</v>
      </c>
      <c r="BP19" s="662"/>
      <c r="BQ19" s="662"/>
      <c r="BR19" s="662"/>
      <c r="BS19" s="668" t="s">
        <v>238</v>
      </c>
      <c r="BT19" s="660"/>
      <c r="BU19" s="660"/>
      <c r="BV19" s="660"/>
      <c r="BW19" s="660"/>
      <c r="BX19" s="660"/>
      <c r="BY19" s="660"/>
      <c r="BZ19" s="660"/>
      <c r="CA19" s="660"/>
      <c r="CB19" s="669"/>
      <c r="CD19" s="674" t="s">
        <v>269</v>
      </c>
      <c r="CE19" s="675"/>
      <c r="CF19" s="675"/>
      <c r="CG19" s="675"/>
      <c r="CH19" s="675"/>
      <c r="CI19" s="675"/>
      <c r="CJ19" s="675"/>
      <c r="CK19" s="675"/>
      <c r="CL19" s="675"/>
      <c r="CM19" s="675"/>
      <c r="CN19" s="675"/>
      <c r="CO19" s="675"/>
      <c r="CP19" s="675"/>
      <c r="CQ19" s="676"/>
      <c r="CR19" s="659" t="s">
        <v>122</v>
      </c>
      <c r="CS19" s="660"/>
      <c r="CT19" s="660"/>
      <c r="CU19" s="660"/>
      <c r="CV19" s="660"/>
      <c r="CW19" s="660"/>
      <c r="CX19" s="660"/>
      <c r="CY19" s="661"/>
      <c r="CZ19" s="662" t="s">
        <v>238</v>
      </c>
      <c r="DA19" s="662"/>
      <c r="DB19" s="662"/>
      <c r="DC19" s="662"/>
      <c r="DD19" s="668" t="s">
        <v>238</v>
      </c>
      <c r="DE19" s="660"/>
      <c r="DF19" s="660"/>
      <c r="DG19" s="660"/>
      <c r="DH19" s="660"/>
      <c r="DI19" s="660"/>
      <c r="DJ19" s="660"/>
      <c r="DK19" s="660"/>
      <c r="DL19" s="660"/>
      <c r="DM19" s="660"/>
      <c r="DN19" s="660"/>
      <c r="DO19" s="660"/>
      <c r="DP19" s="661"/>
      <c r="DQ19" s="668" t="s">
        <v>238</v>
      </c>
      <c r="DR19" s="660"/>
      <c r="DS19" s="660"/>
      <c r="DT19" s="660"/>
      <c r="DU19" s="660"/>
      <c r="DV19" s="660"/>
      <c r="DW19" s="660"/>
      <c r="DX19" s="660"/>
      <c r="DY19" s="660"/>
      <c r="DZ19" s="660"/>
      <c r="EA19" s="660"/>
      <c r="EB19" s="660"/>
      <c r="EC19" s="669"/>
    </row>
    <row r="20" spans="2:133" ht="11.25" customHeight="1" x14ac:dyDescent="0.15">
      <c r="B20" s="656" t="s">
        <v>270</v>
      </c>
      <c r="C20" s="657"/>
      <c r="D20" s="657"/>
      <c r="E20" s="657"/>
      <c r="F20" s="657"/>
      <c r="G20" s="657"/>
      <c r="H20" s="657"/>
      <c r="I20" s="657"/>
      <c r="J20" s="657"/>
      <c r="K20" s="657"/>
      <c r="L20" s="657"/>
      <c r="M20" s="657"/>
      <c r="N20" s="657"/>
      <c r="O20" s="657"/>
      <c r="P20" s="657"/>
      <c r="Q20" s="658"/>
      <c r="R20" s="659">
        <v>923514</v>
      </c>
      <c r="S20" s="660"/>
      <c r="T20" s="660"/>
      <c r="U20" s="660"/>
      <c r="V20" s="660"/>
      <c r="W20" s="660"/>
      <c r="X20" s="660"/>
      <c r="Y20" s="661"/>
      <c r="Z20" s="662">
        <v>1.3</v>
      </c>
      <c r="AA20" s="662"/>
      <c r="AB20" s="662"/>
      <c r="AC20" s="662"/>
      <c r="AD20" s="663" t="s">
        <v>122</v>
      </c>
      <c r="AE20" s="663"/>
      <c r="AF20" s="663"/>
      <c r="AG20" s="663"/>
      <c r="AH20" s="663"/>
      <c r="AI20" s="663"/>
      <c r="AJ20" s="663"/>
      <c r="AK20" s="663"/>
      <c r="AL20" s="664" t="s">
        <v>238</v>
      </c>
      <c r="AM20" s="665"/>
      <c r="AN20" s="665"/>
      <c r="AO20" s="666"/>
      <c r="AP20" s="656" t="s">
        <v>271</v>
      </c>
      <c r="AQ20" s="657"/>
      <c r="AR20" s="657"/>
      <c r="AS20" s="657"/>
      <c r="AT20" s="657"/>
      <c r="AU20" s="657"/>
      <c r="AV20" s="657"/>
      <c r="AW20" s="657"/>
      <c r="AX20" s="657"/>
      <c r="AY20" s="657"/>
      <c r="AZ20" s="657"/>
      <c r="BA20" s="657"/>
      <c r="BB20" s="657"/>
      <c r="BC20" s="657"/>
      <c r="BD20" s="657"/>
      <c r="BE20" s="657"/>
      <c r="BF20" s="658"/>
      <c r="BG20" s="659">
        <v>142</v>
      </c>
      <c r="BH20" s="660"/>
      <c r="BI20" s="660"/>
      <c r="BJ20" s="660"/>
      <c r="BK20" s="660"/>
      <c r="BL20" s="660"/>
      <c r="BM20" s="660"/>
      <c r="BN20" s="661"/>
      <c r="BO20" s="662">
        <v>0</v>
      </c>
      <c r="BP20" s="662"/>
      <c r="BQ20" s="662"/>
      <c r="BR20" s="662"/>
      <c r="BS20" s="668" t="s">
        <v>238</v>
      </c>
      <c r="BT20" s="660"/>
      <c r="BU20" s="660"/>
      <c r="BV20" s="660"/>
      <c r="BW20" s="660"/>
      <c r="BX20" s="660"/>
      <c r="BY20" s="660"/>
      <c r="BZ20" s="660"/>
      <c r="CA20" s="660"/>
      <c r="CB20" s="669"/>
      <c r="CD20" s="674" t="s">
        <v>272</v>
      </c>
      <c r="CE20" s="675"/>
      <c r="CF20" s="675"/>
      <c r="CG20" s="675"/>
      <c r="CH20" s="675"/>
      <c r="CI20" s="675"/>
      <c r="CJ20" s="675"/>
      <c r="CK20" s="675"/>
      <c r="CL20" s="675"/>
      <c r="CM20" s="675"/>
      <c r="CN20" s="675"/>
      <c r="CO20" s="675"/>
      <c r="CP20" s="675"/>
      <c r="CQ20" s="676"/>
      <c r="CR20" s="659">
        <v>67551857</v>
      </c>
      <c r="CS20" s="660"/>
      <c r="CT20" s="660"/>
      <c r="CU20" s="660"/>
      <c r="CV20" s="660"/>
      <c r="CW20" s="660"/>
      <c r="CX20" s="660"/>
      <c r="CY20" s="661"/>
      <c r="CZ20" s="662">
        <v>100</v>
      </c>
      <c r="DA20" s="662"/>
      <c r="DB20" s="662"/>
      <c r="DC20" s="662"/>
      <c r="DD20" s="668">
        <v>11365916</v>
      </c>
      <c r="DE20" s="660"/>
      <c r="DF20" s="660"/>
      <c r="DG20" s="660"/>
      <c r="DH20" s="660"/>
      <c r="DI20" s="660"/>
      <c r="DJ20" s="660"/>
      <c r="DK20" s="660"/>
      <c r="DL20" s="660"/>
      <c r="DM20" s="660"/>
      <c r="DN20" s="660"/>
      <c r="DO20" s="660"/>
      <c r="DP20" s="661"/>
      <c r="DQ20" s="668">
        <v>26162973</v>
      </c>
      <c r="DR20" s="660"/>
      <c r="DS20" s="660"/>
      <c r="DT20" s="660"/>
      <c r="DU20" s="660"/>
      <c r="DV20" s="660"/>
      <c r="DW20" s="660"/>
      <c r="DX20" s="660"/>
      <c r="DY20" s="660"/>
      <c r="DZ20" s="660"/>
      <c r="EA20" s="660"/>
      <c r="EB20" s="660"/>
      <c r="EC20" s="669"/>
    </row>
    <row r="21" spans="2:133" ht="11.25" customHeight="1" x14ac:dyDescent="0.15">
      <c r="B21" s="656" t="s">
        <v>273</v>
      </c>
      <c r="C21" s="657"/>
      <c r="D21" s="657"/>
      <c r="E21" s="657"/>
      <c r="F21" s="657"/>
      <c r="G21" s="657"/>
      <c r="H21" s="657"/>
      <c r="I21" s="657"/>
      <c r="J21" s="657"/>
      <c r="K21" s="657"/>
      <c r="L21" s="657"/>
      <c r="M21" s="657"/>
      <c r="N21" s="657"/>
      <c r="O21" s="657"/>
      <c r="P21" s="657"/>
      <c r="Q21" s="658"/>
      <c r="R21" s="659">
        <v>7821330</v>
      </c>
      <c r="S21" s="660"/>
      <c r="T21" s="660"/>
      <c r="U21" s="660"/>
      <c r="V21" s="660"/>
      <c r="W21" s="660"/>
      <c r="X21" s="660"/>
      <c r="Y21" s="661"/>
      <c r="Z21" s="662">
        <v>10.6</v>
      </c>
      <c r="AA21" s="662"/>
      <c r="AB21" s="662"/>
      <c r="AC21" s="662"/>
      <c r="AD21" s="663" t="s">
        <v>238</v>
      </c>
      <c r="AE21" s="663"/>
      <c r="AF21" s="663"/>
      <c r="AG21" s="663"/>
      <c r="AH21" s="663"/>
      <c r="AI21" s="663"/>
      <c r="AJ21" s="663"/>
      <c r="AK21" s="663"/>
      <c r="AL21" s="664" t="s">
        <v>122</v>
      </c>
      <c r="AM21" s="665"/>
      <c r="AN21" s="665"/>
      <c r="AO21" s="666"/>
      <c r="AP21" s="677" t="s">
        <v>274</v>
      </c>
      <c r="AQ21" s="678"/>
      <c r="AR21" s="678"/>
      <c r="AS21" s="678"/>
      <c r="AT21" s="678"/>
      <c r="AU21" s="678"/>
      <c r="AV21" s="678"/>
      <c r="AW21" s="678"/>
      <c r="AX21" s="678"/>
      <c r="AY21" s="678"/>
      <c r="AZ21" s="678"/>
      <c r="BA21" s="678"/>
      <c r="BB21" s="678"/>
      <c r="BC21" s="678"/>
      <c r="BD21" s="678"/>
      <c r="BE21" s="678"/>
      <c r="BF21" s="679"/>
      <c r="BG21" s="659" t="s">
        <v>122</v>
      </c>
      <c r="BH21" s="660"/>
      <c r="BI21" s="660"/>
      <c r="BJ21" s="660"/>
      <c r="BK21" s="660"/>
      <c r="BL21" s="660"/>
      <c r="BM21" s="660"/>
      <c r="BN21" s="661"/>
      <c r="BO21" s="662" t="s">
        <v>122</v>
      </c>
      <c r="BP21" s="662"/>
      <c r="BQ21" s="662"/>
      <c r="BR21" s="662"/>
      <c r="BS21" s="668" t="s">
        <v>122</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15">
      <c r="B22" s="656" t="s">
        <v>275</v>
      </c>
      <c r="C22" s="657"/>
      <c r="D22" s="657"/>
      <c r="E22" s="657"/>
      <c r="F22" s="657"/>
      <c r="G22" s="657"/>
      <c r="H22" s="657"/>
      <c r="I22" s="657"/>
      <c r="J22" s="657"/>
      <c r="K22" s="657"/>
      <c r="L22" s="657"/>
      <c r="M22" s="657"/>
      <c r="N22" s="657"/>
      <c r="O22" s="657"/>
      <c r="P22" s="657"/>
      <c r="Q22" s="658"/>
      <c r="R22" s="659">
        <v>24333298</v>
      </c>
      <c r="S22" s="660"/>
      <c r="T22" s="660"/>
      <c r="U22" s="660"/>
      <c r="V22" s="660"/>
      <c r="W22" s="660"/>
      <c r="X22" s="660"/>
      <c r="Y22" s="661"/>
      <c r="Z22" s="662">
        <v>33</v>
      </c>
      <c r="AA22" s="662"/>
      <c r="AB22" s="662"/>
      <c r="AC22" s="662"/>
      <c r="AD22" s="663">
        <v>15588312</v>
      </c>
      <c r="AE22" s="663"/>
      <c r="AF22" s="663"/>
      <c r="AG22" s="663"/>
      <c r="AH22" s="663"/>
      <c r="AI22" s="663"/>
      <c r="AJ22" s="663"/>
      <c r="AK22" s="663"/>
      <c r="AL22" s="664">
        <v>98.6</v>
      </c>
      <c r="AM22" s="665"/>
      <c r="AN22" s="665"/>
      <c r="AO22" s="666"/>
      <c r="AP22" s="677" t="s">
        <v>276</v>
      </c>
      <c r="AQ22" s="678"/>
      <c r="AR22" s="678"/>
      <c r="AS22" s="678"/>
      <c r="AT22" s="678"/>
      <c r="AU22" s="678"/>
      <c r="AV22" s="678"/>
      <c r="AW22" s="678"/>
      <c r="AX22" s="678"/>
      <c r="AY22" s="678"/>
      <c r="AZ22" s="678"/>
      <c r="BA22" s="678"/>
      <c r="BB22" s="678"/>
      <c r="BC22" s="678"/>
      <c r="BD22" s="678"/>
      <c r="BE22" s="678"/>
      <c r="BF22" s="679"/>
      <c r="BG22" s="659" t="s">
        <v>238</v>
      </c>
      <c r="BH22" s="660"/>
      <c r="BI22" s="660"/>
      <c r="BJ22" s="660"/>
      <c r="BK22" s="660"/>
      <c r="BL22" s="660"/>
      <c r="BM22" s="660"/>
      <c r="BN22" s="661"/>
      <c r="BO22" s="662" t="s">
        <v>259</v>
      </c>
      <c r="BP22" s="662"/>
      <c r="BQ22" s="662"/>
      <c r="BR22" s="662"/>
      <c r="BS22" s="668" t="s">
        <v>238</v>
      </c>
      <c r="BT22" s="660"/>
      <c r="BU22" s="660"/>
      <c r="BV22" s="660"/>
      <c r="BW22" s="660"/>
      <c r="BX22" s="660"/>
      <c r="BY22" s="660"/>
      <c r="BZ22" s="660"/>
      <c r="CA22" s="660"/>
      <c r="CB22" s="669"/>
      <c r="CD22" s="641" t="s">
        <v>277</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278</v>
      </c>
      <c r="C23" s="657"/>
      <c r="D23" s="657"/>
      <c r="E23" s="657"/>
      <c r="F23" s="657"/>
      <c r="G23" s="657"/>
      <c r="H23" s="657"/>
      <c r="I23" s="657"/>
      <c r="J23" s="657"/>
      <c r="K23" s="657"/>
      <c r="L23" s="657"/>
      <c r="M23" s="657"/>
      <c r="N23" s="657"/>
      <c r="O23" s="657"/>
      <c r="P23" s="657"/>
      <c r="Q23" s="658"/>
      <c r="R23" s="659">
        <v>10403</v>
      </c>
      <c r="S23" s="660"/>
      <c r="T23" s="660"/>
      <c r="U23" s="660"/>
      <c r="V23" s="660"/>
      <c r="W23" s="660"/>
      <c r="X23" s="660"/>
      <c r="Y23" s="661"/>
      <c r="Z23" s="662">
        <v>0</v>
      </c>
      <c r="AA23" s="662"/>
      <c r="AB23" s="662"/>
      <c r="AC23" s="662"/>
      <c r="AD23" s="663">
        <v>10403</v>
      </c>
      <c r="AE23" s="663"/>
      <c r="AF23" s="663"/>
      <c r="AG23" s="663"/>
      <c r="AH23" s="663"/>
      <c r="AI23" s="663"/>
      <c r="AJ23" s="663"/>
      <c r="AK23" s="663"/>
      <c r="AL23" s="664">
        <v>0.1</v>
      </c>
      <c r="AM23" s="665"/>
      <c r="AN23" s="665"/>
      <c r="AO23" s="666"/>
      <c r="AP23" s="677" t="s">
        <v>279</v>
      </c>
      <c r="AQ23" s="678"/>
      <c r="AR23" s="678"/>
      <c r="AS23" s="678"/>
      <c r="AT23" s="678"/>
      <c r="AU23" s="678"/>
      <c r="AV23" s="678"/>
      <c r="AW23" s="678"/>
      <c r="AX23" s="678"/>
      <c r="AY23" s="678"/>
      <c r="AZ23" s="678"/>
      <c r="BA23" s="678"/>
      <c r="BB23" s="678"/>
      <c r="BC23" s="678"/>
      <c r="BD23" s="678"/>
      <c r="BE23" s="678"/>
      <c r="BF23" s="679"/>
      <c r="BG23" s="659">
        <v>142</v>
      </c>
      <c r="BH23" s="660"/>
      <c r="BI23" s="660"/>
      <c r="BJ23" s="660"/>
      <c r="BK23" s="660"/>
      <c r="BL23" s="660"/>
      <c r="BM23" s="660"/>
      <c r="BN23" s="661"/>
      <c r="BO23" s="662">
        <v>0</v>
      </c>
      <c r="BP23" s="662"/>
      <c r="BQ23" s="662"/>
      <c r="BR23" s="662"/>
      <c r="BS23" s="668" t="s">
        <v>122</v>
      </c>
      <c r="BT23" s="660"/>
      <c r="BU23" s="660"/>
      <c r="BV23" s="660"/>
      <c r="BW23" s="660"/>
      <c r="BX23" s="660"/>
      <c r="BY23" s="660"/>
      <c r="BZ23" s="660"/>
      <c r="CA23" s="660"/>
      <c r="CB23" s="669"/>
      <c r="CD23" s="641" t="s">
        <v>216</v>
      </c>
      <c r="CE23" s="642"/>
      <c r="CF23" s="642"/>
      <c r="CG23" s="642"/>
      <c r="CH23" s="642"/>
      <c r="CI23" s="642"/>
      <c r="CJ23" s="642"/>
      <c r="CK23" s="642"/>
      <c r="CL23" s="642"/>
      <c r="CM23" s="642"/>
      <c r="CN23" s="642"/>
      <c r="CO23" s="642"/>
      <c r="CP23" s="642"/>
      <c r="CQ23" s="643"/>
      <c r="CR23" s="641" t="s">
        <v>280</v>
      </c>
      <c r="CS23" s="642"/>
      <c r="CT23" s="642"/>
      <c r="CU23" s="642"/>
      <c r="CV23" s="642"/>
      <c r="CW23" s="642"/>
      <c r="CX23" s="642"/>
      <c r="CY23" s="643"/>
      <c r="CZ23" s="641" t="s">
        <v>281</v>
      </c>
      <c r="DA23" s="642"/>
      <c r="DB23" s="642"/>
      <c r="DC23" s="643"/>
      <c r="DD23" s="641" t="s">
        <v>282</v>
      </c>
      <c r="DE23" s="642"/>
      <c r="DF23" s="642"/>
      <c r="DG23" s="642"/>
      <c r="DH23" s="642"/>
      <c r="DI23" s="642"/>
      <c r="DJ23" s="642"/>
      <c r="DK23" s="643"/>
      <c r="DL23" s="689" t="s">
        <v>283</v>
      </c>
      <c r="DM23" s="690"/>
      <c r="DN23" s="690"/>
      <c r="DO23" s="690"/>
      <c r="DP23" s="690"/>
      <c r="DQ23" s="690"/>
      <c r="DR23" s="690"/>
      <c r="DS23" s="690"/>
      <c r="DT23" s="690"/>
      <c r="DU23" s="690"/>
      <c r="DV23" s="691"/>
      <c r="DW23" s="641" t="s">
        <v>284</v>
      </c>
      <c r="DX23" s="642"/>
      <c r="DY23" s="642"/>
      <c r="DZ23" s="642"/>
      <c r="EA23" s="642"/>
      <c r="EB23" s="642"/>
      <c r="EC23" s="643"/>
    </row>
    <row r="24" spans="2:133" ht="11.25" customHeight="1" x14ac:dyDescent="0.15">
      <c r="B24" s="656" t="s">
        <v>285</v>
      </c>
      <c r="C24" s="657"/>
      <c r="D24" s="657"/>
      <c r="E24" s="657"/>
      <c r="F24" s="657"/>
      <c r="G24" s="657"/>
      <c r="H24" s="657"/>
      <c r="I24" s="657"/>
      <c r="J24" s="657"/>
      <c r="K24" s="657"/>
      <c r="L24" s="657"/>
      <c r="M24" s="657"/>
      <c r="N24" s="657"/>
      <c r="O24" s="657"/>
      <c r="P24" s="657"/>
      <c r="Q24" s="658"/>
      <c r="R24" s="659">
        <v>34057</v>
      </c>
      <c r="S24" s="660"/>
      <c r="T24" s="660"/>
      <c r="U24" s="660"/>
      <c r="V24" s="660"/>
      <c r="W24" s="660"/>
      <c r="X24" s="660"/>
      <c r="Y24" s="661"/>
      <c r="Z24" s="662">
        <v>0</v>
      </c>
      <c r="AA24" s="662"/>
      <c r="AB24" s="662"/>
      <c r="AC24" s="662"/>
      <c r="AD24" s="663" t="s">
        <v>238</v>
      </c>
      <c r="AE24" s="663"/>
      <c r="AF24" s="663"/>
      <c r="AG24" s="663"/>
      <c r="AH24" s="663"/>
      <c r="AI24" s="663"/>
      <c r="AJ24" s="663"/>
      <c r="AK24" s="663"/>
      <c r="AL24" s="664" t="s">
        <v>238</v>
      </c>
      <c r="AM24" s="665"/>
      <c r="AN24" s="665"/>
      <c r="AO24" s="666"/>
      <c r="AP24" s="677" t="s">
        <v>286</v>
      </c>
      <c r="AQ24" s="678"/>
      <c r="AR24" s="678"/>
      <c r="AS24" s="678"/>
      <c r="AT24" s="678"/>
      <c r="AU24" s="678"/>
      <c r="AV24" s="678"/>
      <c r="AW24" s="678"/>
      <c r="AX24" s="678"/>
      <c r="AY24" s="678"/>
      <c r="AZ24" s="678"/>
      <c r="BA24" s="678"/>
      <c r="BB24" s="678"/>
      <c r="BC24" s="678"/>
      <c r="BD24" s="678"/>
      <c r="BE24" s="678"/>
      <c r="BF24" s="679"/>
      <c r="BG24" s="659" t="s">
        <v>238</v>
      </c>
      <c r="BH24" s="660"/>
      <c r="BI24" s="660"/>
      <c r="BJ24" s="660"/>
      <c r="BK24" s="660"/>
      <c r="BL24" s="660"/>
      <c r="BM24" s="660"/>
      <c r="BN24" s="661"/>
      <c r="BO24" s="662" t="s">
        <v>122</v>
      </c>
      <c r="BP24" s="662"/>
      <c r="BQ24" s="662"/>
      <c r="BR24" s="662"/>
      <c r="BS24" s="668" t="s">
        <v>122</v>
      </c>
      <c r="BT24" s="660"/>
      <c r="BU24" s="660"/>
      <c r="BV24" s="660"/>
      <c r="BW24" s="660"/>
      <c r="BX24" s="660"/>
      <c r="BY24" s="660"/>
      <c r="BZ24" s="660"/>
      <c r="CA24" s="660"/>
      <c r="CB24" s="669"/>
      <c r="CD24" s="670" t="s">
        <v>287</v>
      </c>
      <c r="CE24" s="671"/>
      <c r="CF24" s="671"/>
      <c r="CG24" s="671"/>
      <c r="CH24" s="671"/>
      <c r="CI24" s="671"/>
      <c r="CJ24" s="671"/>
      <c r="CK24" s="671"/>
      <c r="CL24" s="671"/>
      <c r="CM24" s="671"/>
      <c r="CN24" s="671"/>
      <c r="CO24" s="671"/>
      <c r="CP24" s="671"/>
      <c r="CQ24" s="672"/>
      <c r="CR24" s="648">
        <v>11843001</v>
      </c>
      <c r="CS24" s="649"/>
      <c r="CT24" s="649"/>
      <c r="CU24" s="649"/>
      <c r="CV24" s="649"/>
      <c r="CW24" s="649"/>
      <c r="CX24" s="649"/>
      <c r="CY24" s="650"/>
      <c r="CZ24" s="653">
        <v>17.5</v>
      </c>
      <c r="DA24" s="654"/>
      <c r="DB24" s="654"/>
      <c r="DC24" s="673"/>
      <c r="DD24" s="692">
        <v>9019869</v>
      </c>
      <c r="DE24" s="649"/>
      <c r="DF24" s="649"/>
      <c r="DG24" s="649"/>
      <c r="DH24" s="649"/>
      <c r="DI24" s="649"/>
      <c r="DJ24" s="649"/>
      <c r="DK24" s="650"/>
      <c r="DL24" s="692">
        <v>8429076</v>
      </c>
      <c r="DM24" s="649"/>
      <c r="DN24" s="649"/>
      <c r="DO24" s="649"/>
      <c r="DP24" s="649"/>
      <c r="DQ24" s="649"/>
      <c r="DR24" s="649"/>
      <c r="DS24" s="649"/>
      <c r="DT24" s="649"/>
      <c r="DU24" s="649"/>
      <c r="DV24" s="650"/>
      <c r="DW24" s="653">
        <v>50.6</v>
      </c>
      <c r="DX24" s="654"/>
      <c r="DY24" s="654"/>
      <c r="DZ24" s="654"/>
      <c r="EA24" s="654"/>
      <c r="EB24" s="654"/>
      <c r="EC24" s="655"/>
    </row>
    <row r="25" spans="2:133" ht="11.25" customHeight="1" x14ac:dyDescent="0.15">
      <c r="B25" s="656" t="s">
        <v>288</v>
      </c>
      <c r="C25" s="657"/>
      <c r="D25" s="657"/>
      <c r="E25" s="657"/>
      <c r="F25" s="657"/>
      <c r="G25" s="657"/>
      <c r="H25" s="657"/>
      <c r="I25" s="657"/>
      <c r="J25" s="657"/>
      <c r="K25" s="657"/>
      <c r="L25" s="657"/>
      <c r="M25" s="657"/>
      <c r="N25" s="657"/>
      <c r="O25" s="657"/>
      <c r="P25" s="657"/>
      <c r="Q25" s="658"/>
      <c r="R25" s="659">
        <v>355287</v>
      </c>
      <c r="S25" s="660"/>
      <c r="T25" s="660"/>
      <c r="U25" s="660"/>
      <c r="V25" s="660"/>
      <c r="W25" s="660"/>
      <c r="X25" s="660"/>
      <c r="Y25" s="661"/>
      <c r="Z25" s="662">
        <v>0.5</v>
      </c>
      <c r="AA25" s="662"/>
      <c r="AB25" s="662"/>
      <c r="AC25" s="662"/>
      <c r="AD25" s="663">
        <v>67693</v>
      </c>
      <c r="AE25" s="663"/>
      <c r="AF25" s="663"/>
      <c r="AG25" s="663"/>
      <c r="AH25" s="663"/>
      <c r="AI25" s="663"/>
      <c r="AJ25" s="663"/>
      <c r="AK25" s="663"/>
      <c r="AL25" s="664">
        <v>0.4</v>
      </c>
      <c r="AM25" s="665"/>
      <c r="AN25" s="665"/>
      <c r="AO25" s="666"/>
      <c r="AP25" s="677" t="s">
        <v>289</v>
      </c>
      <c r="AQ25" s="678"/>
      <c r="AR25" s="678"/>
      <c r="AS25" s="678"/>
      <c r="AT25" s="678"/>
      <c r="AU25" s="678"/>
      <c r="AV25" s="678"/>
      <c r="AW25" s="678"/>
      <c r="AX25" s="678"/>
      <c r="AY25" s="678"/>
      <c r="AZ25" s="678"/>
      <c r="BA25" s="678"/>
      <c r="BB25" s="678"/>
      <c r="BC25" s="678"/>
      <c r="BD25" s="678"/>
      <c r="BE25" s="678"/>
      <c r="BF25" s="679"/>
      <c r="BG25" s="659" t="s">
        <v>122</v>
      </c>
      <c r="BH25" s="660"/>
      <c r="BI25" s="660"/>
      <c r="BJ25" s="660"/>
      <c r="BK25" s="660"/>
      <c r="BL25" s="660"/>
      <c r="BM25" s="660"/>
      <c r="BN25" s="661"/>
      <c r="BO25" s="662" t="s">
        <v>238</v>
      </c>
      <c r="BP25" s="662"/>
      <c r="BQ25" s="662"/>
      <c r="BR25" s="662"/>
      <c r="BS25" s="668" t="s">
        <v>238</v>
      </c>
      <c r="BT25" s="660"/>
      <c r="BU25" s="660"/>
      <c r="BV25" s="660"/>
      <c r="BW25" s="660"/>
      <c r="BX25" s="660"/>
      <c r="BY25" s="660"/>
      <c r="BZ25" s="660"/>
      <c r="CA25" s="660"/>
      <c r="CB25" s="669"/>
      <c r="CD25" s="674" t="s">
        <v>290</v>
      </c>
      <c r="CE25" s="675"/>
      <c r="CF25" s="675"/>
      <c r="CG25" s="675"/>
      <c r="CH25" s="675"/>
      <c r="CI25" s="675"/>
      <c r="CJ25" s="675"/>
      <c r="CK25" s="675"/>
      <c r="CL25" s="675"/>
      <c r="CM25" s="675"/>
      <c r="CN25" s="675"/>
      <c r="CO25" s="675"/>
      <c r="CP25" s="675"/>
      <c r="CQ25" s="676"/>
      <c r="CR25" s="659">
        <v>4643148</v>
      </c>
      <c r="CS25" s="695"/>
      <c r="CT25" s="695"/>
      <c r="CU25" s="695"/>
      <c r="CV25" s="695"/>
      <c r="CW25" s="695"/>
      <c r="CX25" s="695"/>
      <c r="CY25" s="696"/>
      <c r="CZ25" s="664">
        <v>6.9</v>
      </c>
      <c r="DA25" s="693"/>
      <c r="DB25" s="693"/>
      <c r="DC25" s="697"/>
      <c r="DD25" s="668">
        <v>4467582</v>
      </c>
      <c r="DE25" s="695"/>
      <c r="DF25" s="695"/>
      <c r="DG25" s="695"/>
      <c r="DH25" s="695"/>
      <c r="DI25" s="695"/>
      <c r="DJ25" s="695"/>
      <c r="DK25" s="696"/>
      <c r="DL25" s="668">
        <v>3902968</v>
      </c>
      <c r="DM25" s="695"/>
      <c r="DN25" s="695"/>
      <c r="DO25" s="695"/>
      <c r="DP25" s="695"/>
      <c r="DQ25" s="695"/>
      <c r="DR25" s="695"/>
      <c r="DS25" s="695"/>
      <c r="DT25" s="695"/>
      <c r="DU25" s="695"/>
      <c r="DV25" s="696"/>
      <c r="DW25" s="664">
        <v>23.4</v>
      </c>
      <c r="DX25" s="693"/>
      <c r="DY25" s="693"/>
      <c r="DZ25" s="693"/>
      <c r="EA25" s="693"/>
      <c r="EB25" s="693"/>
      <c r="EC25" s="694"/>
    </row>
    <row r="26" spans="2:133" ht="11.25" customHeight="1" x14ac:dyDescent="0.15">
      <c r="B26" s="656" t="s">
        <v>291</v>
      </c>
      <c r="C26" s="657"/>
      <c r="D26" s="657"/>
      <c r="E26" s="657"/>
      <c r="F26" s="657"/>
      <c r="G26" s="657"/>
      <c r="H26" s="657"/>
      <c r="I26" s="657"/>
      <c r="J26" s="657"/>
      <c r="K26" s="657"/>
      <c r="L26" s="657"/>
      <c r="M26" s="657"/>
      <c r="N26" s="657"/>
      <c r="O26" s="657"/>
      <c r="P26" s="657"/>
      <c r="Q26" s="658"/>
      <c r="R26" s="659">
        <v>113070</v>
      </c>
      <c r="S26" s="660"/>
      <c r="T26" s="660"/>
      <c r="U26" s="660"/>
      <c r="V26" s="660"/>
      <c r="W26" s="660"/>
      <c r="X26" s="660"/>
      <c r="Y26" s="661"/>
      <c r="Z26" s="662">
        <v>0.2</v>
      </c>
      <c r="AA26" s="662"/>
      <c r="AB26" s="662"/>
      <c r="AC26" s="662"/>
      <c r="AD26" s="663" t="s">
        <v>238</v>
      </c>
      <c r="AE26" s="663"/>
      <c r="AF26" s="663"/>
      <c r="AG26" s="663"/>
      <c r="AH26" s="663"/>
      <c r="AI26" s="663"/>
      <c r="AJ26" s="663"/>
      <c r="AK26" s="663"/>
      <c r="AL26" s="664" t="s">
        <v>238</v>
      </c>
      <c r="AM26" s="665"/>
      <c r="AN26" s="665"/>
      <c r="AO26" s="666"/>
      <c r="AP26" s="677" t="s">
        <v>292</v>
      </c>
      <c r="AQ26" s="698"/>
      <c r="AR26" s="698"/>
      <c r="AS26" s="698"/>
      <c r="AT26" s="698"/>
      <c r="AU26" s="698"/>
      <c r="AV26" s="698"/>
      <c r="AW26" s="698"/>
      <c r="AX26" s="698"/>
      <c r="AY26" s="698"/>
      <c r="AZ26" s="698"/>
      <c r="BA26" s="698"/>
      <c r="BB26" s="698"/>
      <c r="BC26" s="698"/>
      <c r="BD26" s="698"/>
      <c r="BE26" s="698"/>
      <c r="BF26" s="679"/>
      <c r="BG26" s="659" t="s">
        <v>122</v>
      </c>
      <c r="BH26" s="660"/>
      <c r="BI26" s="660"/>
      <c r="BJ26" s="660"/>
      <c r="BK26" s="660"/>
      <c r="BL26" s="660"/>
      <c r="BM26" s="660"/>
      <c r="BN26" s="661"/>
      <c r="BO26" s="662" t="s">
        <v>122</v>
      </c>
      <c r="BP26" s="662"/>
      <c r="BQ26" s="662"/>
      <c r="BR26" s="662"/>
      <c r="BS26" s="668" t="s">
        <v>238</v>
      </c>
      <c r="BT26" s="660"/>
      <c r="BU26" s="660"/>
      <c r="BV26" s="660"/>
      <c r="BW26" s="660"/>
      <c r="BX26" s="660"/>
      <c r="BY26" s="660"/>
      <c r="BZ26" s="660"/>
      <c r="CA26" s="660"/>
      <c r="CB26" s="669"/>
      <c r="CD26" s="674" t="s">
        <v>293</v>
      </c>
      <c r="CE26" s="675"/>
      <c r="CF26" s="675"/>
      <c r="CG26" s="675"/>
      <c r="CH26" s="675"/>
      <c r="CI26" s="675"/>
      <c r="CJ26" s="675"/>
      <c r="CK26" s="675"/>
      <c r="CL26" s="675"/>
      <c r="CM26" s="675"/>
      <c r="CN26" s="675"/>
      <c r="CO26" s="675"/>
      <c r="CP26" s="675"/>
      <c r="CQ26" s="676"/>
      <c r="CR26" s="659">
        <v>3191307</v>
      </c>
      <c r="CS26" s="660"/>
      <c r="CT26" s="660"/>
      <c r="CU26" s="660"/>
      <c r="CV26" s="660"/>
      <c r="CW26" s="660"/>
      <c r="CX26" s="660"/>
      <c r="CY26" s="661"/>
      <c r="CZ26" s="664">
        <v>4.7</v>
      </c>
      <c r="DA26" s="693"/>
      <c r="DB26" s="693"/>
      <c r="DC26" s="697"/>
      <c r="DD26" s="668">
        <v>3067240</v>
      </c>
      <c r="DE26" s="660"/>
      <c r="DF26" s="660"/>
      <c r="DG26" s="660"/>
      <c r="DH26" s="660"/>
      <c r="DI26" s="660"/>
      <c r="DJ26" s="660"/>
      <c r="DK26" s="661"/>
      <c r="DL26" s="668" t="s">
        <v>122</v>
      </c>
      <c r="DM26" s="660"/>
      <c r="DN26" s="660"/>
      <c r="DO26" s="660"/>
      <c r="DP26" s="660"/>
      <c r="DQ26" s="660"/>
      <c r="DR26" s="660"/>
      <c r="DS26" s="660"/>
      <c r="DT26" s="660"/>
      <c r="DU26" s="660"/>
      <c r="DV26" s="661"/>
      <c r="DW26" s="664" t="s">
        <v>238</v>
      </c>
      <c r="DX26" s="693"/>
      <c r="DY26" s="693"/>
      <c r="DZ26" s="693"/>
      <c r="EA26" s="693"/>
      <c r="EB26" s="693"/>
      <c r="EC26" s="694"/>
    </row>
    <row r="27" spans="2:133" ht="11.25" customHeight="1" x14ac:dyDescent="0.15">
      <c r="B27" s="656" t="s">
        <v>294</v>
      </c>
      <c r="C27" s="657"/>
      <c r="D27" s="657"/>
      <c r="E27" s="657"/>
      <c r="F27" s="657"/>
      <c r="G27" s="657"/>
      <c r="H27" s="657"/>
      <c r="I27" s="657"/>
      <c r="J27" s="657"/>
      <c r="K27" s="657"/>
      <c r="L27" s="657"/>
      <c r="M27" s="657"/>
      <c r="N27" s="657"/>
      <c r="O27" s="657"/>
      <c r="P27" s="657"/>
      <c r="Q27" s="658"/>
      <c r="R27" s="659">
        <v>8987663</v>
      </c>
      <c r="S27" s="660"/>
      <c r="T27" s="660"/>
      <c r="U27" s="660"/>
      <c r="V27" s="660"/>
      <c r="W27" s="660"/>
      <c r="X27" s="660"/>
      <c r="Y27" s="661"/>
      <c r="Z27" s="662">
        <v>12.2</v>
      </c>
      <c r="AA27" s="662"/>
      <c r="AB27" s="662"/>
      <c r="AC27" s="662"/>
      <c r="AD27" s="663" t="s">
        <v>238</v>
      </c>
      <c r="AE27" s="663"/>
      <c r="AF27" s="663"/>
      <c r="AG27" s="663"/>
      <c r="AH27" s="663"/>
      <c r="AI27" s="663"/>
      <c r="AJ27" s="663"/>
      <c r="AK27" s="663"/>
      <c r="AL27" s="664" t="s">
        <v>238</v>
      </c>
      <c r="AM27" s="665"/>
      <c r="AN27" s="665"/>
      <c r="AO27" s="666"/>
      <c r="AP27" s="656" t="s">
        <v>295</v>
      </c>
      <c r="AQ27" s="657"/>
      <c r="AR27" s="657"/>
      <c r="AS27" s="657"/>
      <c r="AT27" s="657"/>
      <c r="AU27" s="657"/>
      <c r="AV27" s="657"/>
      <c r="AW27" s="657"/>
      <c r="AX27" s="657"/>
      <c r="AY27" s="657"/>
      <c r="AZ27" s="657"/>
      <c r="BA27" s="657"/>
      <c r="BB27" s="657"/>
      <c r="BC27" s="657"/>
      <c r="BD27" s="657"/>
      <c r="BE27" s="657"/>
      <c r="BF27" s="658"/>
      <c r="BG27" s="659">
        <v>8875443</v>
      </c>
      <c r="BH27" s="660"/>
      <c r="BI27" s="660"/>
      <c r="BJ27" s="660"/>
      <c r="BK27" s="660"/>
      <c r="BL27" s="660"/>
      <c r="BM27" s="660"/>
      <c r="BN27" s="661"/>
      <c r="BO27" s="662">
        <v>100</v>
      </c>
      <c r="BP27" s="662"/>
      <c r="BQ27" s="662"/>
      <c r="BR27" s="662"/>
      <c r="BS27" s="668">
        <v>19573</v>
      </c>
      <c r="BT27" s="660"/>
      <c r="BU27" s="660"/>
      <c r="BV27" s="660"/>
      <c r="BW27" s="660"/>
      <c r="BX27" s="660"/>
      <c r="BY27" s="660"/>
      <c r="BZ27" s="660"/>
      <c r="CA27" s="660"/>
      <c r="CB27" s="669"/>
      <c r="CD27" s="674" t="s">
        <v>296</v>
      </c>
      <c r="CE27" s="675"/>
      <c r="CF27" s="675"/>
      <c r="CG27" s="675"/>
      <c r="CH27" s="675"/>
      <c r="CI27" s="675"/>
      <c r="CJ27" s="675"/>
      <c r="CK27" s="675"/>
      <c r="CL27" s="675"/>
      <c r="CM27" s="675"/>
      <c r="CN27" s="675"/>
      <c r="CO27" s="675"/>
      <c r="CP27" s="675"/>
      <c r="CQ27" s="676"/>
      <c r="CR27" s="659">
        <v>4176688</v>
      </c>
      <c r="CS27" s="695"/>
      <c r="CT27" s="695"/>
      <c r="CU27" s="695"/>
      <c r="CV27" s="695"/>
      <c r="CW27" s="695"/>
      <c r="CX27" s="695"/>
      <c r="CY27" s="696"/>
      <c r="CZ27" s="664">
        <v>6.2</v>
      </c>
      <c r="DA27" s="693"/>
      <c r="DB27" s="693"/>
      <c r="DC27" s="697"/>
      <c r="DD27" s="668">
        <v>1593458</v>
      </c>
      <c r="DE27" s="695"/>
      <c r="DF27" s="695"/>
      <c r="DG27" s="695"/>
      <c r="DH27" s="695"/>
      <c r="DI27" s="695"/>
      <c r="DJ27" s="695"/>
      <c r="DK27" s="696"/>
      <c r="DL27" s="668">
        <v>1567279</v>
      </c>
      <c r="DM27" s="695"/>
      <c r="DN27" s="695"/>
      <c r="DO27" s="695"/>
      <c r="DP27" s="695"/>
      <c r="DQ27" s="695"/>
      <c r="DR27" s="695"/>
      <c r="DS27" s="695"/>
      <c r="DT27" s="695"/>
      <c r="DU27" s="695"/>
      <c r="DV27" s="696"/>
      <c r="DW27" s="664">
        <v>9.4</v>
      </c>
      <c r="DX27" s="693"/>
      <c r="DY27" s="693"/>
      <c r="DZ27" s="693"/>
      <c r="EA27" s="693"/>
      <c r="EB27" s="693"/>
      <c r="EC27" s="694"/>
    </row>
    <row r="28" spans="2:133" ht="11.25" customHeight="1" x14ac:dyDescent="0.15">
      <c r="B28" s="701" t="s">
        <v>297</v>
      </c>
      <c r="C28" s="702"/>
      <c r="D28" s="702"/>
      <c r="E28" s="702"/>
      <c r="F28" s="702"/>
      <c r="G28" s="702"/>
      <c r="H28" s="702"/>
      <c r="I28" s="702"/>
      <c r="J28" s="702"/>
      <c r="K28" s="702"/>
      <c r="L28" s="702"/>
      <c r="M28" s="702"/>
      <c r="N28" s="702"/>
      <c r="O28" s="702"/>
      <c r="P28" s="702"/>
      <c r="Q28" s="703"/>
      <c r="R28" s="659" t="s">
        <v>238</v>
      </c>
      <c r="S28" s="660"/>
      <c r="T28" s="660"/>
      <c r="U28" s="660"/>
      <c r="V28" s="660"/>
      <c r="W28" s="660"/>
      <c r="X28" s="660"/>
      <c r="Y28" s="661"/>
      <c r="Z28" s="662" t="s">
        <v>238</v>
      </c>
      <c r="AA28" s="662"/>
      <c r="AB28" s="662"/>
      <c r="AC28" s="662"/>
      <c r="AD28" s="663" t="s">
        <v>122</v>
      </c>
      <c r="AE28" s="663"/>
      <c r="AF28" s="663"/>
      <c r="AG28" s="663"/>
      <c r="AH28" s="663"/>
      <c r="AI28" s="663"/>
      <c r="AJ28" s="663"/>
      <c r="AK28" s="663"/>
      <c r="AL28" s="664" t="s">
        <v>122</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298</v>
      </c>
      <c r="CE28" s="675"/>
      <c r="CF28" s="675"/>
      <c r="CG28" s="675"/>
      <c r="CH28" s="675"/>
      <c r="CI28" s="675"/>
      <c r="CJ28" s="675"/>
      <c r="CK28" s="675"/>
      <c r="CL28" s="675"/>
      <c r="CM28" s="675"/>
      <c r="CN28" s="675"/>
      <c r="CO28" s="675"/>
      <c r="CP28" s="675"/>
      <c r="CQ28" s="676"/>
      <c r="CR28" s="659">
        <v>3023165</v>
      </c>
      <c r="CS28" s="660"/>
      <c r="CT28" s="660"/>
      <c r="CU28" s="660"/>
      <c r="CV28" s="660"/>
      <c r="CW28" s="660"/>
      <c r="CX28" s="660"/>
      <c r="CY28" s="661"/>
      <c r="CZ28" s="664">
        <v>4.5</v>
      </c>
      <c r="DA28" s="693"/>
      <c r="DB28" s="693"/>
      <c r="DC28" s="697"/>
      <c r="DD28" s="668">
        <v>2958829</v>
      </c>
      <c r="DE28" s="660"/>
      <c r="DF28" s="660"/>
      <c r="DG28" s="660"/>
      <c r="DH28" s="660"/>
      <c r="DI28" s="660"/>
      <c r="DJ28" s="660"/>
      <c r="DK28" s="661"/>
      <c r="DL28" s="668">
        <v>2958829</v>
      </c>
      <c r="DM28" s="660"/>
      <c r="DN28" s="660"/>
      <c r="DO28" s="660"/>
      <c r="DP28" s="660"/>
      <c r="DQ28" s="660"/>
      <c r="DR28" s="660"/>
      <c r="DS28" s="660"/>
      <c r="DT28" s="660"/>
      <c r="DU28" s="660"/>
      <c r="DV28" s="661"/>
      <c r="DW28" s="664">
        <v>17.8</v>
      </c>
      <c r="DX28" s="693"/>
      <c r="DY28" s="693"/>
      <c r="DZ28" s="693"/>
      <c r="EA28" s="693"/>
      <c r="EB28" s="693"/>
      <c r="EC28" s="694"/>
    </row>
    <row r="29" spans="2:133" ht="11.25" customHeight="1" x14ac:dyDescent="0.15">
      <c r="B29" s="656" t="s">
        <v>299</v>
      </c>
      <c r="C29" s="657"/>
      <c r="D29" s="657"/>
      <c r="E29" s="657"/>
      <c r="F29" s="657"/>
      <c r="G29" s="657"/>
      <c r="H29" s="657"/>
      <c r="I29" s="657"/>
      <c r="J29" s="657"/>
      <c r="K29" s="657"/>
      <c r="L29" s="657"/>
      <c r="M29" s="657"/>
      <c r="N29" s="657"/>
      <c r="O29" s="657"/>
      <c r="P29" s="657"/>
      <c r="Q29" s="658"/>
      <c r="R29" s="659">
        <v>19824014</v>
      </c>
      <c r="S29" s="660"/>
      <c r="T29" s="660"/>
      <c r="U29" s="660"/>
      <c r="V29" s="660"/>
      <c r="W29" s="660"/>
      <c r="X29" s="660"/>
      <c r="Y29" s="661"/>
      <c r="Z29" s="662">
        <v>26.9</v>
      </c>
      <c r="AA29" s="662"/>
      <c r="AB29" s="662"/>
      <c r="AC29" s="662"/>
      <c r="AD29" s="663" t="s">
        <v>122</v>
      </c>
      <c r="AE29" s="663"/>
      <c r="AF29" s="663"/>
      <c r="AG29" s="663"/>
      <c r="AH29" s="663"/>
      <c r="AI29" s="663"/>
      <c r="AJ29" s="663"/>
      <c r="AK29" s="663"/>
      <c r="AL29" s="664" t="s">
        <v>238</v>
      </c>
      <c r="AM29" s="665"/>
      <c r="AN29" s="665"/>
      <c r="AO29" s="666"/>
      <c r="AP29" s="638" t="s">
        <v>216</v>
      </c>
      <c r="AQ29" s="639"/>
      <c r="AR29" s="639"/>
      <c r="AS29" s="639"/>
      <c r="AT29" s="639"/>
      <c r="AU29" s="639"/>
      <c r="AV29" s="639"/>
      <c r="AW29" s="639"/>
      <c r="AX29" s="639"/>
      <c r="AY29" s="639"/>
      <c r="AZ29" s="639"/>
      <c r="BA29" s="639"/>
      <c r="BB29" s="639"/>
      <c r="BC29" s="639"/>
      <c r="BD29" s="639"/>
      <c r="BE29" s="639"/>
      <c r="BF29" s="640"/>
      <c r="BG29" s="638" t="s">
        <v>300</v>
      </c>
      <c r="BH29" s="699"/>
      <c r="BI29" s="699"/>
      <c r="BJ29" s="699"/>
      <c r="BK29" s="699"/>
      <c r="BL29" s="699"/>
      <c r="BM29" s="699"/>
      <c r="BN29" s="699"/>
      <c r="BO29" s="699"/>
      <c r="BP29" s="699"/>
      <c r="BQ29" s="700"/>
      <c r="BR29" s="638" t="s">
        <v>301</v>
      </c>
      <c r="BS29" s="699"/>
      <c r="BT29" s="699"/>
      <c r="BU29" s="699"/>
      <c r="BV29" s="699"/>
      <c r="BW29" s="699"/>
      <c r="BX29" s="699"/>
      <c r="BY29" s="699"/>
      <c r="BZ29" s="699"/>
      <c r="CA29" s="699"/>
      <c r="CB29" s="700"/>
      <c r="CD29" s="722" t="s">
        <v>302</v>
      </c>
      <c r="CE29" s="723"/>
      <c r="CF29" s="674" t="s">
        <v>303</v>
      </c>
      <c r="CG29" s="675"/>
      <c r="CH29" s="675"/>
      <c r="CI29" s="675"/>
      <c r="CJ29" s="675"/>
      <c r="CK29" s="675"/>
      <c r="CL29" s="675"/>
      <c r="CM29" s="675"/>
      <c r="CN29" s="675"/>
      <c r="CO29" s="675"/>
      <c r="CP29" s="675"/>
      <c r="CQ29" s="676"/>
      <c r="CR29" s="659">
        <v>3023165</v>
      </c>
      <c r="CS29" s="695"/>
      <c r="CT29" s="695"/>
      <c r="CU29" s="695"/>
      <c r="CV29" s="695"/>
      <c r="CW29" s="695"/>
      <c r="CX29" s="695"/>
      <c r="CY29" s="696"/>
      <c r="CZ29" s="664">
        <v>4.5</v>
      </c>
      <c r="DA29" s="693"/>
      <c r="DB29" s="693"/>
      <c r="DC29" s="697"/>
      <c r="DD29" s="668">
        <v>2958829</v>
      </c>
      <c r="DE29" s="695"/>
      <c r="DF29" s="695"/>
      <c r="DG29" s="695"/>
      <c r="DH29" s="695"/>
      <c r="DI29" s="695"/>
      <c r="DJ29" s="695"/>
      <c r="DK29" s="696"/>
      <c r="DL29" s="668">
        <v>2958829</v>
      </c>
      <c r="DM29" s="695"/>
      <c r="DN29" s="695"/>
      <c r="DO29" s="695"/>
      <c r="DP29" s="695"/>
      <c r="DQ29" s="695"/>
      <c r="DR29" s="695"/>
      <c r="DS29" s="695"/>
      <c r="DT29" s="695"/>
      <c r="DU29" s="695"/>
      <c r="DV29" s="696"/>
      <c r="DW29" s="664">
        <v>17.8</v>
      </c>
      <c r="DX29" s="693"/>
      <c r="DY29" s="693"/>
      <c r="DZ29" s="693"/>
      <c r="EA29" s="693"/>
      <c r="EB29" s="693"/>
      <c r="EC29" s="694"/>
    </row>
    <row r="30" spans="2:133" ht="11.25" customHeight="1" x14ac:dyDescent="0.15">
      <c r="B30" s="656" t="s">
        <v>304</v>
      </c>
      <c r="C30" s="657"/>
      <c r="D30" s="657"/>
      <c r="E30" s="657"/>
      <c r="F30" s="657"/>
      <c r="G30" s="657"/>
      <c r="H30" s="657"/>
      <c r="I30" s="657"/>
      <c r="J30" s="657"/>
      <c r="K30" s="657"/>
      <c r="L30" s="657"/>
      <c r="M30" s="657"/>
      <c r="N30" s="657"/>
      <c r="O30" s="657"/>
      <c r="P30" s="657"/>
      <c r="Q30" s="658"/>
      <c r="R30" s="659">
        <v>178013</v>
      </c>
      <c r="S30" s="660"/>
      <c r="T30" s="660"/>
      <c r="U30" s="660"/>
      <c r="V30" s="660"/>
      <c r="W30" s="660"/>
      <c r="X30" s="660"/>
      <c r="Y30" s="661"/>
      <c r="Z30" s="662">
        <v>0.2</v>
      </c>
      <c r="AA30" s="662"/>
      <c r="AB30" s="662"/>
      <c r="AC30" s="662"/>
      <c r="AD30" s="663">
        <v>108461</v>
      </c>
      <c r="AE30" s="663"/>
      <c r="AF30" s="663"/>
      <c r="AG30" s="663"/>
      <c r="AH30" s="663"/>
      <c r="AI30" s="663"/>
      <c r="AJ30" s="663"/>
      <c r="AK30" s="663"/>
      <c r="AL30" s="664">
        <v>0.7</v>
      </c>
      <c r="AM30" s="665"/>
      <c r="AN30" s="665"/>
      <c r="AO30" s="666"/>
      <c r="AP30" s="707" t="s">
        <v>305</v>
      </c>
      <c r="AQ30" s="708"/>
      <c r="AR30" s="708"/>
      <c r="AS30" s="708"/>
      <c r="AT30" s="713" t="s">
        <v>306</v>
      </c>
      <c r="AU30" s="210"/>
      <c r="AV30" s="210"/>
      <c r="AW30" s="210"/>
      <c r="AX30" s="645" t="s">
        <v>181</v>
      </c>
      <c r="AY30" s="646"/>
      <c r="AZ30" s="646"/>
      <c r="BA30" s="646"/>
      <c r="BB30" s="646"/>
      <c r="BC30" s="646"/>
      <c r="BD30" s="646"/>
      <c r="BE30" s="646"/>
      <c r="BF30" s="647"/>
      <c r="BG30" s="719">
        <v>99.1</v>
      </c>
      <c r="BH30" s="720"/>
      <c r="BI30" s="720"/>
      <c r="BJ30" s="720"/>
      <c r="BK30" s="720"/>
      <c r="BL30" s="720"/>
      <c r="BM30" s="654">
        <v>95.4</v>
      </c>
      <c r="BN30" s="720"/>
      <c r="BO30" s="720"/>
      <c r="BP30" s="720"/>
      <c r="BQ30" s="721"/>
      <c r="BR30" s="719">
        <v>98.8</v>
      </c>
      <c r="BS30" s="720"/>
      <c r="BT30" s="720"/>
      <c r="BU30" s="720"/>
      <c r="BV30" s="720"/>
      <c r="BW30" s="720"/>
      <c r="BX30" s="654">
        <v>95.3</v>
      </c>
      <c r="BY30" s="720"/>
      <c r="BZ30" s="720"/>
      <c r="CA30" s="720"/>
      <c r="CB30" s="721"/>
      <c r="CD30" s="724"/>
      <c r="CE30" s="725"/>
      <c r="CF30" s="674" t="s">
        <v>307</v>
      </c>
      <c r="CG30" s="675"/>
      <c r="CH30" s="675"/>
      <c r="CI30" s="675"/>
      <c r="CJ30" s="675"/>
      <c r="CK30" s="675"/>
      <c r="CL30" s="675"/>
      <c r="CM30" s="675"/>
      <c r="CN30" s="675"/>
      <c r="CO30" s="675"/>
      <c r="CP30" s="675"/>
      <c r="CQ30" s="676"/>
      <c r="CR30" s="659">
        <v>2753648</v>
      </c>
      <c r="CS30" s="660"/>
      <c r="CT30" s="660"/>
      <c r="CU30" s="660"/>
      <c r="CV30" s="660"/>
      <c r="CW30" s="660"/>
      <c r="CX30" s="660"/>
      <c r="CY30" s="661"/>
      <c r="CZ30" s="664">
        <v>4.0999999999999996</v>
      </c>
      <c r="DA30" s="693"/>
      <c r="DB30" s="693"/>
      <c r="DC30" s="697"/>
      <c r="DD30" s="668">
        <v>2701067</v>
      </c>
      <c r="DE30" s="660"/>
      <c r="DF30" s="660"/>
      <c r="DG30" s="660"/>
      <c r="DH30" s="660"/>
      <c r="DI30" s="660"/>
      <c r="DJ30" s="660"/>
      <c r="DK30" s="661"/>
      <c r="DL30" s="668">
        <v>2701067</v>
      </c>
      <c r="DM30" s="660"/>
      <c r="DN30" s="660"/>
      <c r="DO30" s="660"/>
      <c r="DP30" s="660"/>
      <c r="DQ30" s="660"/>
      <c r="DR30" s="660"/>
      <c r="DS30" s="660"/>
      <c r="DT30" s="660"/>
      <c r="DU30" s="660"/>
      <c r="DV30" s="661"/>
      <c r="DW30" s="664">
        <v>16.2</v>
      </c>
      <c r="DX30" s="693"/>
      <c r="DY30" s="693"/>
      <c r="DZ30" s="693"/>
      <c r="EA30" s="693"/>
      <c r="EB30" s="693"/>
      <c r="EC30" s="694"/>
    </row>
    <row r="31" spans="2:133" ht="11.25" customHeight="1" x14ac:dyDescent="0.15">
      <c r="B31" s="656" t="s">
        <v>308</v>
      </c>
      <c r="C31" s="657"/>
      <c r="D31" s="657"/>
      <c r="E31" s="657"/>
      <c r="F31" s="657"/>
      <c r="G31" s="657"/>
      <c r="H31" s="657"/>
      <c r="I31" s="657"/>
      <c r="J31" s="657"/>
      <c r="K31" s="657"/>
      <c r="L31" s="657"/>
      <c r="M31" s="657"/>
      <c r="N31" s="657"/>
      <c r="O31" s="657"/>
      <c r="P31" s="657"/>
      <c r="Q31" s="658"/>
      <c r="R31" s="659">
        <v>601453</v>
      </c>
      <c r="S31" s="660"/>
      <c r="T31" s="660"/>
      <c r="U31" s="660"/>
      <c r="V31" s="660"/>
      <c r="W31" s="660"/>
      <c r="X31" s="660"/>
      <c r="Y31" s="661"/>
      <c r="Z31" s="662">
        <v>0.8</v>
      </c>
      <c r="AA31" s="662"/>
      <c r="AB31" s="662"/>
      <c r="AC31" s="662"/>
      <c r="AD31" s="663" t="s">
        <v>238</v>
      </c>
      <c r="AE31" s="663"/>
      <c r="AF31" s="663"/>
      <c r="AG31" s="663"/>
      <c r="AH31" s="663"/>
      <c r="AI31" s="663"/>
      <c r="AJ31" s="663"/>
      <c r="AK31" s="663"/>
      <c r="AL31" s="664" t="s">
        <v>122</v>
      </c>
      <c r="AM31" s="665"/>
      <c r="AN31" s="665"/>
      <c r="AO31" s="666"/>
      <c r="AP31" s="709"/>
      <c r="AQ31" s="710"/>
      <c r="AR31" s="710"/>
      <c r="AS31" s="710"/>
      <c r="AT31" s="714"/>
      <c r="AU31" s="209" t="s">
        <v>309</v>
      </c>
      <c r="AV31" s="209"/>
      <c r="AW31" s="209"/>
      <c r="AX31" s="656" t="s">
        <v>310</v>
      </c>
      <c r="AY31" s="657"/>
      <c r="AZ31" s="657"/>
      <c r="BA31" s="657"/>
      <c r="BB31" s="657"/>
      <c r="BC31" s="657"/>
      <c r="BD31" s="657"/>
      <c r="BE31" s="657"/>
      <c r="BF31" s="658"/>
      <c r="BG31" s="716">
        <v>98.5</v>
      </c>
      <c r="BH31" s="695"/>
      <c r="BI31" s="695"/>
      <c r="BJ31" s="695"/>
      <c r="BK31" s="695"/>
      <c r="BL31" s="695"/>
      <c r="BM31" s="665">
        <v>94.5</v>
      </c>
      <c r="BN31" s="717"/>
      <c r="BO31" s="717"/>
      <c r="BP31" s="717"/>
      <c r="BQ31" s="718"/>
      <c r="BR31" s="716">
        <v>98.1</v>
      </c>
      <c r="BS31" s="695"/>
      <c r="BT31" s="695"/>
      <c r="BU31" s="695"/>
      <c r="BV31" s="695"/>
      <c r="BW31" s="695"/>
      <c r="BX31" s="665">
        <v>95</v>
      </c>
      <c r="BY31" s="717"/>
      <c r="BZ31" s="717"/>
      <c r="CA31" s="717"/>
      <c r="CB31" s="718"/>
      <c r="CD31" s="724"/>
      <c r="CE31" s="725"/>
      <c r="CF31" s="674" t="s">
        <v>311</v>
      </c>
      <c r="CG31" s="675"/>
      <c r="CH31" s="675"/>
      <c r="CI31" s="675"/>
      <c r="CJ31" s="675"/>
      <c r="CK31" s="675"/>
      <c r="CL31" s="675"/>
      <c r="CM31" s="675"/>
      <c r="CN31" s="675"/>
      <c r="CO31" s="675"/>
      <c r="CP31" s="675"/>
      <c r="CQ31" s="676"/>
      <c r="CR31" s="659">
        <v>269517</v>
      </c>
      <c r="CS31" s="695"/>
      <c r="CT31" s="695"/>
      <c r="CU31" s="695"/>
      <c r="CV31" s="695"/>
      <c r="CW31" s="695"/>
      <c r="CX31" s="695"/>
      <c r="CY31" s="696"/>
      <c r="CZ31" s="664">
        <v>0.4</v>
      </c>
      <c r="DA31" s="693"/>
      <c r="DB31" s="693"/>
      <c r="DC31" s="697"/>
      <c r="DD31" s="668">
        <v>257762</v>
      </c>
      <c r="DE31" s="695"/>
      <c r="DF31" s="695"/>
      <c r="DG31" s="695"/>
      <c r="DH31" s="695"/>
      <c r="DI31" s="695"/>
      <c r="DJ31" s="695"/>
      <c r="DK31" s="696"/>
      <c r="DL31" s="668">
        <v>257762</v>
      </c>
      <c r="DM31" s="695"/>
      <c r="DN31" s="695"/>
      <c r="DO31" s="695"/>
      <c r="DP31" s="695"/>
      <c r="DQ31" s="695"/>
      <c r="DR31" s="695"/>
      <c r="DS31" s="695"/>
      <c r="DT31" s="695"/>
      <c r="DU31" s="695"/>
      <c r="DV31" s="696"/>
      <c r="DW31" s="664">
        <v>1.5</v>
      </c>
      <c r="DX31" s="693"/>
      <c r="DY31" s="693"/>
      <c r="DZ31" s="693"/>
      <c r="EA31" s="693"/>
      <c r="EB31" s="693"/>
      <c r="EC31" s="694"/>
    </row>
    <row r="32" spans="2:133" ht="11.25" customHeight="1" x14ac:dyDescent="0.15">
      <c r="B32" s="656" t="s">
        <v>312</v>
      </c>
      <c r="C32" s="657"/>
      <c r="D32" s="657"/>
      <c r="E32" s="657"/>
      <c r="F32" s="657"/>
      <c r="G32" s="657"/>
      <c r="H32" s="657"/>
      <c r="I32" s="657"/>
      <c r="J32" s="657"/>
      <c r="K32" s="657"/>
      <c r="L32" s="657"/>
      <c r="M32" s="657"/>
      <c r="N32" s="657"/>
      <c r="O32" s="657"/>
      <c r="P32" s="657"/>
      <c r="Q32" s="658"/>
      <c r="R32" s="659">
        <v>10416163</v>
      </c>
      <c r="S32" s="660"/>
      <c r="T32" s="660"/>
      <c r="U32" s="660"/>
      <c r="V32" s="660"/>
      <c r="W32" s="660"/>
      <c r="X32" s="660"/>
      <c r="Y32" s="661"/>
      <c r="Z32" s="662">
        <v>14.1</v>
      </c>
      <c r="AA32" s="662"/>
      <c r="AB32" s="662"/>
      <c r="AC32" s="662"/>
      <c r="AD32" s="663" t="s">
        <v>259</v>
      </c>
      <c r="AE32" s="663"/>
      <c r="AF32" s="663"/>
      <c r="AG32" s="663"/>
      <c r="AH32" s="663"/>
      <c r="AI32" s="663"/>
      <c r="AJ32" s="663"/>
      <c r="AK32" s="663"/>
      <c r="AL32" s="664" t="s">
        <v>122</v>
      </c>
      <c r="AM32" s="665"/>
      <c r="AN32" s="665"/>
      <c r="AO32" s="666"/>
      <c r="AP32" s="711"/>
      <c r="AQ32" s="712"/>
      <c r="AR32" s="712"/>
      <c r="AS32" s="712"/>
      <c r="AT32" s="715"/>
      <c r="AU32" s="211"/>
      <c r="AV32" s="211"/>
      <c r="AW32" s="211"/>
      <c r="AX32" s="704" t="s">
        <v>313</v>
      </c>
      <c r="AY32" s="705"/>
      <c r="AZ32" s="705"/>
      <c r="BA32" s="705"/>
      <c r="BB32" s="705"/>
      <c r="BC32" s="705"/>
      <c r="BD32" s="705"/>
      <c r="BE32" s="705"/>
      <c r="BF32" s="706"/>
      <c r="BG32" s="728">
        <v>99.5</v>
      </c>
      <c r="BH32" s="729"/>
      <c r="BI32" s="729"/>
      <c r="BJ32" s="729"/>
      <c r="BK32" s="729"/>
      <c r="BL32" s="729"/>
      <c r="BM32" s="730">
        <v>96.2</v>
      </c>
      <c r="BN32" s="729"/>
      <c r="BO32" s="729"/>
      <c r="BP32" s="729"/>
      <c r="BQ32" s="731"/>
      <c r="BR32" s="728">
        <v>99.6</v>
      </c>
      <c r="BS32" s="729"/>
      <c r="BT32" s="729"/>
      <c r="BU32" s="729"/>
      <c r="BV32" s="729"/>
      <c r="BW32" s="729"/>
      <c r="BX32" s="730">
        <v>95.3</v>
      </c>
      <c r="BY32" s="729"/>
      <c r="BZ32" s="729"/>
      <c r="CA32" s="729"/>
      <c r="CB32" s="731"/>
      <c r="CD32" s="726"/>
      <c r="CE32" s="727"/>
      <c r="CF32" s="674" t="s">
        <v>314</v>
      </c>
      <c r="CG32" s="675"/>
      <c r="CH32" s="675"/>
      <c r="CI32" s="675"/>
      <c r="CJ32" s="675"/>
      <c r="CK32" s="675"/>
      <c r="CL32" s="675"/>
      <c r="CM32" s="675"/>
      <c r="CN32" s="675"/>
      <c r="CO32" s="675"/>
      <c r="CP32" s="675"/>
      <c r="CQ32" s="676"/>
      <c r="CR32" s="659" t="s">
        <v>238</v>
      </c>
      <c r="CS32" s="660"/>
      <c r="CT32" s="660"/>
      <c r="CU32" s="660"/>
      <c r="CV32" s="660"/>
      <c r="CW32" s="660"/>
      <c r="CX32" s="660"/>
      <c r="CY32" s="661"/>
      <c r="CZ32" s="664" t="s">
        <v>238</v>
      </c>
      <c r="DA32" s="693"/>
      <c r="DB32" s="693"/>
      <c r="DC32" s="697"/>
      <c r="DD32" s="668" t="s">
        <v>238</v>
      </c>
      <c r="DE32" s="660"/>
      <c r="DF32" s="660"/>
      <c r="DG32" s="660"/>
      <c r="DH32" s="660"/>
      <c r="DI32" s="660"/>
      <c r="DJ32" s="660"/>
      <c r="DK32" s="661"/>
      <c r="DL32" s="668" t="s">
        <v>238</v>
      </c>
      <c r="DM32" s="660"/>
      <c r="DN32" s="660"/>
      <c r="DO32" s="660"/>
      <c r="DP32" s="660"/>
      <c r="DQ32" s="660"/>
      <c r="DR32" s="660"/>
      <c r="DS32" s="660"/>
      <c r="DT32" s="660"/>
      <c r="DU32" s="660"/>
      <c r="DV32" s="661"/>
      <c r="DW32" s="664" t="s">
        <v>122</v>
      </c>
      <c r="DX32" s="693"/>
      <c r="DY32" s="693"/>
      <c r="DZ32" s="693"/>
      <c r="EA32" s="693"/>
      <c r="EB32" s="693"/>
      <c r="EC32" s="694"/>
    </row>
    <row r="33" spans="2:133" ht="11.25" customHeight="1" x14ac:dyDescent="0.15">
      <c r="B33" s="656" t="s">
        <v>315</v>
      </c>
      <c r="C33" s="657"/>
      <c r="D33" s="657"/>
      <c r="E33" s="657"/>
      <c r="F33" s="657"/>
      <c r="G33" s="657"/>
      <c r="H33" s="657"/>
      <c r="I33" s="657"/>
      <c r="J33" s="657"/>
      <c r="K33" s="657"/>
      <c r="L33" s="657"/>
      <c r="M33" s="657"/>
      <c r="N33" s="657"/>
      <c r="O33" s="657"/>
      <c r="P33" s="657"/>
      <c r="Q33" s="658"/>
      <c r="R33" s="659">
        <v>4237177</v>
      </c>
      <c r="S33" s="660"/>
      <c r="T33" s="660"/>
      <c r="U33" s="660"/>
      <c r="V33" s="660"/>
      <c r="W33" s="660"/>
      <c r="X33" s="660"/>
      <c r="Y33" s="661"/>
      <c r="Z33" s="662">
        <v>5.7</v>
      </c>
      <c r="AA33" s="662"/>
      <c r="AB33" s="662"/>
      <c r="AC33" s="662"/>
      <c r="AD33" s="663" t="s">
        <v>238</v>
      </c>
      <c r="AE33" s="663"/>
      <c r="AF33" s="663"/>
      <c r="AG33" s="663"/>
      <c r="AH33" s="663"/>
      <c r="AI33" s="663"/>
      <c r="AJ33" s="663"/>
      <c r="AK33" s="663"/>
      <c r="AL33" s="664" t="s">
        <v>238</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316</v>
      </c>
      <c r="CE33" s="675"/>
      <c r="CF33" s="675"/>
      <c r="CG33" s="675"/>
      <c r="CH33" s="675"/>
      <c r="CI33" s="675"/>
      <c r="CJ33" s="675"/>
      <c r="CK33" s="675"/>
      <c r="CL33" s="675"/>
      <c r="CM33" s="675"/>
      <c r="CN33" s="675"/>
      <c r="CO33" s="675"/>
      <c r="CP33" s="675"/>
      <c r="CQ33" s="676"/>
      <c r="CR33" s="659">
        <v>42993578</v>
      </c>
      <c r="CS33" s="695"/>
      <c r="CT33" s="695"/>
      <c r="CU33" s="695"/>
      <c r="CV33" s="695"/>
      <c r="CW33" s="695"/>
      <c r="CX33" s="695"/>
      <c r="CY33" s="696"/>
      <c r="CZ33" s="664">
        <v>63.6</v>
      </c>
      <c r="DA33" s="693"/>
      <c r="DB33" s="693"/>
      <c r="DC33" s="697"/>
      <c r="DD33" s="668">
        <v>13485738</v>
      </c>
      <c r="DE33" s="695"/>
      <c r="DF33" s="695"/>
      <c r="DG33" s="695"/>
      <c r="DH33" s="695"/>
      <c r="DI33" s="695"/>
      <c r="DJ33" s="695"/>
      <c r="DK33" s="696"/>
      <c r="DL33" s="668">
        <v>7197207</v>
      </c>
      <c r="DM33" s="695"/>
      <c r="DN33" s="695"/>
      <c r="DO33" s="695"/>
      <c r="DP33" s="695"/>
      <c r="DQ33" s="695"/>
      <c r="DR33" s="695"/>
      <c r="DS33" s="695"/>
      <c r="DT33" s="695"/>
      <c r="DU33" s="695"/>
      <c r="DV33" s="696"/>
      <c r="DW33" s="664">
        <v>43.2</v>
      </c>
      <c r="DX33" s="693"/>
      <c r="DY33" s="693"/>
      <c r="DZ33" s="693"/>
      <c r="EA33" s="693"/>
      <c r="EB33" s="693"/>
      <c r="EC33" s="694"/>
    </row>
    <row r="34" spans="2:133" ht="11.25" customHeight="1" x14ac:dyDescent="0.15">
      <c r="B34" s="656" t="s">
        <v>317</v>
      </c>
      <c r="C34" s="657"/>
      <c r="D34" s="657"/>
      <c r="E34" s="657"/>
      <c r="F34" s="657"/>
      <c r="G34" s="657"/>
      <c r="H34" s="657"/>
      <c r="I34" s="657"/>
      <c r="J34" s="657"/>
      <c r="K34" s="657"/>
      <c r="L34" s="657"/>
      <c r="M34" s="657"/>
      <c r="N34" s="657"/>
      <c r="O34" s="657"/>
      <c r="P34" s="657"/>
      <c r="Q34" s="658"/>
      <c r="R34" s="659">
        <v>2803728</v>
      </c>
      <c r="S34" s="660"/>
      <c r="T34" s="660"/>
      <c r="U34" s="660"/>
      <c r="V34" s="660"/>
      <c r="W34" s="660"/>
      <c r="X34" s="660"/>
      <c r="Y34" s="661"/>
      <c r="Z34" s="662">
        <v>3.8</v>
      </c>
      <c r="AA34" s="662"/>
      <c r="AB34" s="662"/>
      <c r="AC34" s="662"/>
      <c r="AD34" s="663">
        <v>31519</v>
      </c>
      <c r="AE34" s="663"/>
      <c r="AF34" s="663"/>
      <c r="AG34" s="663"/>
      <c r="AH34" s="663"/>
      <c r="AI34" s="663"/>
      <c r="AJ34" s="663"/>
      <c r="AK34" s="663"/>
      <c r="AL34" s="664">
        <v>0.2</v>
      </c>
      <c r="AM34" s="665"/>
      <c r="AN34" s="665"/>
      <c r="AO34" s="666"/>
      <c r="AP34" s="214"/>
      <c r="AQ34" s="638" t="s">
        <v>318</v>
      </c>
      <c r="AR34" s="639"/>
      <c r="AS34" s="639"/>
      <c r="AT34" s="639"/>
      <c r="AU34" s="639"/>
      <c r="AV34" s="639"/>
      <c r="AW34" s="639"/>
      <c r="AX34" s="639"/>
      <c r="AY34" s="639"/>
      <c r="AZ34" s="639"/>
      <c r="BA34" s="639"/>
      <c r="BB34" s="639"/>
      <c r="BC34" s="639"/>
      <c r="BD34" s="639"/>
      <c r="BE34" s="639"/>
      <c r="BF34" s="640"/>
      <c r="BG34" s="638" t="s">
        <v>319</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320</v>
      </c>
      <c r="CE34" s="675"/>
      <c r="CF34" s="675"/>
      <c r="CG34" s="675"/>
      <c r="CH34" s="675"/>
      <c r="CI34" s="675"/>
      <c r="CJ34" s="675"/>
      <c r="CK34" s="675"/>
      <c r="CL34" s="675"/>
      <c r="CM34" s="675"/>
      <c r="CN34" s="675"/>
      <c r="CO34" s="675"/>
      <c r="CP34" s="675"/>
      <c r="CQ34" s="676"/>
      <c r="CR34" s="659">
        <v>23903852</v>
      </c>
      <c r="CS34" s="660"/>
      <c r="CT34" s="660"/>
      <c r="CU34" s="660"/>
      <c r="CV34" s="660"/>
      <c r="CW34" s="660"/>
      <c r="CX34" s="660"/>
      <c r="CY34" s="661"/>
      <c r="CZ34" s="664">
        <v>35.4</v>
      </c>
      <c r="DA34" s="693"/>
      <c r="DB34" s="693"/>
      <c r="DC34" s="697"/>
      <c r="DD34" s="668">
        <v>4155177</v>
      </c>
      <c r="DE34" s="660"/>
      <c r="DF34" s="660"/>
      <c r="DG34" s="660"/>
      <c r="DH34" s="660"/>
      <c r="DI34" s="660"/>
      <c r="DJ34" s="660"/>
      <c r="DK34" s="661"/>
      <c r="DL34" s="668">
        <v>2805523</v>
      </c>
      <c r="DM34" s="660"/>
      <c r="DN34" s="660"/>
      <c r="DO34" s="660"/>
      <c r="DP34" s="660"/>
      <c r="DQ34" s="660"/>
      <c r="DR34" s="660"/>
      <c r="DS34" s="660"/>
      <c r="DT34" s="660"/>
      <c r="DU34" s="660"/>
      <c r="DV34" s="661"/>
      <c r="DW34" s="664">
        <v>16.8</v>
      </c>
      <c r="DX34" s="693"/>
      <c r="DY34" s="693"/>
      <c r="DZ34" s="693"/>
      <c r="EA34" s="693"/>
      <c r="EB34" s="693"/>
      <c r="EC34" s="694"/>
    </row>
    <row r="35" spans="2:133" ht="11.25" customHeight="1" x14ac:dyDescent="0.15">
      <c r="B35" s="656" t="s">
        <v>321</v>
      </c>
      <c r="C35" s="657"/>
      <c r="D35" s="657"/>
      <c r="E35" s="657"/>
      <c r="F35" s="657"/>
      <c r="G35" s="657"/>
      <c r="H35" s="657"/>
      <c r="I35" s="657"/>
      <c r="J35" s="657"/>
      <c r="K35" s="657"/>
      <c r="L35" s="657"/>
      <c r="M35" s="657"/>
      <c r="N35" s="657"/>
      <c r="O35" s="657"/>
      <c r="P35" s="657"/>
      <c r="Q35" s="658"/>
      <c r="R35" s="659">
        <v>1877229</v>
      </c>
      <c r="S35" s="660"/>
      <c r="T35" s="660"/>
      <c r="U35" s="660"/>
      <c r="V35" s="660"/>
      <c r="W35" s="660"/>
      <c r="X35" s="660"/>
      <c r="Y35" s="661"/>
      <c r="Z35" s="662">
        <v>2.5</v>
      </c>
      <c r="AA35" s="662"/>
      <c r="AB35" s="662"/>
      <c r="AC35" s="662"/>
      <c r="AD35" s="663" t="s">
        <v>238</v>
      </c>
      <c r="AE35" s="663"/>
      <c r="AF35" s="663"/>
      <c r="AG35" s="663"/>
      <c r="AH35" s="663"/>
      <c r="AI35" s="663"/>
      <c r="AJ35" s="663"/>
      <c r="AK35" s="663"/>
      <c r="AL35" s="664" t="s">
        <v>122</v>
      </c>
      <c r="AM35" s="665"/>
      <c r="AN35" s="665"/>
      <c r="AO35" s="666"/>
      <c r="AP35" s="214"/>
      <c r="AQ35" s="732" t="s">
        <v>322</v>
      </c>
      <c r="AR35" s="733"/>
      <c r="AS35" s="733"/>
      <c r="AT35" s="733"/>
      <c r="AU35" s="733"/>
      <c r="AV35" s="733"/>
      <c r="AW35" s="733"/>
      <c r="AX35" s="733"/>
      <c r="AY35" s="734"/>
      <c r="AZ35" s="648">
        <v>6981387</v>
      </c>
      <c r="BA35" s="649"/>
      <c r="BB35" s="649"/>
      <c r="BC35" s="649"/>
      <c r="BD35" s="649"/>
      <c r="BE35" s="649"/>
      <c r="BF35" s="735"/>
      <c r="BG35" s="670" t="s">
        <v>323</v>
      </c>
      <c r="BH35" s="671"/>
      <c r="BI35" s="671"/>
      <c r="BJ35" s="671"/>
      <c r="BK35" s="671"/>
      <c r="BL35" s="671"/>
      <c r="BM35" s="671"/>
      <c r="BN35" s="671"/>
      <c r="BO35" s="671"/>
      <c r="BP35" s="671"/>
      <c r="BQ35" s="671"/>
      <c r="BR35" s="671"/>
      <c r="BS35" s="671"/>
      <c r="BT35" s="671"/>
      <c r="BU35" s="672"/>
      <c r="BV35" s="648">
        <v>433371</v>
      </c>
      <c r="BW35" s="649"/>
      <c r="BX35" s="649"/>
      <c r="BY35" s="649"/>
      <c r="BZ35" s="649"/>
      <c r="CA35" s="649"/>
      <c r="CB35" s="735"/>
      <c r="CD35" s="674" t="s">
        <v>324</v>
      </c>
      <c r="CE35" s="675"/>
      <c r="CF35" s="675"/>
      <c r="CG35" s="675"/>
      <c r="CH35" s="675"/>
      <c r="CI35" s="675"/>
      <c r="CJ35" s="675"/>
      <c r="CK35" s="675"/>
      <c r="CL35" s="675"/>
      <c r="CM35" s="675"/>
      <c r="CN35" s="675"/>
      <c r="CO35" s="675"/>
      <c r="CP35" s="675"/>
      <c r="CQ35" s="676"/>
      <c r="CR35" s="659">
        <v>537810</v>
      </c>
      <c r="CS35" s="695"/>
      <c r="CT35" s="695"/>
      <c r="CU35" s="695"/>
      <c r="CV35" s="695"/>
      <c r="CW35" s="695"/>
      <c r="CX35" s="695"/>
      <c r="CY35" s="696"/>
      <c r="CZ35" s="664">
        <v>0.8</v>
      </c>
      <c r="DA35" s="693"/>
      <c r="DB35" s="693"/>
      <c r="DC35" s="697"/>
      <c r="DD35" s="668">
        <v>433317</v>
      </c>
      <c r="DE35" s="695"/>
      <c r="DF35" s="695"/>
      <c r="DG35" s="695"/>
      <c r="DH35" s="695"/>
      <c r="DI35" s="695"/>
      <c r="DJ35" s="695"/>
      <c r="DK35" s="696"/>
      <c r="DL35" s="668">
        <v>384624</v>
      </c>
      <c r="DM35" s="695"/>
      <c r="DN35" s="695"/>
      <c r="DO35" s="695"/>
      <c r="DP35" s="695"/>
      <c r="DQ35" s="695"/>
      <c r="DR35" s="695"/>
      <c r="DS35" s="695"/>
      <c r="DT35" s="695"/>
      <c r="DU35" s="695"/>
      <c r="DV35" s="696"/>
      <c r="DW35" s="664">
        <v>2.2999999999999998</v>
      </c>
      <c r="DX35" s="693"/>
      <c r="DY35" s="693"/>
      <c r="DZ35" s="693"/>
      <c r="EA35" s="693"/>
      <c r="EB35" s="693"/>
      <c r="EC35" s="694"/>
    </row>
    <row r="36" spans="2:133" ht="11.25" customHeight="1" x14ac:dyDescent="0.15">
      <c r="B36" s="656" t="s">
        <v>325</v>
      </c>
      <c r="C36" s="657"/>
      <c r="D36" s="657"/>
      <c r="E36" s="657"/>
      <c r="F36" s="657"/>
      <c r="G36" s="657"/>
      <c r="H36" s="657"/>
      <c r="I36" s="657"/>
      <c r="J36" s="657"/>
      <c r="K36" s="657"/>
      <c r="L36" s="657"/>
      <c r="M36" s="657"/>
      <c r="N36" s="657"/>
      <c r="O36" s="657"/>
      <c r="P36" s="657"/>
      <c r="Q36" s="658"/>
      <c r="R36" s="659" t="s">
        <v>238</v>
      </c>
      <c r="S36" s="660"/>
      <c r="T36" s="660"/>
      <c r="U36" s="660"/>
      <c r="V36" s="660"/>
      <c r="W36" s="660"/>
      <c r="X36" s="660"/>
      <c r="Y36" s="661"/>
      <c r="Z36" s="662" t="s">
        <v>238</v>
      </c>
      <c r="AA36" s="662"/>
      <c r="AB36" s="662"/>
      <c r="AC36" s="662"/>
      <c r="AD36" s="663" t="s">
        <v>122</v>
      </c>
      <c r="AE36" s="663"/>
      <c r="AF36" s="663"/>
      <c r="AG36" s="663"/>
      <c r="AH36" s="663"/>
      <c r="AI36" s="663"/>
      <c r="AJ36" s="663"/>
      <c r="AK36" s="663"/>
      <c r="AL36" s="664" t="s">
        <v>238</v>
      </c>
      <c r="AM36" s="665"/>
      <c r="AN36" s="665"/>
      <c r="AO36" s="666"/>
      <c r="AQ36" s="736" t="s">
        <v>326</v>
      </c>
      <c r="AR36" s="737"/>
      <c r="AS36" s="737"/>
      <c r="AT36" s="737"/>
      <c r="AU36" s="737"/>
      <c r="AV36" s="737"/>
      <c r="AW36" s="737"/>
      <c r="AX36" s="737"/>
      <c r="AY36" s="738"/>
      <c r="AZ36" s="659">
        <v>2977270</v>
      </c>
      <c r="BA36" s="660"/>
      <c r="BB36" s="660"/>
      <c r="BC36" s="660"/>
      <c r="BD36" s="695"/>
      <c r="BE36" s="695"/>
      <c r="BF36" s="718"/>
      <c r="BG36" s="674" t="s">
        <v>327</v>
      </c>
      <c r="BH36" s="675"/>
      <c r="BI36" s="675"/>
      <c r="BJ36" s="675"/>
      <c r="BK36" s="675"/>
      <c r="BL36" s="675"/>
      <c r="BM36" s="675"/>
      <c r="BN36" s="675"/>
      <c r="BO36" s="675"/>
      <c r="BP36" s="675"/>
      <c r="BQ36" s="675"/>
      <c r="BR36" s="675"/>
      <c r="BS36" s="675"/>
      <c r="BT36" s="675"/>
      <c r="BU36" s="676"/>
      <c r="BV36" s="659">
        <v>375089</v>
      </c>
      <c r="BW36" s="660"/>
      <c r="BX36" s="660"/>
      <c r="BY36" s="660"/>
      <c r="BZ36" s="660"/>
      <c r="CA36" s="660"/>
      <c r="CB36" s="669"/>
      <c r="CD36" s="674" t="s">
        <v>328</v>
      </c>
      <c r="CE36" s="675"/>
      <c r="CF36" s="675"/>
      <c r="CG36" s="675"/>
      <c r="CH36" s="675"/>
      <c r="CI36" s="675"/>
      <c r="CJ36" s="675"/>
      <c r="CK36" s="675"/>
      <c r="CL36" s="675"/>
      <c r="CM36" s="675"/>
      <c r="CN36" s="675"/>
      <c r="CO36" s="675"/>
      <c r="CP36" s="675"/>
      <c r="CQ36" s="676"/>
      <c r="CR36" s="659">
        <v>5745512</v>
      </c>
      <c r="CS36" s="660"/>
      <c r="CT36" s="660"/>
      <c r="CU36" s="660"/>
      <c r="CV36" s="660"/>
      <c r="CW36" s="660"/>
      <c r="CX36" s="660"/>
      <c r="CY36" s="661"/>
      <c r="CZ36" s="664">
        <v>8.5</v>
      </c>
      <c r="DA36" s="693"/>
      <c r="DB36" s="693"/>
      <c r="DC36" s="697"/>
      <c r="DD36" s="668">
        <v>3371665</v>
      </c>
      <c r="DE36" s="660"/>
      <c r="DF36" s="660"/>
      <c r="DG36" s="660"/>
      <c r="DH36" s="660"/>
      <c r="DI36" s="660"/>
      <c r="DJ36" s="660"/>
      <c r="DK36" s="661"/>
      <c r="DL36" s="668">
        <v>1998321</v>
      </c>
      <c r="DM36" s="660"/>
      <c r="DN36" s="660"/>
      <c r="DO36" s="660"/>
      <c r="DP36" s="660"/>
      <c r="DQ36" s="660"/>
      <c r="DR36" s="660"/>
      <c r="DS36" s="660"/>
      <c r="DT36" s="660"/>
      <c r="DU36" s="660"/>
      <c r="DV36" s="661"/>
      <c r="DW36" s="664">
        <v>12</v>
      </c>
      <c r="DX36" s="693"/>
      <c r="DY36" s="693"/>
      <c r="DZ36" s="693"/>
      <c r="EA36" s="693"/>
      <c r="EB36" s="693"/>
      <c r="EC36" s="694"/>
    </row>
    <row r="37" spans="2:133" ht="11.25" customHeight="1" x14ac:dyDescent="0.15">
      <c r="B37" s="656" t="s">
        <v>329</v>
      </c>
      <c r="C37" s="657"/>
      <c r="D37" s="657"/>
      <c r="E37" s="657"/>
      <c r="F37" s="657"/>
      <c r="G37" s="657"/>
      <c r="H37" s="657"/>
      <c r="I37" s="657"/>
      <c r="J37" s="657"/>
      <c r="K37" s="657"/>
      <c r="L37" s="657"/>
      <c r="M37" s="657"/>
      <c r="N37" s="657"/>
      <c r="O37" s="657"/>
      <c r="P37" s="657"/>
      <c r="Q37" s="658"/>
      <c r="R37" s="659">
        <v>849429</v>
      </c>
      <c r="S37" s="660"/>
      <c r="T37" s="660"/>
      <c r="U37" s="660"/>
      <c r="V37" s="660"/>
      <c r="W37" s="660"/>
      <c r="X37" s="660"/>
      <c r="Y37" s="661"/>
      <c r="Z37" s="662">
        <v>1.2</v>
      </c>
      <c r="AA37" s="662"/>
      <c r="AB37" s="662"/>
      <c r="AC37" s="662"/>
      <c r="AD37" s="663" t="s">
        <v>238</v>
      </c>
      <c r="AE37" s="663"/>
      <c r="AF37" s="663"/>
      <c r="AG37" s="663"/>
      <c r="AH37" s="663"/>
      <c r="AI37" s="663"/>
      <c r="AJ37" s="663"/>
      <c r="AK37" s="663"/>
      <c r="AL37" s="664" t="s">
        <v>238</v>
      </c>
      <c r="AM37" s="665"/>
      <c r="AN37" s="665"/>
      <c r="AO37" s="666"/>
      <c r="AQ37" s="736" t="s">
        <v>330</v>
      </c>
      <c r="AR37" s="737"/>
      <c r="AS37" s="737"/>
      <c r="AT37" s="737"/>
      <c r="AU37" s="737"/>
      <c r="AV37" s="737"/>
      <c r="AW37" s="737"/>
      <c r="AX37" s="737"/>
      <c r="AY37" s="738"/>
      <c r="AZ37" s="659">
        <v>895562</v>
      </c>
      <c r="BA37" s="660"/>
      <c r="BB37" s="660"/>
      <c r="BC37" s="660"/>
      <c r="BD37" s="695"/>
      <c r="BE37" s="695"/>
      <c r="BF37" s="718"/>
      <c r="BG37" s="674" t="s">
        <v>331</v>
      </c>
      <c r="BH37" s="675"/>
      <c r="BI37" s="675"/>
      <c r="BJ37" s="675"/>
      <c r="BK37" s="675"/>
      <c r="BL37" s="675"/>
      <c r="BM37" s="675"/>
      <c r="BN37" s="675"/>
      <c r="BO37" s="675"/>
      <c r="BP37" s="675"/>
      <c r="BQ37" s="675"/>
      <c r="BR37" s="675"/>
      <c r="BS37" s="675"/>
      <c r="BT37" s="675"/>
      <c r="BU37" s="676"/>
      <c r="BV37" s="659">
        <v>10285</v>
      </c>
      <c r="BW37" s="660"/>
      <c r="BX37" s="660"/>
      <c r="BY37" s="660"/>
      <c r="BZ37" s="660"/>
      <c r="CA37" s="660"/>
      <c r="CB37" s="669"/>
      <c r="CD37" s="674" t="s">
        <v>332</v>
      </c>
      <c r="CE37" s="675"/>
      <c r="CF37" s="675"/>
      <c r="CG37" s="675"/>
      <c r="CH37" s="675"/>
      <c r="CI37" s="675"/>
      <c r="CJ37" s="675"/>
      <c r="CK37" s="675"/>
      <c r="CL37" s="675"/>
      <c r="CM37" s="675"/>
      <c r="CN37" s="675"/>
      <c r="CO37" s="675"/>
      <c r="CP37" s="675"/>
      <c r="CQ37" s="676"/>
      <c r="CR37" s="659">
        <v>880972</v>
      </c>
      <c r="CS37" s="695"/>
      <c r="CT37" s="695"/>
      <c r="CU37" s="695"/>
      <c r="CV37" s="695"/>
      <c r="CW37" s="695"/>
      <c r="CX37" s="695"/>
      <c r="CY37" s="696"/>
      <c r="CZ37" s="664">
        <v>1.3</v>
      </c>
      <c r="DA37" s="693"/>
      <c r="DB37" s="693"/>
      <c r="DC37" s="697"/>
      <c r="DD37" s="668">
        <v>880972</v>
      </c>
      <c r="DE37" s="695"/>
      <c r="DF37" s="695"/>
      <c r="DG37" s="695"/>
      <c r="DH37" s="695"/>
      <c r="DI37" s="695"/>
      <c r="DJ37" s="695"/>
      <c r="DK37" s="696"/>
      <c r="DL37" s="668">
        <v>802915</v>
      </c>
      <c r="DM37" s="695"/>
      <c r="DN37" s="695"/>
      <c r="DO37" s="695"/>
      <c r="DP37" s="695"/>
      <c r="DQ37" s="695"/>
      <c r="DR37" s="695"/>
      <c r="DS37" s="695"/>
      <c r="DT37" s="695"/>
      <c r="DU37" s="695"/>
      <c r="DV37" s="696"/>
      <c r="DW37" s="664">
        <v>4.8</v>
      </c>
      <c r="DX37" s="693"/>
      <c r="DY37" s="693"/>
      <c r="DZ37" s="693"/>
      <c r="EA37" s="693"/>
      <c r="EB37" s="693"/>
      <c r="EC37" s="694"/>
    </row>
    <row r="38" spans="2:133" ht="11.25" customHeight="1" x14ac:dyDescent="0.15">
      <c r="B38" s="704" t="s">
        <v>333</v>
      </c>
      <c r="C38" s="705"/>
      <c r="D38" s="705"/>
      <c r="E38" s="705"/>
      <c r="F38" s="705"/>
      <c r="G38" s="705"/>
      <c r="H38" s="705"/>
      <c r="I38" s="705"/>
      <c r="J38" s="705"/>
      <c r="K38" s="705"/>
      <c r="L38" s="705"/>
      <c r="M38" s="705"/>
      <c r="N38" s="705"/>
      <c r="O38" s="705"/>
      <c r="P38" s="705"/>
      <c r="Q38" s="706"/>
      <c r="R38" s="739">
        <v>73771555</v>
      </c>
      <c r="S38" s="740"/>
      <c r="T38" s="740"/>
      <c r="U38" s="740"/>
      <c r="V38" s="740"/>
      <c r="W38" s="740"/>
      <c r="X38" s="740"/>
      <c r="Y38" s="741"/>
      <c r="Z38" s="742">
        <v>100</v>
      </c>
      <c r="AA38" s="742"/>
      <c r="AB38" s="742"/>
      <c r="AC38" s="742"/>
      <c r="AD38" s="743">
        <v>15806388</v>
      </c>
      <c r="AE38" s="743"/>
      <c r="AF38" s="743"/>
      <c r="AG38" s="743"/>
      <c r="AH38" s="743"/>
      <c r="AI38" s="743"/>
      <c r="AJ38" s="743"/>
      <c r="AK38" s="743"/>
      <c r="AL38" s="744">
        <v>100</v>
      </c>
      <c r="AM38" s="730"/>
      <c r="AN38" s="730"/>
      <c r="AO38" s="745"/>
      <c r="AQ38" s="736" t="s">
        <v>334</v>
      </c>
      <c r="AR38" s="737"/>
      <c r="AS38" s="737"/>
      <c r="AT38" s="737"/>
      <c r="AU38" s="737"/>
      <c r="AV38" s="737"/>
      <c r="AW38" s="737"/>
      <c r="AX38" s="737"/>
      <c r="AY38" s="738"/>
      <c r="AZ38" s="659">
        <v>604572</v>
      </c>
      <c r="BA38" s="660"/>
      <c r="BB38" s="660"/>
      <c r="BC38" s="660"/>
      <c r="BD38" s="695"/>
      <c r="BE38" s="695"/>
      <c r="BF38" s="718"/>
      <c r="BG38" s="674" t="s">
        <v>335</v>
      </c>
      <c r="BH38" s="675"/>
      <c r="BI38" s="675"/>
      <c r="BJ38" s="675"/>
      <c r="BK38" s="675"/>
      <c r="BL38" s="675"/>
      <c r="BM38" s="675"/>
      <c r="BN38" s="675"/>
      <c r="BO38" s="675"/>
      <c r="BP38" s="675"/>
      <c r="BQ38" s="675"/>
      <c r="BR38" s="675"/>
      <c r="BS38" s="675"/>
      <c r="BT38" s="675"/>
      <c r="BU38" s="676"/>
      <c r="BV38" s="659">
        <v>17570</v>
      </c>
      <c r="BW38" s="660"/>
      <c r="BX38" s="660"/>
      <c r="BY38" s="660"/>
      <c r="BZ38" s="660"/>
      <c r="CA38" s="660"/>
      <c r="CB38" s="669"/>
      <c r="CD38" s="674" t="s">
        <v>336</v>
      </c>
      <c r="CE38" s="675"/>
      <c r="CF38" s="675"/>
      <c r="CG38" s="675"/>
      <c r="CH38" s="675"/>
      <c r="CI38" s="675"/>
      <c r="CJ38" s="675"/>
      <c r="CK38" s="675"/>
      <c r="CL38" s="675"/>
      <c r="CM38" s="675"/>
      <c r="CN38" s="675"/>
      <c r="CO38" s="675"/>
      <c r="CP38" s="675"/>
      <c r="CQ38" s="676"/>
      <c r="CR38" s="659">
        <v>5530372</v>
      </c>
      <c r="CS38" s="660"/>
      <c r="CT38" s="660"/>
      <c r="CU38" s="660"/>
      <c r="CV38" s="660"/>
      <c r="CW38" s="660"/>
      <c r="CX38" s="660"/>
      <c r="CY38" s="661"/>
      <c r="CZ38" s="664">
        <v>8.1999999999999993</v>
      </c>
      <c r="DA38" s="693"/>
      <c r="DB38" s="693"/>
      <c r="DC38" s="697"/>
      <c r="DD38" s="668">
        <v>2779420</v>
      </c>
      <c r="DE38" s="660"/>
      <c r="DF38" s="660"/>
      <c r="DG38" s="660"/>
      <c r="DH38" s="660"/>
      <c r="DI38" s="660"/>
      <c r="DJ38" s="660"/>
      <c r="DK38" s="661"/>
      <c r="DL38" s="668">
        <v>2008739</v>
      </c>
      <c r="DM38" s="660"/>
      <c r="DN38" s="660"/>
      <c r="DO38" s="660"/>
      <c r="DP38" s="660"/>
      <c r="DQ38" s="660"/>
      <c r="DR38" s="660"/>
      <c r="DS38" s="660"/>
      <c r="DT38" s="660"/>
      <c r="DU38" s="660"/>
      <c r="DV38" s="661"/>
      <c r="DW38" s="664">
        <v>12.1</v>
      </c>
      <c r="DX38" s="693"/>
      <c r="DY38" s="693"/>
      <c r="DZ38" s="693"/>
      <c r="EA38" s="693"/>
      <c r="EB38" s="693"/>
      <c r="EC38" s="694"/>
    </row>
    <row r="39" spans="2:133" ht="11.25" customHeight="1" x14ac:dyDescent="0.15">
      <c r="AQ39" s="736" t="s">
        <v>337</v>
      </c>
      <c r="AR39" s="737"/>
      <c r="AS39" s="737"/>
      <c r="AT39" s="737"/>
      <c r="AU39" s="737"/>
      <c r="AV39" s="737"/>
      <c r="AW39" s="737"/>
      <c r="AX39" s="737"/>
      <c r="AY39" s="738"/>
      <c r="AZ39" s="659">
        <v>175707</v>
      </c>
      <c r="BA39" s="660"/>
      <c r="BB39" s="660"/>
      <c r="BC39" s="660"/>
      <c r="BD39" s="695"/>
      <c r="BE39" s="695"/>
      <c r="BF39" s="718"/>
      <c r="BG39" s="750" t="s">
        <v>338</v>
      </c>
      <c r="BH39" s="751"/>
      <c r="BI39" s="751"/>
      <c r="BJ39" s="751"/>
      <c r="BK39" s="751"/>
      <c r="BL39" s="215"/>
      <c r="BM39" s="675" t="s">
        <v>339</v>
      </c>
      <c r="BN39" s="675"/>
      <c r="BO39" s="675"/>
      <c r="BP39" s="675"/>
      <c r="BQ39" s="675"/>
      <c r="BR39" s="675"/>
      <c r="BS39" s="675"/>
      <c r="BT39" s="675"/>
      <c r="BU39" s="676"/>
      <c r="BV39" s="659">
        <v>25</v>
      </c>
      <c r="BW39" s="660"/>
      <c r="BX39" s="660"/>
      <c r="BY39" s="660"/>
      <c r="BZ39" s="660"/>
      <c r="CA39" s="660"/>
      <c r="CB39" s="669"/>
      <c r="CD39" s="674" t="s">
        <v>340</v>
      </c>
      <c r="CE39" s="675"/>
      <c r="CF39" s="675"/>
      <c r="CG39" s="675"/>
      <c r="CH39" s="675"/>
      <c r="CI39" s="675"/>
      <c r="CJ39" s="675"/>
      <c r="CK39" s="675"/>
      <c r="CL39" s="675"/>
      <c r="CM39" s="675"/>
      <c r="CN39" s="675"/>
      <c r="CO39" s="675"/>
      <c r="CP39" s="675"/>
      <c r="CQ39" s="676"/>
      <c r="CR39" s="659">
        <v>6258920</v>
      </c>
      <c r="CS39" s="695"/>
      <c r="CT39" s="695"/>
      <c r="CU39" s="695"/>
      <c r="CV39" s="695"/>
      <c r="CW39" s="695"/>
      <c r="CX39" s="695"/>
      <c r="CY39" s="696"/>
      <c r="CZ39" s="664">
        <v>9.3000000000000007</v>
      </c>
      <c r="DA39" s="693"/>
      <c r="DB39" s="693"/>
      <c r="DC39" s="697"/>
      <c r="DD39" s="668">
        <v>2364597</v>
      </c>
      <c r="DE39" s="695"/>
      <c r="DF39" s="695"/>
      <c r="DG39" s="695"/>
      <c r="DH39" s="695"/>
      <c r="DI39" s="695"/>
      <c r="DJ39" s="695"/>
      <c r="DK39" s="696"/>
      <c r="DL39" s="668" t="s">
        <v>259</v>
      </c>
      <c r="DM39" s="695"/>
      <c r="DN39" s="695"/>
      <c r="DO39" s="695"/>
      <c r="DP39" s="695"/>
      <c r="DQ39" s="695"/>
      <c r="DR39" s="695"/>
      <c r="DS39" s="695"/>
      <c r="DT39" s="695"/>
      <c r="DU39" s="695"/>
      <c r="DV39" s="696"/>
      <c r="DW39" s="664" t="s">
        <v>122</v>
      </c>
      <c r="DX39" s="693"/>
      <c r="DY39" s="693"/>
      <c r="DZ39" s="693"/>
      <c r="EA39" s="693"/>
      <c r="EB39" s="693"/>
      <c r="EC39" s="694"/>
    </row>
    <row r="40" spans="2:133" ht="11.25" customHeight="1" x14ac:dyDescent="0.15">
      <c r="AQ40" s="736" t="s">
        <v>341</v>
      </c>
      <c r="AR40" s="737"/>
      <c r="AS40" s="737"/>
      <c r="AT40" s="737"/>
      <c r="AU40" s="737"/>
      <c r="AV40" s="737"/>
      <c r="AW40" s="737"/>
      <c r="AX40" s="737"/>
      <c r="AY40" s="738"/>
      <c r="AZ40" s="659">
        <v>588181</v>
      </c>
      <c r="BA40" s="660"/>
      <c r="BB40" s="660"/>
      <c r="BC40" s="660"/>
      <c r="BD40" s="695"/>
      <c r="BE40" s="695"/>
      <c r="BF40" s="718"/>
      <c r="BG40" s="750"/>
      <c r="BH40" s="751"/>
      <c r="BI40" s="751"/>
      <c r="BJ40" s="751"/>
      <c r="BK40" s="751"/>
      <c r="BL40" s="215"/>
      <c r="BM40" s="675" t="s">
        <v>342</v>
      </c>
      <c r="BN40" s="675"/>
      <c r="BO40" s="675"/>
      <c r="BP40" s="675"/>
      <c r="BQ40" s="675"/>
      <c r="BR40" s="675"/>
      <c r="BS40" s="675"/>
      <c r="BT40" s="675"/>
      <c r="BU40" s="676"/>
      <c r="BV40" s="659">
        <v>280</v>
      </c>
      <c r="BW40" s="660"/>
      <c r="BX40" s="660"/>
      <c r="BY40" s="660"/>
      <c r="BZ40" s="660"/>
      <c r="CA40" s="660"/>
      <c r="CB40" s="669"/>
      <c r="CD40" s="674" t="s">
        <v>343</v>
      </c>
      <c r="CE40" s="675"/>
      <c r="CF40" s="675"/>
      <c r="CG40" s="675"/>
      <c r="CH40" s="675"/>
      <c r="CI40" s="675"/>
      <c r="CJ40" s="675"/>
      <c r="CK40" s="675"/>
      <c r="CL40" s="675"/>
      <c r="CM40" s="675"/>
      <c r="CN40" s="675"/>
      <c r="CO40" s="675"/>
      <c r="CP40" s="675"/>
      <c r="CQ40" s="676"/>
      <c r="CR40" s="659">
        <v>1017112</v>
      </c>
      <c r="CS40" s="660"/>
      <c r="CT40" s="660"/>
      <c r="CU40" s="660"/>
      <c r="CV40" s="660"/>
      <c r="CW40" s="660"/>
      <c r="CX40" s="660"/>
      <c r="CY40" s="661"/>
      <c r="CZ40" s="664">
        <v>1.5</v>
      </c>
      <c r="DA40" s="693"/>
      <c r="DB40" s="693"/>
      <c r="DC40" s="697"/>
      <c r="DD40" s="668">
        <v>381562</v>
      </c>
      <c r="DE40" s="660"/>
      <c r="DF40" s="660"/>
      <c r="DG40" s="660"/>
      <c r="DH40" s="660"/>
      <c r="DI40" s="660"/>
      <c r="DJ40" s="660"/>
      <c r="DK40" s="661"/>
      <c r="DL40" s="668" t="s">
        <v>259</v>
      </c>
      <c r="DM40" s="660"/>
      <c r="DN40" s="660"/>
      <c r="DO40" s="660"/>
      <c r="DP40" s="660"/>
      <c r="DQ40" s="660"/>
      <c r="DR40" s="660"/>
      <c r="DS40" s="660"/>
      <c r="DT40" s="660"/>
      <c r="DU40" s="660"/>
      <c r="DV40" s="661"/>
      <c r="DW40" s="664" t="s">
        <v>238</v>
      </c>
      <c r="DX40" s="693"/>
      <c r="DY40" s="693"/>
      <c r="DZ40" s="693"/>
      <c r="EA40" s="693"/>
      <c r="EB40" s="693"/>
      <c r="EC40" s="694"/>
    </row>
    <row r="41" spans="2:133" ht="11.25" customHeight="1" x14ac:dyDescent="0.15">
      <c r="AQ41" s="746" t="s">
        <v>344</v>
      </c>
      <c r="AR41" s="747"/>
      <c r="AS41" s="747"/>
      <c r="AT41" s="747"/>
      <c r="AU41" s="747"/>
      <c r="AV41" s="747"/>
      <c r="AW41" s="747"/>
      <c r="AX41" s="747"/>
      <c r="AY41" s="748"/>
      <c r="AZ41" s="739">
        <v>1740095</v>
      </c>
      <c r="BA41" s="740"/>
      <c r="BB41" s="740"/>
      <c r="BC41" s="740"/>
      <c r="BD41" s="729"/>
      <c r="BE41" s="729"/>
      <c r="BF41" s="731"/>
      <c r="BG41" s="752"/>
      <c r="BH41" s="753"/>
      <c r="BI41" s="753"/>
      <c r="BJ41" s="753"/>
      <c r="BK41" s="753"/>
      <c r="BL41" s="216"/>
      <c r="BM41" s="684" t="s">
        <v>345</v>
      </c>
      <c r="BN41" s="684"/>
      <c r="BO41" s="684"/>
      <c r="BP41" s="684"/>
      <c r="BQ41" s="684"/>
      <c r="BR41" s="684"/>
      <c r="BS41" s="684"/>
      <c r="BT41" s="684"/>
      <c r="BU41" s="685"/>
      <c r="BV41" s="739">
        <v>385</v>
      </c>
      <c r="BW41" s="740"/>
      <c r="BX41" s="740"/>
      <c r="BY41" s="740"/>
      <c r="BZ41" s="740"/>
      <c r="CA41" s="740"/>
      <c r="CB41" s="749"/>
      <c r="CD41" s="674" t="s">
        <v>346</v>
      </c>
      <c r="CE41" s="675"/>
      <c r="CF41" s="675"/>
      <c r="CG41" s="675"/>
      <c r="CH41" s="675"/>
      <c r="CI41" s="675"/>
      <c r="CJ41" s="675"/>
      <c r="CK41" s="675"/>
      <c r="CL41" s="675"/>
      <c r="CM41" s="675"/>
      <c r="CN41" s="675"/>
      <c r="CO41" s="675"/>
      <c r="CP41" s="675"/>
      <c r="CQ41" s="676"/>
      <c r="CR41" s="659" t="s">
        <v>251</v>
      </c>
      <c r="CS41" s="695"/>
      <c r="CT41" s="695"/>
      <c r="CU41" s="695"/>
      <c r="CV41" s="695"/>
      <c r="CW41" s="695"/>
      <c r="CX41" s="695"/>
      <c r="CY41" s="696"/>
      <c r="CZ41" s="664" t="s">
        <v>238</v>
      </c>
      <c r="DA41" s="693"/>
      <c r="DB41" s="693"/>
      <c r="DC41" s="697"/>
      <c r="DD41" s="668" t="s">
        <v>238</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209" t="s">
        <v>347</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348</v>
      </c>
      <c r="CE42" s="657"/>
      <c r="CF42" s="657"/>
      <c r="CG42" s="657"/>
      <c r="CH42" s="657"/>
      <c r="CI42" s="657"/>
      <c r="CJ42" s="657"/>
      <c r="CK42" s="657"/>
      <c r="CL42" s="657"/>
      <c r="CM42" s="657"/>
      <c r="CN42" s="657"/>
      <c r="CO42" s="657"/>
      <c r="CP42" s="657"/>
      <c r="CQ42" s="658"/>
      <c r="CR42" s="659">
        <v>12715278</v>
      </c>
      <c r="CS42" s="660"/>
      <c r="CT42" s="660"/>
      <c r="CU42" s="660"/>
      <c r="CV42" s="660"/>
      <c r="CW42" s="660"/>
      <c r="CX42" s="660"/>
      <c r="CY42" s="661"/>
      <c r="CZ42" s="664">
        <v>18.8</v>
      </c>
      <c r="DA42" s="665"/>
      <c r="DB42" s="665"/>
      <c r="DC42" s="760"/>
      <c r="DD42" s="668">
        <v>3657366</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19" t="s">
        <v>349</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350</v>
      </c>
      <c r="CE43" s="657"/>
      <c r="CF43" s="657"/>
      <c r="CG43" s="657"/>
      <c r="CH43" s="657"/>
      <c r="CI43" s="657"/>
      <c r="CJ43" s="657"/>
      <c r="CK43" s="657"/>
      <c r="CL43" s="657"/>
      <c r="CM43" s="657"/>
      <c r="CN43" s="657"/>
      <c r="CO43" s="657"/>
      <c r="CP43" s="657"/>
      <c r="CQ43" s="658"/>
      <c r="CR43" s="659">
        <v>202463</v>
      </c>
      <c r="CS43" s="695"/>
      <c r="CT43" s="695"/>
      <c r="CU43" s="695"/>
      <c r="CV43" s="695"/>
      <c r="CW43" s="695"/>
      <c r="CX43" s="695"/>
      <c r="CY43" s="696"/>
      <c r="CZ43" s="664">
        <v>0.3</v>
      </c>
      <c r="DA43" s="693"/>
      <c r="DB43" s="693"/>
      <c r="DC43" s="697"/>
      <c r="DD43" s="668">
        <v>202463</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20" t="s">
        <v>351</v>
      </c>
      <c r="CD44" s="771" t="s">
        <v>302</v>
      </c>
      <c r="CE44" s="772"/>
      <c r="CF44" s="656" t="s">
        <v>352</v>
      </c>
      <c r="CG44" s="657"/>
      <c r="CH44" s="657"/>
      <c r="CI44" s="657"/>
      <c r="CJ44" s="657"/>
      <c r="CK44" s="657"/>
      <c r="CL44" s="657"/>
      <c r="CM44" s="657"/>
      <c r="CN44" s="657"/>
      <c r="CO44" s="657"/>
      <c r="CP44" s="657"/>
      <c r="CQ44" s="658"/>
      <c r="CR44" s="659">
        <v>11365916</v>
      </c>
      <c r="CS44" s="660"/>
      <c r="CT44" s="660"/>
      <c r="CU44" s="660"/>
      <c r="CV44" s="660"/>
      <c r="CW44" s="660"/>
      <c r="CX44" s="660"/>
      <c r="CY44" s="661"/>
      <c r="CZ44" s="664">
        <v>16.8</v>
      </c>
      <c r="DA44" s="665"/>
      <c r="DB44" s="665"/>
      <c r="DC44" s="760"/>
      <c r="DD44" s="668">
        <v>3432997</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353</v>
      </c>
      <c r="CG45" s="657"/>
      <c r="CH45" s="657"/>
      <c r="CI45" s="657"/>
      <c r="CJ45" s="657"/>
      <c r="CK45" s="657"/>
      <c r="CL45" s="657"/>
      <c r="CM45" s="657"/>
      <c r="CN45" s="657"/>
      <c r="CO45" s="657"/>
      <c r="CP45" s="657"/>
      <c r="CQ45" s="658"/>
      <c r="CR45" s="659">
        <v>6774325</v>
      </c>
      <c r="CS45" s="695"/>
      <c r="CT45" s="695"/>
      <c r="CU45" s="695"/>
      <c r="CV45" s="695"/>
      <c r="CW45" s="695"/>
      <c r="CX45" s="695"/>
      <c r="CY45" s="696"/>
      <c r="CZ45" s="664">
        <v>10</v>
      </c>
      <c r="DA45" s="693"/>
      <c r="DB45" s="693"/>
      <c r="DC45" s="697"/>
      <c r="DD45" s="668">
        <v>1462385</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354</v>
      </c>
      <c r="CG46" s="657"/>
      <c r="CH46" s="657"/>
      <c r="CI46" s="657"/>
      <c r="CJ46" s="657"/>
      <c r="CK46" s="657"/>
      <c r="CL46" s="657"/>
      <c r="CM46" s="657"/>
      <c r="CN46" s="657"/>
      <c r="CO46" s="657"/>
      <c r="CP46" s="657"/>
      <c r="CQ46" s="658"/>
      <c r="CR46" s="659">
        <v>3861908</v>
      </c>
      <c r="CS46" s="660"/>
      <c r="CT46" s="660"/>
      <c r="CU46" s="660"/>
      <c r="CV46" s="660"/>
      <c r="CW46" s="660"/>
      <c r="CX46" s="660"/>
      <c r="CY46" s="661"/>
      <c r="CZ46" s="664">
        <v>5.7</v>
      </c>
      <c r="DA46" s="665"/>
      <c r="DB46" s="665"/>
      <c r="DC46" s="760"/>
      <c r="DD46" s="668">
        <v>1410929</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355</v>
      </c>
      <c r="CG47" s="657"/>
      <c r="CH47" s="657"/>
      <c r="CI47" s="657"/>
      <c r="CJ47" s="657"/>
      <c r="CK47" s="657"/>
      <c r="CL47" s="657"/>
      <c r="CM47" s="657"/>
      <c r="CN47" s="657"/>
      <c r="CO47" s="657"/>
      <c r="CP47" s="657"/>
      <c r="CQ47" s="658"/>
      <c r="CR47" s="659">
        <v>1349362</v>
      </c>
      <c r="CS47" s="695"/>
      <c r="CT47" s="695"/>
      <c r="CU47" s="695"/>
      <c r="CV47" s="695"/>
      <c r="CW47" s="695"/>
      <c r="CX47" s="695"/>
      <c r="CY47" s="696"/>
      <c r="CZ47" s="664">
        <v>2</v>
      </c>
      <c r="DA47" s="693"/>
      <c r="DB47" s="693"/>
      <c r="DC47" s="697"/>
      <c r="DD47" s="668">
        <v>224369</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356</v>
      </c>
      <c r="CG48" s="657"/>
      <c r="CH48" s="657"/>
      <c r="CI48" s="657"/>
      <c r="CJ48" s="657"/>
      <c r="CK48" s="657"/>
      <c r="CL48" s="657"/>
      <c r="CM48" s="657"/>
      <c r="CN48" s="657"/>
      <c r="CO48" s="657"/>
      <c r="CP48" s="657"/>
      <c r="CQ48" s="658"/>
      <c r="CR48" s="659" t="s">
        <v>238</v>
      </c>
      <c r="CS48" s="660"/>
      <c r="CT48" s="660"/>
      <c r="CU48" s="660"/>
      <c r="CV48" s="660"/>
      <c r="CW48" s="660"/>
      <c r="CX48" s="660"/>
      <c r="CY48" s="661"/>
      <c r="CZ48" s="664" t="s">
        <v>122</v>
      </c>
      <c r="DA48" s="665"/>
      <c r="DB48" s="665"/>
      <c r="DC48" s="760"/>
      <c r="DD48" s="668" t="s">
        <v>259</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357</v>
      </c>
      <c r="CE49" s="705"/>
      <c r="CF49" s="705"/>
      <c r="CG49" s="705"/>
      <c r="CH49" s="705"/>
      <c r="CI49" s="705"/>
      <c r="CJ49" s="705"/>
      <c r="CK49" s="705"/>
      <c r="CL49" s="705"/>
      <c r="CM49" s="705"/>
      <c r="CN49" s="705"/>
      <c r="CO49" s="705"/>
      <c r="CP49" s="705"/>
      <c r="CQ49" s="706"/>
      <c r="CR49" s="739">
        <v>67551857</v>
      </c>
      <c r="CS49" s="729"/>
      <c r="CT49" s="729"/>
      <c r="CU49" s="729"/>
      <c r="CV49" s="729"/>
      <c r="CW49" s="729"/>
      <c r="CX49" s="729"/>
      <c r="CY49" s="761"/>
      <c r="CZ49" s="744">
        <v>100</v>
      </c>
      <c r="DA49" s="762"/>
      <c r="DB49" s="762"/>
      <c r="DC49" s="763"/>
      <c r="DD49" s="764">
        <v>26162973</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kA4r/mIUZ0RSoxTYaBdL+M+jqT6jQtKbJxGWpsc9M508iS/8WY5Rmd3R1hWHCvWukjCGEfbCxHRmvO1G03i1UQ==" saltValue="1qSkrAZnfQUeJj9yS3KaV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3"/>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EA136"/>
  <sheetViews>
    <sheetView topLeftCell="A105" zoomScale="55" zoomScaleNormal="55" zoomScaleSheetLayoutView="70" workbookViewId="0">
      <selection activeCell="CR12" sqref="CR12:DA12"/>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358</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359</v>
      </c>
      <c r="DK2" s="807"/>
      <c r="DL2" s="807"/>
      <c r="DM2" s="807"/>
      <c r="DN2" s="807"/>
      <c r="DO2" s="808"/>
      <c r="DP2" s="229"/>
      <c r="DQ2" s="806" t="s">
        <v>360</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361</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362</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363</v>
      </c>
      <c r="B5" s="801"/>
      <c r="C5" s="801"/>
      <c r="D5" s="801"/>
      <c r="E5" s="801"/>
      <c r="F5" s="801"/>
      <c r="G5" s="801"/>
      <c r="H5" s="801"/>
      <c r="I5" s="801"/>
      <c r="J5" s="801"/>
      <c r="K5" s="801"/>
      <c r="L5" s="801"/>
      <c r="M5" s="801"/>
      <c r="N5" s="801"/>
      <c r="O5" s="801"/>
      <c r="P5" s="802"/>
      <c r="Q5" s="777" t="s">
        <v>364</v>
      </c>
      <c r="R5" s="778"/>
      <c r="S5" s="778"/>
      <c r="T5" s="778"/>
      <c r="U5" s="779"/>
      <c r="V5" s="777" t="s">
        <v>365</v>
      </c>
      <c r="W5" s="778"/>
      <c r="X5" s="778"/>
      <c r="Y5" s="778"/>
      <c r="Z5" s="779"/>
      <c r="AA5" s="777" t="s">
        <v>366</v>
      </c>
      <c r="AB5" s="778"/>
      <c r="AC5" s="778"/>
      <c r="AD5" s="778"/>
      <c r="AE5" s="778"/>
      <c r="AF5" s="810" t="s">
        <v>367</v>
      </c>
      <c r="AG5" s="778"/>
      <c r="AH5" s="778"/>
      <c r="AI5" s="778"/>
      <c r="AJ5" s="789"/>
      <c r="AK5" s="778" t="s">
        <v>368</v>
      </c>
      <c r="AL5" s="778"/>
      <c r="AM5" s="778"/>
      <c r="AN5" s="778"/>
      <c r="AO5" s="779"/>
      <c r="AP5" s="777" t="s">
        <v>369</v>
      </c>
      <c r="AQ5" s="778"/>
      <c r="AR5" s="778"/>
      <c r="AS5" s="778"/>
      <c r="AT5" s="779"/>
      <c r="AU5" s="777" t="s">
        <v>370</v>
      </c>
      <c r="AV5" s="778"/>
      <c r="AW5" s="778"/>
      <c r="AX5" s="778"/>
      <c r="AY5" s="789"/>
      <c r="AZ5" s="236"/>
      <c r="BA5" s="236"/>
      <c r="BB5" s="236"/>
      <c r="BC5" s="236"/>
      <c r="BD5" s="236"/>
      <c r="BE5" s="237"/>
      <c r="BF5" s="237"/>
      <c r="BG5" s="237"/>
      <c r="BH5" s="237"/>
      <c r="BI5" s="237"/>
      <c r="BJ5" s="237"/>
      <c r="BK5" s="237"/>
      <c r="BL5" s="237"/>
      <c r="BM5" s="237"/>
      <c r="BN5" s="237"/>
      <c r="BO5" s="237"/>
      <c r="BP5" s="237"/>
      <c r="BQ5" s="800" t="s">
        <v>371</v>
      </c>
      <c r="BR5" s="801"/>
      <c r="BS5" s="801"/>
      <c r="BT5" s="801"/>
      <c r="BU5" s="801"/>
      <c r="BV5" s="801"/>
      <c r="BW5" s="801"/>
      <c r="BX5" s="801"/>
      <c r="BY5" s="801"/>
      <c r="BZ5" s="801"/>
      <c r="CA5" s="801"/>
      <c r="CB5" s="801"/>
      <c r="CC5" s="801"/>
      <c r="CD5" s="801"/>
      <c r="CE5" s="801"/>
      <c r="CF5" s="801"/>
      <c r="CG5" s="802"/>
      <c r="CH5" s="777" t="s">
        <v>372</v>
      </c>
      <c r="CI5" s="778"/>
      <c r="CJ5" s="778"/>
      <c r="CK5" s="778"/>
      <c r="CL5" s="779"/>
      <c r="CM5" s="777" t="s">
        <v>373</v>
      </c>
      <c r="CN5" s="778"/>
      <c r="CO5" s="778"/>
      <c r="CP5" s="778"/>
      <c r="CQ5" s="779"/>
      <c r="CR5" s="777" t="s">
        <v>374</v>
      </c>
      <c r="CS5" s="778"/>
      <c r="CT5" s="778"/>
      <c r="CU5" s="778"/>
      <c r="CV5" s="779"/>
      <c r="CW5" s="777" t="s">
        <v>375</v>
      </c>
      <c r="CX5" s="778"/>
      <c r="CY5" s="778"/>
      <c r="CZ5" s="778"/>
      <c r="DA5" s="779"/>
      <c r="DB5" s="777" t="s">
        <v>376</v>
      </c>
      <c r="DC5" s="778"/>
      <c r="DD5" s="778"/>
      <c r="DE5" s="778"/>
      <c r="DF5" s="779"/>
      <c r="DG5" s="783" t="s">
        <v>377</v>
      </c>
      <c r="DH5" s="784"/>
      <c r="DI5" s="784"/>
      <c r="DJ5" s="784"/>
      <c r="DK5" s="785"/>
      <c r="DL5" s="783" t="s">
        <v>378</v>
      </c>
      <c r="DM5" s="784"/>
      <c r="DN5" s="784"/>
      <c r="DO5" s="784"/>
      <c r="DP5" s="785"/>
      <c r="DQ5" s="777" t="s">
        <v>379</v>
      </c>
      <c r="DR5" s="778"/>
      <c r="DS5" s="778"/>
      <c r="DT5" s="778"/>
      <c r="DU5" s="779"/>
      <c r="DV5" s="777" t="s">
        <v>370</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380</v>
      </c>
      <c r="C7" s="792"/>
      <c r="D7" s="792"/>
      <c r="E7" s="792"/>
      <c r="F7" s="792"/>
      <c r="G7" s="792"/>
      <c r="H7" s="792"/>
      <c r="I7" s="792"/>
      <c r="J7" s="792"/>
      <c r="K7" s="792"/>
      <c r="L7" s="792"/>
      <c r="M7" s="792"/>
      <c r="N7" s="792"/>
      <c r="O7" s="792"/>
      <c r="P7" s="793"/>
      <c r="Q7" s="794">
        <v>73805</v>
      </c>
      <c r="R7" s="795"/>
      <c r="S7" s="795"/>
      <c r="T7" s="795"/>
      <c r="U7" s="795"/>
      <c r="V7" s="795">
        <v>67598</v>
      </c>
      <c r="W7" s="795"/>
      <c r="X7" s="795"/>
      <c r="Y7" s="795"/>
      <c r="Z7" s="795"/>
      <c r="AA7" s="795">
        <v>6208</v>
      </c>
      <c r="AB7" s="795"/>
      <c r="AC7" s="795"/>
      <c r="AD7" s="795"/>
      <c r="AE7" s="796"/>
      <c r="AF7" s="797">
        <v>3139</v>
      </c>
      <c r="AG7" s="798"/>
      <c r="AH7" s="798"/>
      <c r="AI7" s="798"/>
      <c r="AJ7" s="799"/>
      <c r="AK7" s="834">
        <v>10412</v>
      </c>
      <c r="AL7" s="835"/>
      <c r="AM7" s="835"/>
      <c r="AN7" s="835"/>
      <c r="AO7" s="835"/>
      <c r="AP7" s="835">
        <v>30008</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588</v>
      </c>
      <c r="BT7" s="839"/>
      <c r="BU7" s="839"/>
      <c r="BV7" s="839"/>
      <c r="BW7" s="839"/>
      <c r="BX7" s="839"/>
      <c r="BY7" s="839"/>
      <c r="BZ7" s="839"/>
      <c r="CA7" s="839"/>
      <c r="CB7" s="839"/>
      <c r="CC7" s="839"/>
      <c r="CD7" s="839"/>
      <c r="CE7" s="839"/>
      <c r="CF7" s="839"/>
      <c r="CG7" s="840"/>
      <c r="CH7" s="831">
        <v>0</v>
      </c>
      <c r="CI7" s="832"/>
      <c r="CJ7" s="832"/>
      <c r="CK7" s="832"/>
      <c r="CL7" s="833"/>
      <c r="CM7" s="831">
        <v>15</v>
      </c>
      <c r="CN7" s="832"/>
      <c r="CO7" s="832"/>
      <c r="CP7" s="832"/>
      <c r="CQ7" s="833"/>
      <c r="CR7" s="831">
        <v>5</v>
      </c>
      <c r="CS7" s="832"/>
      <c r="CT7" s="832"/>
      <c r="CU7" s="832"/>
      <c r="CV7" s="833"/>
      <c r="CW7" s="831" t="s">
        <v>591</v>
      </c>
      <c r="CX7" s="832"/>
      <c r="CY7" s="832"/>
      <c r="CZ7" s="832"/>
      <c r="DA7" s="833"/>
      <c r="DB7" s="831" t="s">
        <v>591</v>
      </c>
      <c r="DC7" s="832"/>
      <c r="DD7" s="832"/>
      <c r="DE7" s="832"/>
      <c r="DF7" s="833"/>
      <c r="DG7" s="831">
        <v>2</v>
      </c>
      <c r="DH7" s="832"/>
      <c r="DI7" s="832"/>
      <c r="DJ7" s="832"/>
      <c r="DK7" s="833"/>
      <c r="DL7" s="831" t="s">
        <v>591</v>
      </c>
      <c r="DM7" s="832"/>
      <c r="DN7" s="832"/>
      <c r="DO7" s="832"/>
      <c r="DP7" s="833"/>
      <c r="DQ7" s="831" t="s">
        <v>593</v>
      </c>
      <c r="DR7" s="832"/>
      <c r="DS7" s="832"/>
      <c r="DT7" s="832"/>
      <c r="DU7" s="833"/>
      <c r="DV7" s="812"/>
      <c r="DW7" s="813"/>
      <c r="DX7" s="813"/>
      <c r="DY7" s="813"/>
      <c r="DZ7" s="814"/>
      <c r="EA7" s="234"/>
    </row>
    <row r="8" spans="1:131" s="235" customFormat="1" ht="26.25" customHeight="1" x14ac:dyDescent="0.15">
      <c r="A8" s="241">
        <v>2</v>
      </c>
      <c r="B8" s="815" t="s">
        <v>381</v>
      </c>
      <c r="C8" s="816"/>
      <c r="D8" s="816"/>
      <c r="E8" s="816"/>
      <c r="F8" s="816"/>
      <c r="G8" s="816"/>
      <c r="H8" s="816"/>
      <c r="I8" s="816"/>
      <c r="J8" s="816"/>
      <c r="K8" s="816"/>
      <c r="L8" s="816"/>
      <c r="M8" s="816"/>
      <c r="N8" s="816"/>
      <c r="O8" s="816"/>
      <c r="P8" s="817"/>
      <c r="Q8" s="818">
        <v>51293</v>
      </c>
      <c r="R8" s="819"/>
      <c r="S8" s="819"/>
      <c r="T8" s="819"/>
      <c r="U8" s="819"/>
      <c r="V8" s="819">
        <v>45760</v>
      </c>
      <c r="W8" s="819"/>
      <c r="X8" s="819"/>
      <c r="Y8" s="819"/>
      <c r="Z8" s="819"/>
      <c r="AA8" s="819">
        <v>6</v>
      </c>
      <c r="AB8" s="819"/>
      <c r="AC8" s="819"/>
      <c r="AD8" s="819"/>
      <c r="AE8" s="820"/>
      <c r="AF8" s="821">
        <v>6</v>
      </c>
      <c r="AG8" s="822"/>
      <c r="AH8" s="822"/>
      <c r="AI8" s="822"/>
      <c r="AJ8" s="823"/>
      <c r="AK8" s="824" t="s">
        <v>574</v>
      </c>
      <c r="AL8" s="825"/>
      <c r="AM8" s="825"/>
      <c r="AN8" s="825"/>
      <c r="AO8" s="825"/>
      <c r="AP8" s="825" t="s">
        <v>574</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589</v>
      </c>
      <c r="BT8" s="829"/>
      <c r="BU8" s="829"/>
      <c r="BV8" s="829"/>
      <c r="BW8" s="829"/>
      <c r="BX8" s="829"/>
      <c r="BY8" s="829"/>
      <c r="BZ8" s="829"/>
      <c r="CA8" s="829"/>
      <c r="CB8" s="829"/>
      <c r="CC8" s="829"/>
      <c r="CD8" s="829"/>
      <c r="CE8" s="829"/>
      <c r="CF8" s="829"/>
      <c r="CG8" s="830"/>
      <c r="CH8" s="841">
        <v>3</v>
      </c>
      <c r="CI8" s="842"/>
      <c r="CJ8" s="842"/>
      <c r="CK8" s="842"/>
      <c r="CL8" s="843"/>
      <c r="CM8" s="841">
        <v>322</v>
      </c>
      <c r="CN8" s="842"/>
      <c r="CO8" s="842"/>
      <c r="CP8" s="842"/>
      <c r="CQ8" s="843"/>
      <c r="CR8" s="841">
        <v>30</v>
      </c>
      <c r="CS8" s="842"/>
      <c r="CT8" s="842"/>
      <c r="CU8" s="842"/>
      <c r="CV8" s="843"/>
      <c r="CW8" s="841" t="s">
        <v>592</v>
      </c>
      <c r="CX8" s="842"/>
      <c r="CY8" s="842"/>
      <c r="CZ8" s="842"/>
      <c r="DA8" s="843"/>
      <c r="DB8" s="841" t="s">
        <v>591</v>
      </c>
      <c r="DC8" s="842"/>
      <c r="DD8" s="842"/>
      <c r="DE8" s="842"/>
      <c r="DF8" s="843"/>
      <c r="DG8" s="841">
        <v>0</v>
      </c>
      <c r="DH8" s="842"/>
      <c r="DI8" s="842"/>
      <c r="DJ8" s="842"/>
      <c r="DK8" s="843"/>
      <c r="DL8" s="841" t="s">
        <v>591</v>
      </c>
      <c r="DM8" s="842"/>
      <c r="DN8" s="842"/>
      <c r="DO8" s="842"/>
      <c r="DP8" s="843"/>
      <c r="DQ8" s="841" t="s">
        <v>592</v>
      </c>
      <c r="DR8" s="842"/>
      <c r="DS8" s="842"/>
      <c r="DT8" s="842"/>
      <c r="DU8" s="843"/>
      <c r="DV8" s="844"/>
      <c r="DW8" s="845"/>
      <c r="DX8" s="845"/>
      <c r="DY8" s="845"/>
      <c r="DZ8" s="846"/>
      <c r="EA8" s="234"/>
    </row>
    <row r="9" spans="1:131" s="235" customFormat="1" ht="26.25" customHeight="1" x14ac:dyDescent="0.15">
      <c r="A9" s="241">
        <v>3</v>
      </c>
      <c r="B9" s="815" t="s">
        <v>382</v>
      </c>
      <c r="C9" s="816"/>
      <c r="D9" s="816"/>
      <c r="E9" s="816"/>
      <c r="F9" s="816"/>
      <c r="G9" s="816"/>
      <c r="H9" s="816"/>
      <c r="I9" s="816"/>
      <c r="J9" s="816"/>
      <c r="K9" s="816"/>
      <c r="L9" s="816"/>
      <c r="M9" s="816"/>
      <c r="N9" s="816"/>
      <c r="O9" s="816"/>
      <c r="P9" s="817"/>
      <c r="Q9" s="818">
        <v>23625</v>
      </c>
      <c r="R9" s="819"/>
      <c r="S9" s="819"/>
      <c r="T9" s="819"/>
      <c r="U9" s="819"/>
      <c r="V9" s="819">
        <v>17134</v>
      </c>
      <c r="W9" s="819"/>
      <c r="X9" s="819"/>
      <c r="Y9" s="819"/>
      <c r="Z9" s="819"/>
      <c r="AA9" s="819">
        <v>6</v>
      </c>
      <c r="AB9" s="819"/>
      <c r="AC9" s="819"/>
      <c r="AD9" s="819"/>
      <c r="AE9" s="820"/>
      <c r="AF9" s="821">
        <v>6</v>
      </c>
      <c r="AG9" s="822"/>
      <c r="AH9" s="822"/>
      <c r="AI9" s="822"/>
      <c r="AJ9" s="823"/>
      <c r="AK9" s="824">
        <v>22</v>
      </c>
      <c r="AL9" s="825"/>
      <c r="AM9" s="825"/>
      <c r="AN9" s="825"/>
      <c r="AO9" s="825"/>
      <c r="AP9" s="825" t="s">
        <v>574</v>
      </c>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t="s">
        <v>590</v>
      </c>
      <c r="BT9" s="829"/>
      <c r="BU9" s="829"/>
      <c r="BV9" s="829"/>
      <c r="BW9" s="829"/>
      <c r="BX9" s="829"/>
      <c r="BY9" s="829"/>
      <c r="BZ9" s="829"/>
      <c r="CA9" s="829"/>
      <c r="CB9" s="829"/>
      <c r="CC9" s="829"/>
      <c r="CD9" s="829"/>
      <c r="CE9" s="829"/>
      <c r="CF9" s="829"/>
      <c r="CG9" s="830"/>
      <c r="CH9" s="841">
        <v>-7</v>
      </c>
      <c r="CI9" s="842"/>
      <c r="CJ9" s="842"/>
      <c r="CK9" s="842"/>
      <c r="CL9" s="843"/>
      <c r="CM9" s="841">
        <v>19</v>
      </c>
      <c r="CN9" s="842"/>
      <c r="CO9" s="842"/>
      <c r="CP9" s="842"/>
      <c r="CQ9" s="843"/>
      <c r="CR9" s="841">
        <v>5</v>
      </c>
      <c r="CS9" s="842"/>
      <c r="CT9" s="842"/>
      <c r="CU9" s="842"/>
      <c r="CV9" s="843"/>
      <c r="CW9" s="841">
        <v>41</v>
      </c>
      <c r="CX9" s="842"/>
      <c r="CY9" s="842"/>
      <c r="CZ9" s="842"/>
      <c r="DA9" s="843"/>
      <c r="DB9" s="841" t="s">
        <v>591</v>
      </c>
      <c r="DC9" s="842"/>
      <c r="DD9" s="842"/>
      <c r="DE9" s="842"/>
      <c r="DF9" s="843"/>
      <c r="DG9" s="841">
        <v>1</v>
      </c>
      <c r="DH9" s="842"/>
      <c r="DI9" s="842"/>
      <c r="DJ9" s="842"/>
      <c r="DK9" s="843"/>
      <c r="DL9" s="841" t="s">
        <v>593</v>
      </c>
      <c r="DM9" s="842"/>
      <c r="DN9" s="842"/>
      <c r="DO9" s="842"/>
      <c r="DP9" s="843"/>
      <c r="DQ9" s="841" t="s">
        <v>592</v>
      </c>
      <c r="DR9" s="842"/>
      <c r="DS9" s="842"/>
      <c r="DT9" s="842"/>
      <c r="DU9" s="843"/>
      <c r="DV9" s="844"/>
      <c r="DW9" s="845"/>
      <c r="DX9" s="845"/>
      <c r="DY9" s="845"/>
      <c r="DZ9" s="846"/>
      <c r="EA9" s="234"/>
    </row>
    <row r="10" spans="1:131" s="235" customFormat="1" ht="26.25" customHeight="1" x14ac:dyDescent="0.15">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x14ac:dyDescent="0.15">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15">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383</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384</v>
      </c>
      <c r="B23" s="850" t="s">
        <v>385</v>
      </c>
      <c r="C23" s="851"/>
      <c r="D23" s="851"/>
      <c r="E23" s="851"/>
      <c r="F23" s="851"/>
      <c r="G23" s="851"/>
      <c r="H23" s="851"/>
      <c r="I23" s="851"/>
      <c r="J23" s="851"/>
      <c r="K23" s="851"/>
      <c r="L23" s="851"/>
      <c r="M23" s="851"/>
      <c r="N23" s="851"/>
      <c r="O23" s="851"/>
      <c r="P23" s="852"/>
      <c r="Q23" s="853"/>
      <c r="R23" s="854"/>
      <c r="S23" s="854"/>
      <c r="T23" s="854"/>
      <c r="U23" s="854"/>
      <c r="V23" s="854"/>
      <c r="W23" s="854"/>
      <c r="X23" s="854"/>
      <c r="Y23" s="854"/>
      <c r="Z23" s="854"/>
      <c r="AA23" s="854"/>
      <c r="AB23" s="854"/>
      <c r="AC23" s="854"/>
      <c r="AD23" s="854"/>
      <c r="AE23" s="855"/>
      <c r="AF23" s="856">
        <v>3151</v>
      </c>
      <c r="AG23" s="854"/>
      <c r="AH23" s="854"/>
      <c r="AI23" s="854"/>
      <c r="AJ23" s="857"/>
      <c r="AK23" s="858"/>
      <c r="AL23" s="859"/>
      <c r="AM23" s="859"/>
      <c r="AN23" s="859"/>
      <c r="AO23" s="859"/>
      <c r="AP23" s="854"/>
      <c r="AQ23" s="854"/>
      <c r="AR23" s="854"/>
      <c r="AS23" s="854"/>
      <c r="AT23" s="854"/>
      <c r="AU23" s="860"/>
      <c r="AV23" s="860"/>
      <c r="AW23" s="860"/>
      <c r="AX23" s="860"/>
      <c r="AY23" s="861"/>
      <c r="AZ23" s="869" t="s">
        <v>122</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386</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387</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363</v>
      </c>
      <c r="B26" s="801"/>
      <c r="C26" s="801"/>
      <c r="D26" s="801"/>
      <c r="E26" s="801"/>
      <c r="F26" s="801"/>
      <c r="G26" s="801"/>
      <c r="H26" s="801"/>
      <c r="I26" s="801"/>
      <c r="J26" s="801"/>
      <c r="K26" s="801"/>
      <c r="L26" s="801"/>
      <c r="M26" s="801"/>
      <c r="N26" s="801"/>
      <c r="O26" s="801"/>
      <c r="P26" s="802"/>
      <c r="Q26" s="777" t="s">
        <v>388</v>
      </c>
      <c r="R26" s="778"/>
      <c r="S26" s="778"/>
      <c r="T26" s="778"/>
      <c r="U26" s="779"/>
      <c r="V26" s="777" t="s">
        <v>389</v>
      </c>
      <c r="W26" s="778"/>
      <c r="X26" s="778"/>
      <c r="Y26" s="778"/>
      <c r="Z26" s="779"/>
      <c r="AA26" s="777" t="s">
        <v>390</v>
      </c>
      <c r="AB26" s="778"/>
      <c r="AC26" s="778"/>
      <c r="AD26" s="778"/>
      <c r="AE26" s="778"/>
      <c r="AF26" s="872" t="s">
        <v>391</v>
      </c>
      <c r="AG26" s="873"/>
      <c r="AH26" s="873"/>
      <c r="AI26" s="873"/>
      <c r="AJ26" s="874"/>
      <c r="AK26" s="778" t="s">
        <v>392</v>
      </c>
      <c r="AL26" s="778"/>
      <c r="AM26" s="778"/>
      <c r="AN26" s="778"/>
      <c r="AO26" s="779"/>
      <c r="AP26" s="777" t="s">
        <v>393</v>
      </c>
      <c r="AQ26" s="778"/>
      <c r="AR26" s="778"/>
      <c r="AS26" s="778"/>
      <c r="AT26" s="779"/>
      <c r="AU26" s="777" t="s">
        <v>394</v>
      </c>
      <c r="AV26" s="778"/>
      <c r="AW26" s="778"/>
      <c r="AX26" s="778"/>
      <c r="AY26" s="779"/>
      <c r="AZ26" s="777" t="s">
        <v>395</v>
      </c>
      <c r="BA26" s="778"/>
      <c r="BB26" s="778"/>
      <c r="BC26" s="778"/>
      <c r="BD26" s="779"/>
      <c r="BE26" s="777" t="s">
        <v>370</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396</v>
      </c>
      <c r="C28" s="792"/>
      <c r="D28" s="792"/>
      <c r="E28" s="792"/>
      <c r="F28" s="792"/>
      <c r="G28" s="792"/>
      <c r="H28" s="792"/>
      <c r="I28" s="792"/>
      <c r="J28" s="792"/>
      <c r="K28" s="792"/>
      <c r="L28" s="792"/>
      <c r="M28" s="792"/>
      <c r="N28" s="792"/>
      <c r="O28" s="792"/>
      <c r="P28" s="793"/>
      <c r="Q28" s="882">
        <v>12157</v>
      </c>
      <c r="R28" s="883"/>
      <c r="S28" s="883"/>
      <c r="T28" s="883"/>
      <c r="U28" s="883"/>
      <c r="V28" s="883">
        <v>11724</v>
      </c>
      <c r="W28" s="883"/>
      <c r="X28" s="883"/>
      <c r="Y28" s="883"/>
      <c r="Z28" s="883"/>
      <c r="AA28" s="883">
        <v>433</v>
      </c>
      <c r="AB28" s="883"/>
      <c r="AC28" s="883"/>
      <c r="AD28" s="883"/>
      <c r="AE28" s="884"/>
      <c r="AF28" s="885">
        <v>433</v>
      </c>
      <c r="AG28" s="883"/>
      <c r="AH28" s="883"/>
      <c r="AI28" s="883"/>
      <c r="AJ28" s="886"/>
      <c r="AK28" s="887">
        <v>588</v>
      </c>
      <c r="AL28" s="878"/>
      <c r="AM28" s="878"/>
      <c r="AN28" s="878"/>
      <c r="AO28" s="878"/>
      <c r="AP28" s="878" t="s">
        <v>574</v>
      </c>
      <c r="AQ28" s="878"/>
      <c r="AR28" s="878"/>
      <c r="AS28" s="878"/>
      <c r="AT28" s="878"/>
      <c r="AU28" s="878" t="s">
        <v>575</v>
      </c>
      <c r="AV28" s="878"/>
      <c r="AW28" s="878"/>
      <c r="AX28" s="878"/>
      <c r="AY28" s="878"/>
      <c r="AZ28" s="879" t="s">
        <v>574</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397</v>
      </c>
      <c r="C29" s="816"/>
      <c r="D29" s="816"/>
      <c r="E29" s="816"/>
      <c r="F29" s="816"/>
      <c r="G29" s="816"/>
      <c r="H29" s="816"/>
      <c r="I29" s="816"/>
      <c r="J29" s="816"/>
      <c r="K29" s="816"/>
      <c r="L29" s="816"/>
      <c r="M29" s="816"/>
      <c r="N29" s="816"/>
      <c r="O29" s="816"/>
      <c r="P29" s="817"/>
      <c r="Q29" s="818">
        <v>6505</v>
      </c>
      <c r="R29" s="819"/>
      <c r="S29" s="819"/>
      <c r="T29" s="819"/>
      <c r="U29" s="819"/>
      <c r="V29" s="819">
        <v>6156</v>
      </c>
      <c r="W29" s="819"/>
      <c r="X29" s="819"/>
      <c r="Y29" s="819"/>
      <c r="Z29" s="819"/>
      <c r="AA29" s="819">
        <v>349</v>
      </c>
      <c r="AB29" s="819"/>
      <c r="AC29" s="819"/>
      <c r="AD29" s="819"/>
      <c r="AE29" s="820"/>
      <c r="AF29" s="821">
        <v>349</v>
      </c>
      <c r="AG29" s="822"/>
      <c r="AH29" s="822"/>
      <c r="AI29" s="822"/>
      <c r="AJ29" s="823"/>
      <c r="AK29" s="890">
        <v>829</v>
      </c>
      <c r="AL29" s="891"/>
      <c r="AM29" s="891"/>
      <c r="AN29" s="891"/>
      <c r="AO29" s="891"/>
      <c r="AP29" s="891" t="s">
        <v>512</v>
      </c>
      <c r="AQ29" s="891"/>
      <c r="AR29" s="891"/>
      <c r="AS29" s="891"/>
      <c r="AT29" s="891"/>
      <c r="AU29" s="891" t="s">
        <v>512</v>
      </c>
      <c r="AV29" s="891"/>
      <c r="AW29" s="891"/>
      <c r="AX29" s="891"/>
      <c r="AY29" s="891"/>
      <c r="AZ29" s="892" t="s">
        <v>512</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398</v>
      </c>
      <c r="C30" s="816"/>
      <c r="D30" s="816"/>
      <c r="E30" s="816"/>
      <c r="F30" s="816"/>
      <c r="G30" s="816"/>
      <c r="H30" s="816"/>
      <c r="I30" s="816"/>
      <c r="J30" s="816"/>
      <c r="K30" s="816"/>
      <c r="L30" s="816"/>
      <c r="M30" s="816"/>
      <c r="N30" s="816"/>
      <c r="O30" s="816"/>
      <c r="P30" s="817"/>
      <c r="Q30" s="818">
        <v>355</v>
      </c>
      <c r="R30" s="819"/>
      <c r="S30" s="819"/>
      <c r="T30" s="819"/>
      <c r="U30" s="819"/>
      <c r="V30" s="819">
        <v>354</v>
      </c>
      <c r="W30" s="819"/>
      <c r="X30" s="819"/>
      <c r="Y30" s="819"/>
      <c r="Z30" s="819"/>
      <c r="AA30" s="819">
        <v>1</v>
      </c>
      <c r="AB30" s="819"/>
      <c r="AC30" s="819"/>
      <c r="AD30" s="819"/>
      <c r="AE30" s="820"/>
      <c r="AF30" s="821">
        <v>1</v>
      </c>
      <c r="AG30" s="822"/>
      <c r="AH30" s="822"/>
      <c r="AI30" s="822"/>
      <c r="AJ30" s="823"/>
      <c r="AK30" s="890">
        <v>186</v>
      </c>
      <c r="AL30" s="891"/>
      <c r="AM30" s="891"/>
      <c r="AN30" s="891"/>
      <c r="AO30" s="891"/>
      <c r="AP30" s="891" t="s">
        <v>512</v>
      </c>
      <c r="AQ30" s="891"/>
      <c r="AR30" s="891"/>
      <c r="AS30" s="891"/>
      <c r="AT30" s="891"/>
      <c r="AU30" s="891" t="s">
        <v>512</v>
      </c>
      <c r="AV30" s="891"/>
      <c r="AW30" s="891"/>
      <c r="AX30" s="891"/>
      <c r="AY30" s="891"/>
      <c r="AZ30" s="892" t="s">
        <v>512</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t="s">
        <v>399</v>
      </c>
      <c r="C31" s="816"/>
      <c r="D31" s="816"/>
      <c r="E31" s="816"/>
      <c r="F31" s="816"/>
      <c r="G31" s="816"/>
      <c r="H31" s="816"/>
      <c r="I31" s="816"/>
      <c r="J31" s="816"/>
      <c r="K31" s="816"/>
      <c r="L31" s="816"/>
      <c r="M31" s="816"/>
      <c r="N31" s="816"/>
      <c r="O31" s="816"/>
      <c r="P31" s="817"/>
      <c r="Q31" s="818">
        <v>17</v>
      </c>
      <c r="R31" s="819"/>
      <c r="S31" s="819"/>
      <c r="T31" s="819"/>
      <c r="U31" s="819"/>
      <c r="V31" s="819">
        <v>17</v>
      </c>
      <c r="W31" s="819"/>
      <c r="X31" s="819"/>
      <c r="Y31" s="819"/>
      <c r="Z31" s="819"/>
      <c r="AA31" s="819">
        <v>0</v>
      </c>
      <c r="AB31" s="819"/>
      <c r="AC31" s="819"/>
      <c r="AD31" s="819"/>
      <c r="AE31" s="820"/>
      <c r="AF31" s="821" t="s">
        <v>400</v>
      </c>
      <c r="AG31" s="822"/>
      <c r="AH31" s="822"/>
      <c r="AI31" s="822"/>
      <c r="AJ31" s="823"/>
      <c r="AK31" s="890">
        <v>17</v>
      </c>
      <c r="AL31" s="891"/>
      <c r="AM31" s="891"/>
      <c r="AN31" s="891"/>
      <c r="AO31" s="891"/>
      <c r="AP31" s="891">
        <v>65</v>
      </c>
      <c r="AQ31" s="891"/>
      <c r="AR31" s="891"/>
      <c r="AS31" s="891"/>
      <c r="AT31" s="891"/>
      <c r="AU31" s="891">
        <v>65</v>
      </c>
      <c r="AV31" s="891"/>
      <c r="AW31" s="891"/>
      <c r="AX31" s="891"/>
      <c r="AY31" s="891"/>
      <c r="AZ31" s="892" t="s">
        <v>512</v>
      </c>
      <c r="BA31" s="892"/>
      <c r="BB31" s="892"/>
      <c r="BC31" s="892"/>
      <c r="BD31" s="892"/>
      <c r="BE31" s="888"/>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t="s">
        <v>401</v>
      </c>
      <c r="C32" s="816"/>
      <c r="D32" s="816"/>
      <c r="E32" s="816"/>
      <c r="F32" s="816"/>
      <c r="G32" s="816"/>
      <c r="H32" s="816"/>
      <c r="I32" s="816"/>
      <c r="J32" s="816"/>
      <c r="K32" s="816"/>
      <c r="L32" s="816"/>
      <c r="M32" s="816"/>
      <c r="N32" s="816"/>
      <c r="O32" s="816"/>
      <c r="P32" s="817"/>
      <c r="Q32" s="818">
        <v>1408</v>
      </c>
      <c r="R32" s="819"/>
      <c r="S32" s="819"/>
      <c r="T32" s="819"/>
      <c r="U32" s="819"/>
      <c r="V32" s="819">
        <v>826</v>
      </c>
      <c r="W32" s="819"/>
      <c r="X32" s="819"/>
      <c r="Y32" s="819"/>
      <c r="Z32" s="819"/>
      <c r="AA32" s="819">
        <v>582</v>
      </c>
      <c r="AB32" s="819"/>
      <c r="AC32" s="819"/>
      <c r="AD32" s="819"/>
      <c r="AE32" s="820"/>
      <c r="AF32" s="821">
        <v>4686</v>
      </c>
      <c r="AG32" s="822"/>
      <c r="AH32" s="822"/>
      <c r="AI32" s="822"/>
      <c r="AJ32" s="823"/>
      <c r="AK32" s="890">
        <v>166</v>
      </c>
      <c r="AL32" s="891"/>
      <c r="AM32" s="891"/>
      <c r="AN32" s="891"/>
      <c r="AO32" s="891"/>
      <c r="AP32" s="891">
        <v>1110</v>
      </c>
      <c r="AQ32" s="891"/>
      <c r="AR32" s="891"/>
      <c r="AS32" s="891"/>
      <c r="AT32" s="891"/>
      <c r="AU32" s="891">
        <v>529</v>
      </c>
      <c r="AV32" s="891"/>
      <c r="AW32" s="891"/>
      <c r="AX32" s="891"/>
      <c r="AY32" s="891"/>
      <c r="AZ32" s="892" t="s">
        <v>574</v>
      </c>
      <c r="BA32" s="892"/>
      <c r="BB32" s="892"/>
      <c r="BC32" s="892"/>
      <c r="BD32" s="892"/>
      <c r="BE32" s="888" t="s">
        <v>402</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t="s">
        <v>403</v>
      </c>
      <c r="C33" s="816"/>
      <c r="D33" s="816"/>
      <c r="E33" s="816"/>
      <c r="F33" s="816"/>
      <c r="G33" s="816"/>
      <c r="H33" s="816"/>
      <c r="I33" s="816"/>
      <c r="J33" s="816"/>
      <c r="K33" s="816"/>
      <c r="L33" s="816"/>
      <c r="M33" s="816"/>
      <c r="N33" s="816"/>
      <c r="O33" s="816"/>
      <c r="P33" s="817"/>
      <c r="Q33" s="818">
        <v>389</v>
      </c>
      <c r="R33" s="819"/>
      <c r="S33" s="819"/>
      <c r="T33" s="819"/>
      <c r="U33" s="819"/>
      <c r="V33" s="819">
        <v>317</v>
      </c>
      <c r="W33" s="819"/>
      <c r="X33" s="819"/>
      <c r="Y33" s="819"/>
      <c r="Z33" s="819"/>
      <c r="AA33" s="819">
        <v>72</v>
      </c>
      <c r="AB33" s="819"/>
      <c r="AC33" s="819"/>
      <c r="AD33" s="819"/>
      <c r="AE33" s="820"/>
      <c r="AF33" s="821">
        <v>2233</v>
      </c>
      <c r="AG33" s="822"/>
      <c r="AH33" s="822"/>
      <c r="AI33" s="822"/>
      <c r="AJ33" s="823"/>
      <c r="AK33" s="890">
        <v>0</v>
      </c>
      <c r="AL33" s="891"/>
      <c r="AM33" s="891"/>
      <c r="AN33" s="891"/>
      <c r="AO33" s="891"/>
      <c r="AP33" s="891">
        <v>8</v>
      </c>
      <c r="AQ33" s="891"/>
      <c r="AR33" s="891"/>
      <c r="AS33" s="891"/>
      <c r="AT33" s="891"/>
      <c r="AU33" s="891">
        <v>0</v>
      </c>
      <c r="AV33" s="891"/>
      <c r="AW33" s="891"/>
      <c r="AX33" s="891"/>
      <c r="AY33" s="891"/>
      <c r="AZ33" s="892" t="s">
        <v>574</v>
      </c>
      <c r="BA33" s="892"/>
      <c r="BB33" s="892"/>
      <c r="BC33" s="892"/>
      <c r="BD33" s="892"/>
      <c r="BE33" s="888" t="s">
        <v>404</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t="s">
        <v>405</v>
      </c>
      <c r="C34" s="816"/>
      <c r="D34" s="816"/>
      <c r="E34" s="816"/>
      <c r="F34" s="816"/>
      <c r="G34" s="816"/>
      <c r="H34" s="816"/>
      <c r="I34" s="816"/>
      <c r="J34" s="816"/>
      <c r="K34" s="816"/>
      <c r="L34" s="816"/>
      <c r="M34" s="816"/>
      <c r="N34" s="816"/>
      <c r="O34" s="816"/>
      <c r="P34" s="817"/>
      <c r="Q34" s="818">
        <v>4398</v>
      </c>
      <c r="R34" s="819"/>
      <c r="S34" s="819"/>
      <c r="T34" s="819"/>
      <c r="U34" s="819"/>
      <c r="V34" s="819">
        <v>5079</v>
      </c>
      <c r="W34" s="819"/>
      <c r="X34" s="819"/>
      <c r="Y34" s="819"/>
      <c r="Z34" s="819"/>
      <c r="AA34" s="819">
        <v>-681</v>
      </c>
      <c r="AB34" s="819"/>
      <c r="AC34" s="819"/>
      <c r="AD34" s="819"/>
      <c r="AE34" s="820"/>
      <c r="AF34" s="821">
        <v>2493</v>
      </c>
      <c r="AG34" s="822"/>
      <c r="AH34" s="822"/>
      <c r="AI34" s="822"/>
      <c r="AJ34" s="823"/>
      <c r="AK34" s="890">
        <v>600</v>
      </c>
      <c r="AL34" s="891"/>
      <c r="AM34" s="891"/>
      <c r="AN34" s="891"/>
      <c r="AO34" s="891"/>
      <c r="AP34" s="891">
        <v>4176</v>
      </c>
      <c r="AQ34" s="891"/>
      <c r="AR34" s="891"/>
      <c r="AS34" s="891"/>
      <c r="AT34" s="891"/>
      <c r="AU34" s="891">
        <v>2075</v>
      </c>
      <c r="AV34" s="891"/>
      <c r="AW34" s="891"/>
      <c r="AX34" s="891"/>
      <c r="AY34" s="891"/>
      <c r="AZ34" s="892" t="s">
        <v>574</v>
      </c>
      <c r="BA34" s="892"/>
      <c r="BB34" s="892"/>
      <c r="BC34" s="892"/>
      <c r="BD34" s="892"/>
      <c r="BE34" s="888" t="s">
        <v>402</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t="s">
        <v>406</v>
      </c>
      <c r="C35" s="816"/>
      <c r="D35" s="816"/>
      <c r="E35" s="816"/>
      <c r="F35" s="816"/>
      <c r="G35" s="816"/>
      <c r="H35" s="816"/>
      <c r="I35" s="816"/>
      <c r="J35" s="816"/>
      <c r="K35" s="816"/>
      <c r="L35" s="816"/>
      <c r="M35" s="816"/>
      <c r="N35" s="816"/>
      <c r="O35" s="816"/>
      <c r="P35" s="817"/>
      <c r="Q35" s="818">
        <v>1680</v>
      </c>
      <c r="R35" s="819"/>
      <c r="S35" s="819"/>
      <c r="T35" s="819"/>
      <c r="U35" s="819"/>
      <c r="V35" s="819">
        <v>1528</v>
      </c>
      <c r="W35" s="819"/>
      <c r="X35" s="819"/>
      <c r="Y35" s="819"/>
      <c r="Z35" s="819"/>
      <c r="AA35" s="819">
        <v>152</v>
      </c>
      <c r="AB35" s="819"/>
      <c r="AC35" s="819"/>
      <c r="AD35" s="819"/>
      <c r="AE35" s="820"/>
      <c r="AF35" s="821">
        <v>942</v>
      </c>
      <c r="AG35" s="822"/>
      <c r="AH35" s="822"/>
      <c r="AI35" s="822"/>
      <c r="AJ35" s="823"/>
      <c r="AK35" s="890">
        <v>671</v>
      </c>
      <c r="AL35" s="891"/>
      <c r="AM35" s="891"/>
      <c r="AN35" s="891"/>
      <c r="AO35" s="891"/>
      <c r="AP35" s="891">
        <v>10366</v>
      </c>
      <c r="AQ35" s="891"/>
      <c r="AR35" s="891"/>
      <c r="AS35" s="891"/>
      <c r="AT35" s="891"/>
      <c r="AU35" s="891">
        <v>6697</v>
      </c>
      <c r="AV35" s="891"/>
      <c r="AW35" s="891"/>
      <c r="AX35" s="891"/>
      <c r="AY35" s="891"/>
      <c r="AZ35" s="892" t="s">
        <v>574</v>
      </c>
      <c r="BA35" s="892"/>
      <c r="BB35" s="892"/>
      <c r="BC35" s="892"/>
      <c r="BD35" s="892"/>
      <c r="BE35" s="888" t="s">
        <v>402</v>
      </c>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t="s">
        <v>407</v>
      </c>
      <c r="C36" s="816"/>
      <c r="D36" s="816"/>
      <c r="E36" s="816"/>
      <c r="F36" s="816"/>
      <c r="G36" s="816"/>
      <c r="H36" s="816"/>
      <c r="I36" s="816"/>
      <c r="J36" s="816"/>
      <c r="K36" s="816"/>
      <c r="L36" s="816"/>
      <c r="M36" s="816"/>
      <c r="N36" s="816"/>
      <c r="O36" s="816"/>
      <c r="P36" s="817"/>
      <c r="Q36" s="818">
        <v>157</v>
      </c>
      <c r="R36" s="819"/>
      <c r="S36" s="819"/>
      <c r="T36" s="819"/>
      <c r="U36" s="819"/>
      <c r="V36" s="819">
        <v>139</v>
      </c>
      <c r="W36" s="819"/>
      <c r="X36" s="819"/>
      <c r="Y36" s="819"/>
      <c r="Z36" s="819"/>
      <c r="AA36" s="819">
        <v>18</v>
      </c>
      <c r="AB36" s="819"/>
      <c r="AC36" s="819"/>
      <c r="AD36" s="819"/>
      <c r="AE36" s="820"/>
      <c r="AF36" s="821" t="s">
        <v>122</v>
      </c>
      <c r="AG36" s="822"/>
      <c r="AH36" s="822"/>
      <c r="AI36" s="822"/>
      <c r="AJ36" s="823"/>
      <c r="AK36" s="890">
        <v>54</v>
      </c>
      <c r="AL36" s="891"/>
      <c r="AM36" s="891"/>
      <c r="AN36" s="891"/>
      <c r="AO36" s="891"/>
      <c r="AP36" s="891">
        <v>615</v>
      </c>
      <c r="AQ36" s="891"/>
      <c r="AR36" s="891"/>
      <c r="AS36" s="891"/>
      <c r="AT36" s="891"/>
      <c r="AU36" s="891">
        <v>460</v>
      </c>
      <c r="AV36" s="891"/>
      <c r="AW36" s="891"/>
      <c r="AX36" s="891"/>
      <c r="AY36" s="891"/>
      <c r="AZ36" s="892" t="s">
        <v>574</v>
      </c>
      <c r="BA36" s="892"/>
      <c r="BB36" s="892"/>
      <c r="BC36" s="892"/>
      <c r="BD36" s="892"/>
      <c r="BE36" s="888" t="s">
        <v>408</v>
      </c>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t="s">
        <v>409</v>
      </c>
      <c r="C37" s="816"/>
      <c r="D37" s="816"/>
      <c r="E37" s="816"/>
      <c r="F37" s="816"/>
      <c r="G37" s="816"/>
      <c r="H37" s="816"/>
      <c r="I37" s="816"/>
      <c r="J37" s="816"/>
      <c r="K37" s="816"/>
      <c r="L37" s="816"/>
      <c r="M37" s="816"/>
      <c r="N37" s="816"/>
      <c r="O37" s="816"/>
      <c r="P37" s="817"/>
      <c r="Q37" s="818">
        <v>325</v>
      </c>
      <c r="R37" s="819"/>
      <c r="S37" s="819"/>
      <c r="T37" s="819"/>
      <c r="U37" s="819"/>
      <c r="V37" s="819">
        <v>320</v>
      </c>
      <c r="W37" s="819"/>
      <c r="X37" s="819"/>
      <c r="Y37" s="819"/>
      <c r="Z37" s="819"/>
      <c r="AA37" s="819">
        <v>5</v>
      </c>
      <c r="AB37" s="819"/>
      <c r="AC37" s="819"/>
      <c r="AD37" s="819"/>
      <c r="AE37" s="820"/>
      <c r="AF37" s="821">
        <v>5</v>
      </c>
      <c r="AG37" s="822"/>
      <c r="AH37" s="822"/>
      <c r="AI37" s="822"/>
      <c r="AJ37" s="823"/>
      <c r="AK37" s="890">
        <v>225</v>
      </c>
      <c r="AL37" s="891"/>
      <c r="AM37" s="891"/>
      <c r="AN37" s="891"/>
      <c r="AO37" s="891"/>
      <c r="AP37" s="891">
        <v>1133</v>
      </c>
      <c r="AQ37" s="891"/>
      <c r="AR37" s="891"/>
      <c r="AS37" s="891"/>
      <c r="AT37" s="891"/>
      <c r="AU37" s="891">
        <v>876</v>
      </c>
      <c r="AV37" s="891"/>
      <c r="AW37" s="891"/>
      <c r="AX37" s="891"/>
      <c r="AY37" s="891"/>
      <c r="AZ37" s="892" t="s">
        <v>574</v>
      </c>
      <c r="BA37" s="892"/>
      <c r="BB37" s="892"/>
      <c r="BC37" s="892"/>
      <c r="BD37" s="892"/>
      <c r="BE37" s="888" t="s">
        <v>408</v>
      </c>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t="s">
        <v>410</v>
      </c>
      <c r="C38" s="816"/>
      <c r="D38" s="816"/>
      <c r="E38" s="816"/>
      <c r="F38" s="816"/>
      <c r="G38" s="816"/>
      <c r="H38" s="816"/>
      <c r="I38" s="816"/>
      <c r="J38" s="816"/>
      <c r="K38" s="816"/>
      <c r="L38" s="816"/>
      <c r="M38" s="816"/>
      <c r="N38" s="816"/>
      <c r="O38" s="816"/>
      <c r="P38" s="817"/>
      <c r="Q38" s="818">
        <v>3563</v>
      </c>
      <c r="R38" s="819"/>
      <c r="S38" s="819"/>
      <c r="T38" s="819"/>
      <c r="U38" s="819"/>
      <c r="V38" s="819">
        <v>2734</v>
      </c>
      <c r="W38" s="819"/>
      <c r="X38" s="819"/>
      <c r="Y38" s="819"/>
      <c r="Z38" s="819"/>
      <c r="AA38" s="819">
        <v>829</v>
      </c>
      <c r="AB38" s="819"/>
      <c r="AC38" s="819"/>
      <c r="AD38" s="819"/>
      <c r="AE38" s="820"/>
      <c r="AF38" s="821" t="s">
        <v>400</v>
      </c>
      <c r="AG38" s="822"/>
      <c r="AH38" s="822"/>
      <c r="AI38" s="822"/>
      <c r="AJ38" s="823"/>
      <c r="AK38" s="890">
        <v>2976</v>
      </c>
      <c r="AL38" s="891"/>
      <c r="AM38" s="891"/>
      <c r="AN38" s="891"/>
      <c r="AO38" s="891"/>
      <c r="AP38" s="891">
        <v>600</v>
      </c>
      <c r="AQ38" s="891"/>
      <c r="AR38" s="891"/>
      <c r="AS38" s="891"/>
      <c r="AT38" s="891"/>
      <c r="AU38" s="891">
        <v>38</v>
      </c>
      <c r="AV38" s="891"/>
      <c r="AW38" s="891"/>
      <c r="AX38" s="891"/>
      <c r="AY38" s="891"/>
      <c r="AZ38" s="892" t="s">
        <v>574</v>
      </c>
      <c r="BA38" s="892"/>
      <c r="BB38" s="892"/>
      <c r="BC38" s="892"/>
      <c r="BD38" s="892"/>
      <c r="BE38" s="888" t="s">
        <v>408</v>
      </c>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t="s">
        <v>411</v>
      </c>
      <c r="C39" s="816"/>
      <c r="D39" s="816"/>
      <c r="E39" s="816"/>
      <c r="F39" s="816"/>
      <c r="G39" s="816"/>
      <c r="H39" s="816"/>
      <c r="I39" s="816"/>
      <c r="J39" s="816"/>
      <c r="K39" s="816"/>
      <c r="L39" s="816"/>
      <c r="M39" s="816"/>
      <c r="N39" s="816"/>
      <c r="O39" s="816"/>
      <c r="P39" s="817"/>
      <c r="Q39" s="818">
        <v>757</v>
      </c>
      <c r="R39" s="819"/>
      <c r="S39" s="819"/>
      <c r="T39" s="819"/>
      <c r="U39" s="819"/>
      <c r="V39" s="819">
        <v>757</v>
      </c>
      <c r="W39" s="819"/>
      <c r="X39" s="819"/>
      <c r="Y39" s="819"/>
      <c r="Z39" s="819"/>
      <c r="AA39" s="819">
        <v>0</v>
      </c>
      <c r="AB39" s="819"/>
      <c r="AC39" s="819"/>
      <c r="AD39" s="819"/>
      <c r="AE39" s="820"/>
      <c r="AF39" s="821" t="s">
        <v>400</v>
      </c>
      <c r="AG39" s="822"/>
      <c r="AH39" s="822"/>
      <c r="AI39" s="822"/>
      <c r="AJ39" s="823"/>
      <c r="AK39" s="890">
        <v>1</v>
      </c>
      <c r="AL39" s="891"/>
      <c r="AM39" s="891"/>
      <c r="AN39" s="891"/>
      <c r="AO39" s="891"/>
      <c r="AP39" s="891">
        <v>0</v>
      </c>
      <c r="AQ39" s="891"/>
      <c r="AR39" s="891"/>
      <c r="AS39" s="891"/>
      <c r="AT39" s="891"/>
      <c r="AU39" s="891">
        <v>0</v>
      </c>
      <c r="AV39" s="891"/>
      <c r="AW39" s="891"/>
      <c r="AX39" s="891"/>
      <c r="AY39" s="891"/>
      <c r="AZ39" s="892" t="s">
        <v>574</v>
      </c>
      <c r="BA39" s="892"/>
      <c r="BB39" s="892"/>
      <c r="BC39" s="892"/>
      <c r="BD39" s="892"/>
      <c r="BE39" s="888" t="s">
        <v>408</v>
      </c>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412</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384</v>
      </c>
      <c r="B63" s="850" t="s">
        <v>413</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11143</v>
      </c>
      <c r="AG63" s="902"/>
      <c r="AH63" s="902"/>
      <c r="AI63" s="902"/>
      <c r="AJ63" s="903"/>
      <c r="AK63" s="904"/>
      <c r="AL63" s="899"/>
      <c r="AM63" s="899"/>
      <c r="AN63" s="899"/>
      <c r="AO63" s="899"/>
      <c r="AP63" s="902"/>
      <c r="AQ63" s="902"/>
      <c r="AR63" s="902"/>
      <c r="AS63" s="902"/>
      <c r="AT63" s="902"/>
      <c r="AU63" s="902"/>
      <c r="AV63" s="902"/>
      <c r="AW63" s="902"/>
      <c r="AX63" s="902"/>
      <c r="AY63" s="902"/>
      <c r="AZ63" s="906"/>
      <c r="BA63" s="906"/>
      <c r="BB63" s="906"/>
      <c r="BC63" s="906"/>
      <c r="BD63" s="906"/>
      <c r="BE63" s="907"/>
      <c r="BF63" s="907"/>
      <c r="BG63" s="907"/>
      <c r="BH63" s="907"/>
      <c r="BI63" s="908"/>
      <c r="BJ63" s="909" t="s">
        <v>414</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415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416</v>
      </c>
      <c r="B66" s="801"/>
      <c r="C66" s="801"/>
      <c r="D66" s="801"/>
      <c r="E66" s="801"/>
      <c r="F66" s="801"/>
      <c r="G66" s="801"/>
      <c r="H66" s="801"/>
      <c r="I66" s="801"/>
      <c r="J66" s="801"/>
      <c r="K66" s="801"/>
      <c r="L66" s="801"/>
      <c r="M66" s="801"/>
      <c r="N66" s="801"/>
      <c r="O66" s="801"/>
      <c r="P66" s="802"/>
      <c r="Q66" s="777" t="s">
        <v>417</v>
      </c>
      <c r="R66" s="778"/>
      <c r="S66" s="778"/>
      <c r="T66" s="778"/>
      <c r="U66" s="779"/>
      <c r="V66" s="777" t="s">
        <v>418</v>
      </c>
      <c r="W66" s="778"/>
      <c r="X66" s="778"/>
      <c r="Y66" s="778"/>
      <c r="Z66" s="779"/>
      <c r="AA66" s="777" t="s">
        <v>419</v>
      </c>
      <c r="AB66" s="778"/>
      <c r="AC66" s="778"/>
      <c r="AD66" s="778"/>
      <c r="AE66" s="779"/>
      <c r="AF66" s="912" t="s">
        <v>420</v>
      </c>
      <c r="AG66" s="873"/>
      <c r="AH66" s="873"/>
      <c r="AI66" s="873"/>
      <c r="AJ66" s="913"/>
      <c r="AK66" s="777" t="s">
        <v>421</v>
      </c>
      <c r="AL66" s="801"/>
      <c r="AM66" s="801"/>
      <c r="AN66" s="801"/>
      <c r="AO66" s="802"/>
      <c r="AP66" s="777" t="s">
        <v>422</v>
      </c>
      <c r="AQ66" s="778"/>
      <c r="AR66" s="778"/>
      <c r="AS66" s="778"/>
      <c r="AT66" s="779"/>
      <c r="AU66" s="777" t="s">
        <v>423</v>
      </c>
      <c r="AV66" s="778"/>
      <c r="AW66" s="778"/>
      <c r="AX66" s="778"/>
      <c r="AY66" s="779"/>
      <c r="AZ66" s="777" t="s">
        <v>370</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15">
      <c r="A68" s="238">
        <v>1</v>
      </c>
      <c r="B68" s="929" t="s">
        <v>576</v>
      </c>
      <c r="C68" s="930"/>
      <c r="D68" s="930"/>
      <c r="E68" s="930"/>
      <c r="F68" s="930"/>
      <c r="G68" s="930"/>
      <c r="H68" s="930"/>
      <c r="I68" s="930"/>
      <c r="J68" s="930"/>
      <c r="K68" s="930"/>
      <c r="L68" s="930"/>
      <c r="M68" s="930"/>
      <c r="N68" s="930"/>
      <c r="O68" s="930"/>
      <c r="P68" s="931"/>
      <c r="Q68" s="932">
        <v>1634</v>
      </c>
      <c r="R68" s="926"/>
      <c r="S68" s="926"/>
      <c r="T68" s="926"/>
      <c r="U68" s="926"/>
      <c r="V68" s="926">
        <v>1556</v>
      </c>
      <c r="W68" s="926"/>
      <c r="X68" s="926"/>
      <c r="Y68" s="926"/>
      <c r="Z68" s="926"/>
      <c r="AA68" s="926">
        <v>78</v>
      </c>
      <c r="AB68" s="926"/>
      <c r="AC68" s="926"/>
      <c r="AD68" s="926"/>
      <c r="AE68" s="926"/>
      <c r="AF68" s="926">
        <v>78</v>
      </c>
      <c r="AG68" s="926"/>
      <c r="AH68" s="926"/>
      <c r="AI68" s="926"/>
      <c r="AJ68" s="926"/>
      <c r="AK68" s="926" t="s">
        <v>574</v>
      </c>
      <c r="AL68" s="926"/>
      <c r="AM68" s="926"/>
      <c r="AN68" s="926"/>
      <c r="AO68" s="926"/>
      <c r="AP68" s="926">
        <v>143</v>
      </c>
      <c r="AQ68" s="926"/>
      <c r="AR68" s="926"/>
      <c r="AS68" s="926"/>
      <c r="AT68" s="926"/>
      <c r="AU68" s="926">
        <v>83</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15">
      <c r="A69" s="241">
        <v>2</v>
      </c>
      <c r="B69" s="933" t="s">
        <v>577</v>
      </c>
      <c r="C69" s="934"/>
      <c r="D69" s="934"/>
      <c r="E69" s="934"/>
      <c r="F69" s="934"/>
      <c r="G69" s="934"/>
      <c r="H69" s="934"/>
      <c r="I69" s="934"/>
      <c r="J69" s="934"/>
      <c r="K69" s="934"/>
      <c r="L69" s="934"/>
      <c r="M69" s="934"/>
      <c r="N69" s="934"/>
      <c r="O69" s="934"/>
      <c r="P69" s="935"/>
      <c r="Q69" s="936">
        <v>282</v>
      </c>
      <c r="R69" s="891"/>
      <c r="S69" s="891"/>
      <c r="T69" s="891"/>
      <c r="U69" s="891"/>
      <c r="V69" s="891">
        <v>257</v>
      </c>
      <c r="W69" s="891"/>
      <c r="X69" s="891"/>
      <c r="Y69" s="891"/>
      <c r="Z69" s="891"/>
      <c r="AA69" s="891">
        <v>25</v>
      </c>
      <c r="AB69" s="891"/>
      <c r="AC69" s="891"/>
      <c r="AD69" s="891"/>
      <c r="AE69" s="891"/>
      <c r="AF69" s="891">
        <v>25</v>
      </c>
      <c r="AG69" s="891"/>
      <c r="AH69" s="891"/>
      <c r="AI69" s="891"/>
      <c r="AJ69" s="891"/>
      <c r="AK69" s="891" t="s">
        <v>574</v>
      </c>
      <c r="AL69" s="891"/>
      <c r="AM69" s="891"/>
      <c r="AN69" s="891"/>
      <c r="AO69" s="891"/>
      <c r="AP69" s="891">
        <v>122</v>
      </c>
      <c r="AQ69" s="891"/>
      <c r="AR69" s="891"/>
      <c r="AS69" s="891"/>
      <c r="AT69" s="891"/>
      <c r="AU69" s="891">
        <v>56</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x14ac:dyDescent="0.15">
      <c r="A70" s="241">
        <v>3</v>
      </c>
      <c r="B70" s="933" t="s">
        <v>587</v>
      </c>
      <c r="C70" s="934"/>
      <c r="D70" s="934"/>
      <c r="E70" s="934"/>
      <c r="F70" s="934"/>
      <c r="G70" s="934"/>
      <c r="H70" s="934"/>
      <c r="I70" s="934"/>
      <c r="J70" s="934"/>
      <c r="K70" s="934"/>
      <c r="L70" s="934"/>
      <c r="M70" s="934"/>
      <c r="N70" s="934"/>
      <c r="O70" s="934"/>
      <c r="P70" s="935"/>
      <c r="Q70" s="939">
        <v>1573</v>
      </c>
      <c r="R70" s="940"/>
      <c r="S70" s="940"/>
      <c r="T70" s="940"/>
      <c r="U70" s="890"/>
      <c r="V70" s="941">
        <v>1259</v>
      </c>
      <c r="W70" s="940"/>
      <c r="X70" s="940"/>
      <c r="Y70" s="940"/>
      <c r="Z70" s="890"/>
      <c r="AA70" s="941">
        <v>314</v>
      </c>
      <c r="AB70" s="940"/>
      <c r="AC70" s="940"/>
      <c r="AD70" s="940"/>
      <c r="AE70" s="890"/>
      <c r="AF70" s="941">
        <v>3575</v>
      </c>
      <c r="AG70" s="940"/>
      <c r="AH70" s="940"/>
      <c r="AI70" s="940"/>
      <c r="AJ70" s="890"/>
      <c r="AK70" s="941">
        <v>0</v>
      </c>
      <c r="AL70" s="940"/>
      <c r="AM70" s="940"/>
      <c r="AN70" s="940"/>
      <c r="AO70" s="890"/>
      <c r="AP70" s="941">
        <v>2317</v>
      </c>
      <c r="AQ70" s="940"/>
      <c r="AR70" s="940"/>
      <c r="AS70" s="940"/>
      <c r="AT70" s="890"/>
      <c r="AU70" s="891" t="s">
        <v>593</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x14ac:dyDescent="0.15">
      <c r="A71" s="241">
        <v>4</v>
      </c>
      <c r="B71" s="933" t="s">
        <v>584</v>
      </c>
      <c r="C71" s="934"/>
      <c r="D71" s="934"/>
      <c r="E71" s="934"/>
      <c r="F71" s="934"/>
      <c r="G71" s="934"/>
      <c r="H71" s="934"/>
      <c r="I71" s="934"/>
      <c r="J71" s="934"/>
      <c r="K71" s="934"/>
      <c r="L71" s="934"/>
      <c r="M71" s="934"/>
      <c r="N71" s="934"/>
      <c r="O71" s="934"/>
      <c r="P71" s="935"/>
      <c r="Q71" s="939">
        <v>867</v>
      </c>
      <c r="R71" s="940"/>
      <c r="S71" s="940"/>
      <c r="T71" s="940"/>
      <c r="U71" s="890"/>
      <c r="V71" s="941">
        <v>814</v>
      </c>
      <c r="W71" s="940"/>
      <c r="X71" s="940"/>
      <c r="Y71" s="940"/>
      <c r="Z71" s="890"/>
      <c r="AA71" s="941">
        <v>53</v>
      </c>
      <c r="AB71" s="940"/>
      <c r="AC71" s="940"/>
      <c r="AD71" s="940"/>
      <c r="AE71" s="890"/>
      <c r="AF71" s="941">
        <v>53</v>
      </c>
      <c r="AG71" s="940"/>
      <c r="AH71" s="940"/>
      <c r="AI71" s="940"/>
      <c r="AJ71" s="890"/>
      <c r="AK71" s="941">
        <v>0</v>
      </c>
      <c r="AL71" s="940"/>
      <c r="AM71" s="940"/>
      <c r="AN71" s="940"/>
      <c r="AO71" s="890"/>
      <c r="AP71" s="891" t="s">
        <v>512</v>
      </c>
      <c r="AQ71" s="891"/>
      <c r="AR71" s="891"/>
      <c r="AS71" s="891"/>
      <c r="AT71" s="891"/>
      <c r="AU71" s="891" t="s">
        <v>592</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15">
      <c r="A72" s="241">
        <v>5</v>
      </c>
      <c r="B72" s="933" t="s">
        <v>585</v>
      </c>
      <c r="C72" s="934"/>
      <c r="D72" s="934"/>
      <c r="E72" s="934"/>
      <c r="F72" s="934"/>
      <c r="G72" s="934"/>
      <c r="H72" s="934"/>
      <c r="I72" s="934"/>
      <c r="J72" s="934"/>
      <c r="K72" s="934"/>
      <c r="L72" s="934"/>
      <c r="M72" s="934"/>
      <c r="N72" s="934"/>
      <c r="O72" s="934"/>
      <c r="P72" s="935"/>
      <c r="Q72" s="939">
        <v>250285</v>
      </c>
      <c r="R72" s="940"/>
      <c r="S72" s="940"/>
      <c r="T72" s="940"/>
      <c r="U72" s="890"/>
      <c r="V72" s="941">
        <v>238827</v>
      </c>
      <c r="W72" s="940"/>
      <c r="X72" s="940"/>
      <c r="Y72" s="940"/>
      <c r="Z72" s="890"/>
      <c r="AA72" s="941">
        <v>11458</v>
      </c>
      <c r="AB72" s="940"/>
      <c r="AC72" s="940"/>
      <c r="AD72" s="940"/>
      <c r="AE72" s="890"/>
      <c r="AF72" s="941">
        <v>11458</v>
      </c>
      <c r="AG72" s="940"/>
      <c r="AH72" s="940"/>
      <c r="AI72" s="940"/>
      <c r="AJ72" s="890"/>
      <c r="AK72" s="941">
        <v>608</v>
      </c>
      <c r="AL72" s="940"/>
      <c r="AM72" s="940"/>
      <c r="AN72" s="940"/>
      <c r="AO72" s="890"/>
      <c r="AP72" s="941" t="s">
        <v>512</v>
      </c>
      <c r="AQ72" s="940"/>
      <c r="AR72" s="940"/>
      <c r="AS72" s="940"/>
      <c r="AT72" s="890"/>
      <c r="AU72" s="891" t="s">
        <v>593</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15">
      <c r="A73" s="241">
        <v>6</v>
      </c>
      <c r="B73" s="933" t="s">
        <v>586</v>
      </c>
      <c r="C73" s="934"/>
      <c r="D73" s="934"/>
      <c r="E73" s="934"/>
      <c r="F73" s="934"/>
      <c r="G73" s="934"/>
      <c r="H73" s="934"/>
      <c r="I73" s="934"/>
      <c r="J73" s="934"/>
      <c r="K73" s="934"/>
      <c r="L73" s="934"/>
      <c r="M73" s="934"/>
      <c r="N73" s="934"/>
      <c r="O73" s="934"/>
      <c r="P73" s="935"/>
      <c r="Q73" s="936">
        <v>259</v>
      </c>
      <c r="R73" s="891"/>
      <c r="S73" s="891"/>
      <c r="T73" s="891"/>
      <c r="U73" s="891"/>
      <c r="V73" s="891">
        <v>252</v>
      </c>
      <c r="W73" s="891"/>
      <c r="X73" s="891"/>
      <c r="Y73" s="891"/>
      <c r="Z73" s="891"/>
      <c r="AA73" s="891">
        <v>7</v>
      </c>
      <c r="AB73" s="891"/>
      <c r="AC73" s="891"/>
      <c r="AD73" s="891"/>
      <c r="AE73" s="891"/>
      <c r="AF73" s="891">
        <v>7</v>
      </c>
      <c r="AG73" s="891"/>
      <c r="AH73" s="891"/>
      <c r="AI73" s="891"/>
      <c r="AJ73" s="891"/>
      <c r="AK73" s="891">
        <v>0</v>
      </c>
      <c r="AL73" s="891"/>
      <c r="AM73" s="891"/>
      <c r="AN73" s="891"/>
      <c r="AO73" s="891"/>
      <c r="AP73" s="891">
        <v>0</v>
      </c>
      <c r="AQ73" s="891"/>
      <c r="AR73" s="891"/>
      <c r="AS73" s="891"/>
      <c r="AT73" s="891"/>
      <c r="AU73" s="891" t="s">
        <v>592</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15">
      <c r="A74" s="241">
        <v>7</v>
      </c>
      <c r="B74" s="933" t="s">
        <v>578</v>
      </c>
      <c r="C74" s="934"/>
      <c r="D74" s="934"/>
      <c r="E74" s="934"/>
      <c r="F74" s="934"/>
      <c r="G74" s="934"/>
      <c r="H74" s="934"/>
      <c r="I74" s="934"/>
      <c r="J74" s="934"/>
      <c r="K74" s="934"/>
      <c r="L74" s="934"/>
      <c r="M74" s="934"/>
      <c r="N74" s="934"/>
      <c r="O74" s="934"/>
      <c r="P74" s="935"/>
      <c r="Q74" s="936">
        <v>10004</v>
      </c>
      <c r="R74" s="891"/>
      <c r="S74" s="891"/>
      <c r="T74" s="891"/>
      <c r="U74" s="891"/>
      <c r="V74" s="891">
        <v>9478</v>
      </c>
      <c r="W74" s="891"/>
      <c r="X74" s="891"/>
      <c r="Y74" s="891"/>
      <c r="Z74" s="891"/>
      <c r="AA74" s="891">
        <v>526</v>
      </c>
      <c r="AB74" s="891"/>
      <c r="AC74" s="891"/>
      <c r="AD74" s="891"/>
      <c r="AE74" s="891"/>
      <c r="AF74" s="891" t="s">
        <v>574</v>
      </c>
      <c r="AG74" s="891"/>
      <c r="AH74" s="891"/>
      <c r="AI74" s="891"/>
      <c r="AJ74" s="891"/>
      <c r="AK74" s="891">
        <v>15</v>
      </c>
      <c r="AL74" s="891"/>
      <c r="AM74" s="891"/>
      <c r="AN74" s="891"/>
      <c r="AO74" s="891"/>
      <c r="AP74" s="891" t="s">
        <v>512</v>
      </c>
      <c r="AQ74" s="891"/>
      <c r="AR74" s="891"/>
      <c r="AS74" s="891"/>
      <c r="AT74" s="891"/>
      <c r="AU74" s="891" t="s">
        <v>512</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15">
      <c r="A75" s="241">
        <v>8</v>
      </c>
      <c r="B75" s="933" t="s">
        <v>579</v>
      </c>
      <c r="C75" s="934"/>
      <c r="D75" s="934"/>
      <c r="E75" s="934"/>
      <c r="F75" s="934"/>
      <c r="G75" s="934"/>
      <c r="H75" s="934"/>
      <c r="I75" s="934"/>
      <c r="J75" s="934"/>
      <c r="K75" s="934"/>
      <c r="L75" s="934"/>
      <c r="M75" s="934"/>
      <c r="N75" s="934"/>
      <c r="O75" s="934"/>
      <c r="P75" s="935"/>
      <c r="Q75" s="939">
        <v>1564</v>
      </c>
      <c r="R75" s="940"/>
      <c r="S75" s="940"/>
      <c r="T75" s="940"/>
      <c r="U75" s="890"/>
      <c r="V75" s="941">
        <v>1563</v>
      </c>
      <c r="W75" s="940"/>
      <c r="X75" s="940"/>
      <c r="Y75" s="940"/>
      <c r="Z75" s="890"/>
      <c r="AA75" s="941">
        <v>1</v>
      </c>
      <c r="AB75" s="940"/>
      <c r="AC75" s="940"/>
      <c r="AD75" s="940"/>
      <c r="AE75" s="890"/>
      <c r="AF75" s="891" t="s">
        <v>574</v>
      </c>
      <c r="AG75" s="891"/>
      <c r="AH75" s="891"/>
      <c r="AI75" s="891"/>
      <c r="AJ75" s="891"/>
      <c r="AK75" s="941" t="s">
        <v>574</v>
      </c>
      <c r="AL75" s="940"/>
      <c r="AM75" s="940"/>
      <c r="AN75" s="940"/>
      <c r="AO75" s="890"/>
      <c r="AP75" s="941" t="s">
        <v>512</v>
      </c>
      <c r="AQ75" s="940"/>
      <c r="AR75" s="940"/>
      <c r="AS75" s="940"/>
      <c r="AT75" s="890"/>
      <c r="AU75" s="941" t="s">
        <v>512</v>
      </c>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15">
      <c r="A76" s="241">
        <v>9</v>
      </c>
      <c r="B76" s="933" t="s">
        <v>580</v>
      </c>
      <c r="C76" s="934"/>
      <c r="D76" s="934"/>
      <c r="E76" s="934"/>
      <c r="F76" s="934"/>
      <c r="G76" s="934"/>
      <c r="H76" s="934"/>
      <c r="I76" s="934"/>
      <c r="J76" s="934"/>
      <c r="K76" s="934"/>
      <c r="L76" s="934"/>
      <c r="M76" s="934"/>
      <c r="N76" s="934"/>
      <c r="O76" s="934"/>
      <c r="P76" s="935"/>
      <c r="Q76" s="939">
        <v>1</v>
      </c>
      <c r="R76" s="940"/>
      <c r="S76" s="940"/>
      <c r="T76" s="940"/>
      <c r="U76" s="890"/>
      <c r="V76" s="941">
        <v>0</v>
      </c>
      <c r="W76" s="940"/>
      <c r="X76" s="940"/>
      <c r="Y76" s="940"/>
      <c r="Z76" s="890"/>
      <c r="AA76" s="941">
        <v>1</v>
      </c>
      <c r="AB76" s="940"/>
      <c r="AC76" s="940"/>
      <c r="AD76" s="940"/>
      <c r="AE76" s="890"/>
      <c r="AF76" s="891" t="s">
        <v>574</v>
      </c>
      <c r="AG76" s="891"/>
      <c r="AH76" s="891"/>
      <c r="AI76" s="891"/>
      <c r="AJ76" s="891"/>
      <c r="AK76" s="941" t="s">
        <v>574</v>
      </c>
      <c r="AL76" s="940"/>
      <c r="AM76" s="940"/>
      <c r="AN76" s="940"/>
      <c r="AO76" s="890"/>
      <c r="AP76" s="941" t="s">
        <v>512</v>
      </c>
      <c r="AQ76" s="940"/>
      <c r="AR76" s="940"/>
      <c r="AS76" s="940"/>
      <c r="AT76" s="890"/>
      <c r="AU76" s="941" t="s">
        <v>512</v>
      </c>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15">
      <c r="A77" s="241">
        <v>10</v>
      </c>
      <c r="B77" s="933" t="s">
        <v>581</v>
      </c>
      <c r="C77" s="934"/>
      <c r="D77" s="934"/>
      <c r="E77" s="934"/>
      <c r="F77" s="934"/>
      <c r="G77" s="934"/>
      <c r="H77" s="934"/>
      <c r="I77" s="934"/>
      <c r="J77" s="934"/>
      <c r="K77" s="934"/>
      <c r="L77" s="934"/>
      <c r="M77" s="934"/>
      <c r="N77" s="934"/>
      <c r="O77" s="934"/>
      <c r="P77" s="935"/>
      <c r="Q77" s="939">
        <v>41</v>
      </c>
      <c r="R77" s="940"/>
      <c r="S77" s="940"/>
      <c r="T77" s="940"/>
      <c r="U77" s="890"/>
      <c r="V77" s="941">
        <v>35</v>
      </c>
      <c r="W77" s="940"/>
      <c r="X77" s="940"/>
      <c r="Y77" s="940"/>
      <c r="Z77" s="890"/>
      <c r="AA77" s="941">
        <v>6</v>
      </c>
      <c r="AB77" s="940"/>
      <c r="AC77" s="940"/>
      <c r="AD77" s="940"/>
      <c r="AE77" s="890"/>
      <c r="AF77" s="891" t="s">
        <v>574</v>
      </c>
      <c r="AG77" s="891"/>
      <c r="AH77" s="891"/>
      <c r="AI77" s="891"/>
      <c r="AJ77" s="891"/>
      <c r="AK77" s="941" t="s">
        <v>583</v>
      </c>
      <c r="AL77" s="940"/>
      <c r="AM77" s="940"/>
      <c r="AN77" s="940"/>
      <c r="AO77" s="890"/>
      <c r="AP77" s="941" t="s">
        <v>512</v>
      </c>
      <c r="AQ77" s="940"/>
      <c r="AR77" s="940"/>
      <c r="AS77" s="940"/>
      <c r="AT77" s="890"/>
      <c r="AU77" s="941" t="s">
        <v>512</v>
      </c>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15">
      <c r="A78" s="241">
        <v>11</v>
      </c>
      <c r="B78" s="933" t="s">
        <v>582</v>
      </c>
      <c r="C78" s="934"/>
      <c r="D78" s="934"/>
      <c r="E78" s="934"/>
      <c r="F78" s="934"/>
      <c r="G78" s="934"/>
      <c r="H78" s="934"/>
      <c r="I78" s="934"/>
      <c r="J78" s="934"/>
      <c r="K78" s="934"/>
      <c r="L78" s="934"/>
      <c r="M78" s="934"/>
      <c r="N78" s="934"/>
      <c r="O78" s="934"/>
      <c r="P78" s="935"/>
      <c r="Q78" s="936">
        <v>42</v>
      </c>
      <c r="R78" s="891"/>
      <c r="S78" s="891"/>
      <c r="T78" s="891"/>
      <c r="U78" s="891"/>
      <c r="V78" s="891">
        <v>39</v>
      </c>
      <c r="W78" s="891"/>
      <c r="X78" s="891"/>
      <c r="Y78" s="891"/>
      <c r="Z78" s="891"/>
      <c r="AA78" s="891">
        <v>3</v>
      </c>
      <c r="AB78" s="891"/>
      <c r="AC78" s="891"/>
      <c r="AD78" s="891"/>
      <c r="AE78" s="891"/>
      <c r="AF78" s="891" t="s">
        <v>574</v>
      </c>
      <c r="AG78" s="891"/>
      <c r="AH78" s="891"/>
      <c r="AI78" s="891"/>
      <c r="AJ78" s="891"/>
      <c r="AK78" s="891" t="s">
        <v>574</v>
      </c>
      <c r="AL78" s="891"/>
      <c r="AM78" s="891"/>
      <c r="AN78" s="891"/>
      <c r="AO78" s="891"/>
      <c r="AP78" s="891" t="s">
        <v>512</v>
      </c>
      <c r="AQ78" s="891"/>
      <c r="AR78" s="891"/>
      <c r="AS78" s="891"/>
      <c r="AT78" s="891"/>
      <c r="AU78" s="891" t="s">
        <v>512</v>
      </c>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15">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15">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15">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15">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15">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15">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15">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15">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15">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
      <c r="A88" s="244" t="s">
        <v>384</v>
      </c>
      <c r="B88" s="850" t="s">
        <v>424</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c r="AG88" s="902"/>
      <c r="AH88" s="902"/>
      <c r="AI88" s="902"/>
      <c r="AJ88" s="902"/>
      <c r="AK88" s="899"/>
      <c r="AL88" s="899"/>
      <c r="AM88" s="899"/>
      <c r="AN88" s="899"/>
      <c r="AO88" s="899"/>
      <c r="AP88" s="902"/>
      <c r="AQ88" s="902"/>
      <c r="AR88" s="902"/>
      <c r="AS88" s="902"/>
      <c r="AT88" s="902"/>
      <c r="AU88" s="902"/>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384</v>
      </c>
      <c r="BR102" s="850" t="s">
        <v>425</v>
      </c>
      <c r="BS102" s="851"/>
      <c r="BT102" s="851"/>
      <c r="BU102" s="851"/>
      <c r="BV102" s="851"/>
      <c r="BW102" s="851"/>
      <c r="BX102" s="851"/>
      <c r="BY102" s="851"/>
      <c r="BZ102" s="851"/>
      <c r="CA102" s="851"/>
      <c r="CB102" s="851"/>
      <c r="CC102" s="851"/>
      <c r="CD102" s="851"/>
      <c r="CE102" s="851"/>
      <c r="CF102" s="851"/>
      <c r="CG102" s="852"/>
      <c r="CH102" s="971"/>
      <c r="CI102" s="972"/>
      <c r="CJ102" s="972"/>
      <c r="CK102" s="972"/>
      <c r="CL102" s="973"/>
      <c r="CM102" s="971"/>
      <c r="CN102" s="972"/>
      <c r="CO102" s="972"/>
      <c r="CP102" s="972"/>
      <c r="CQ102" s="973"/>
      <c r="CR102" s="974"/>
      <c r="CS102" s="910"/>
      <c r="CT102" s="910"/>
      <c r="CU102" s="910"/>
      <c r="CV102" s="975"/>
      <c r="CW102" s="974"/>
      <c r="CX102" s="910"/>
      <c r="CY102" s="910"/>
      <c r="CZ102" s="910"/>
      <c r="DA102" s="975"/>
      <c r="DB102" s="974"/>
      <c r="DC102" s="910"/>
      <c r="DD102" s="910"/>
      <c r="DE102" s="910"/>
      <c r="DF102" s="975"/>
      <c r="DG102" s="974"/>
      <c r="DH102" s="910"/>
      <c r="DI102" s="910"/>
      <c r="DJ102" s="910"/>
      <c r="DK102" s="975"/>
      <c r="DL102" s="974"/>
      <c r="DM102" s="910"/>
      <c r="DN102" s="910"/>
      <c r="DO102" s="910"/>
      <c r="DP102" s="975"/>
      <c r="DQ102" s="974"/>
      <c r="DR102" s="910"/>
      <c r="DS102" s="910"/>
      <c r="DT102" s="910"/>
      <c r="DU102" s="975"/>
      <c r="DV102" s="949"/>
      <c r="DW102" s="950"/>
      <c r="DX102" s="950"/>
      <c r="DY102" s="950"/>
      <c r="DZ102" s="951"/>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52" t="s">
        <v>426</v>
      </c>
      <c r="BR103" s="952"/>
      <c r="BS103" s="952"/>
      <c r="BT103" s="952"/>
      <c r="BU103" s="952"/>
      <c r="BV103" s="952"/>
      <c r="BW103" s="952"/>
      <c r="BX103" s="952"/>
      <c r="BY103" s="952"/>
      <c r="BZ103" s="952"/>
      <c r="CA103" s="952"/>
      <c r="CB103" s="952"/>
      <c r="CC103" s="952"/>
      <c r="CD103" s="952"/>
      <c r="CE103" s="952"/>
      <c r="CF103" s="952"/>
      <c r="CG103" s="952"/>
      <c r="CH103" s="952"/>
      <c r="CI103" s="952"/>
      <c r="CJ103" s="952"/>
      <c r="CK103" s="952"/>
      <c r="CL103" s="952"/>
      <c r="CM103" s="952"/>
      <c r="CN103" s="952"/>
      <c r="CO103" s="952"/>
      <c r="CP103" s="952"/>
      <c r="CQ103" s="952"/>
      <c r="CR103" s="952"/>
      <c r="CS103" s="952"/>
      <c r="CT103" s="952"/>
      <c r="CU103" s="952"/>
      <c r="CV103" s="952"/>
      <c r="CW103" s="952"/>
      <c r="CX103" s="952"/>
      <c r="CY103" s="952"/>
      <c r="CZ103" s="952"/>
      <c r="DA103" s="952"/>
      <c r="DB103" s="952"/>
      <c r="DC103" s="952"/>
      <c r="DD103" s="952"/>
      <c r="DE103" s="952"/>
      <c r="DF103" s="952"/>
      <c r="DG103" s="952"/>
      <c r="DH103" s="952"/>
      <c r="DI103" s="952"/>
      <c r="DJ103" s="952"/>
      <c r="DK103" s="952"/>
      <c r="DL103" s="952"/>
      <c r="DM103" s="952"/>
      <c r="DN103" s="952"/>
      <c r="DO103" s="952"/>
      <c r="DP103" s="952"/>
      <c r="DQ103" s="952"/>
      <c r="DR103" s="952"/>
      <c r="DS103" s="952"/>
      <c r="DT103" s="952"/>
      <c r="DU103" s="952"/>
      <c r="DV103" s="952"/>
      <c r="DW103" s="952"/>
      <c r="DX103" s="952"/>
      <c r="DY103" s="952"/>
      <c r="DZ103" s="952"/>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53" t="s">
        <v>427</v>
      </c>
      <c r="BR104" s="953"/>
      <c r="BS104" s="953"/>
      <c r="BT104" s="953"/>
      <c r="BU104" s="953"/>
      <c r="BV104" s="953"/>
      <c r="BW104" s="953"/>
      <c r="BX104" s="953"/>
      <c r="BY104" s="953"/>
      <c r="BZ104" s="953"/>
      <c r="CA104" s="953"/>
      <c r="CB104" s="953"/>
      <c r="CC104" s="953"/>
      <c r="CD104" s="953"/>
      <c r="CE104" s="953"/>
      <c r="CF104" s="953"/>
      <c r="CG104" s="953"/>
      <c r="CH104" s="953"/>
      <c r="CI104" s="953"/>
      <c r="CJ104" s="953"/>
      <c r="CK104" s="953"/>
      <c r="CL104" s="953"/>
      <c r="CM104" s="953"/>
      <c r="CN104" s="953"/>
      <c r="CO104" s="953"/>
      <c r="CP104" s="953"/>
      <c r="CQ104" s="953"/>
      <c r="CR104" s="953"/>
      <c r="CS104" s="953"/>
      <c r="CT104" s="953"/>
      <c r="CU104" s="953"/>
      <c r="CV104" s="953"/>
      <c r="CW104" s="953"/>
      <c r="CX104" s="953"/>
      <c r="CY104" s="953"/>
      <c r="CZ104" s="953"/>
      <c r="DA104" s="953"/>
      <c r="DB104" s="953"/>
      <c r="DC104" s="953"/>
      <c r="DD104" s="953"/>
      <c r="DE104" s="953"/>
      <c r="DF104" s="953"/>
      <c r="DG104" s="953"/>
      <c r="DH104" s="953"/>
      <c r="DI104" s="953"/>
      <c r="DJ104" s="953"/>
      <c r="DK104" s="953"/>
      <c r="DL104" s="953"/>
      <c r="DM104" s="953"/>
      <c r="DN104" s="953"/>
      <c r="DO104" s="953"/>
      <c r="DP104" s="953"/>
      <c r="DQ104" s="953"/>
      <c r="DR104" s="953"/>
      <c r="DS104" s="953"/>
      <c r="DT104" s="953"/>
      <c r="DU104" s="953"/>
      <c r="DV104" s="953"/>
      <c r="DW104" s="953"/>
      <c r="DX104" s="953"/>
      <c r="DY104" s="953"/>
      <c r="DZ104" s="953"/>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428</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429</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54" t="s">
        <v>430</v>
      </c>
      <c r="B108" s="955"/>
      <c r="C108" s="955"/>
      <c r="D108" s="955"/>
      <c r="E108" s="955"/>
      <c r="F108" s="955"/>
      <c r="G108" s="955"/>
      <c r="H108" s="955"/>
      <c r="I108" s="955"/>
      <c r="J108" s="955"/>
      <c r="K108" s="955"/>
      <c r="L108" s="955"/>
      <c r="M108" s="955"/>
      <c r="N108" s="955"/>
      <c r="O108" s="955"/>
      <c r="P108" s="955"/>
      <c r="Q108" s="955"/>
      <c r="R108" s="955"/>
      <c r="S108" s="955"/>
      <c r="T108" s="955"/>
      <c r="U108" s="955"/>
      <c r="V108" s="955"/>
      <c r="W108" s="955"/>
      <c r="X108" s="955"/>
      <c r="Y108" s="955"/>
      <c r="Z108" s="955"/>
      <c r="AA108" s="955"/>
      <c r="AB108" s="955"/>
      <c r="AC108" s="955"/>
      <c r="AD108" s="955"/>
      <c r="AE108" s="955"/>
      <c r="AF108" s="955"/>
      <c r="AG108" s="955"/>
      <c r="AH108" s="955"/>
      <c r="AI108" s="955"/>
      <c r="AJ108" s="955"/>
      <c r="AK108" s="955"/>
      <c r="AL108" s="955"/>
      <c r="AM108" s="955"/>
      <c r="AN108" s="955"/>
      <c r="AO108" s="955"/>
      <c r="AP108" s="955"/>
      <c r="AQ108" s="955"/>
      <c r="AR108" s="955"/>
      <c r="AS108" s="955"/>
      <c r="AT108" s="956"/>
      <c r="AU108" s="954" t="s">
        <v>431</v>
      </c>
      <c r="AV108" s="955"/>
      <c r="AW108" s="955"/>
      <c r="AX108" s="955"/>
      <c r="AY108" s="955"/>
      <c r="AZ108" s="955"/>
      <c r="BA108" s="955"/>
      <c r="BB108" s="955"/>
      <c r="BC108" s="955"/>
      <c r="BD108" s="955"/>
      <c r="BE108" s="955"/>
      <c r="BF108" s="955"/>
      <c r="BG108" s="955"/>
      <c r="BH108" s="955"/>
      <c r="BI108" s="955"/>
      <c r="BJ108" s="955"/>
      <c r="BK108" s="955"/>
      <c r="BL108" s="955"/>
      <c r="BM108" s="955"/>
      <c r="BN108" s="955"/>
      <c r="BO108" s="955"/>
      <c r="BP108" s="955"/>
      <c r="BQ108" s="955"/>
      <c r="BR108" s="955"/>
      <c r="BS108" s="955"/>
      <c r="BT108" s="955"/>
      <c r="BU108" s="955"/>
      <c r="BV108" s="955"/>
      <c r="BW108" s="955"/>
      <c r="BX108" s="955"/>
      <c r="BY108" s="955"/>
      <c r="BZ108" s="955"/>
      <c r="CA108" s="955"/>
      <c r="CB108" s="955"/>
      <c r="CC108" s="955"/>
      <c r="CD108" s="955"/>
      <c r="CE108" s="955"/>
      <c r="CF108" s="955"/>
      <c r="CG108" s="955"/>
      <c r="CH108" s="955"/>
      <c r="CI108" s="955"/>
      <c r="CJ108" s="955"/>
      <c r="CK108" s="955"/>
      <c r="CL108" s="955"/>
      <c r="CM108" s="955"/>
      <c r="CN108" s="955"/>
      <c r="CO108" s="955"/>
      <c r="CP108" s="955"/>
      <c r="CQ108" s="955"/>
      <c r="CR108" s="955"/>
      <c r="CS108" s="955"/>
      <c r="CT108" s="955"/>
      <c r="CU108" s="955"/>
      <c r="CV108" s="955"/>
      <c r="CW108" s="955"/>
      <c r="CX108" s="955"/>
      <c r="CY108" s="955"/>
      <c r="CZ108" s="955"/>
      <c r="DA108" s="955"/>
      <c r="DB108" s="955"/>
      <c r="DC108" s="955"/>
      <c r="DD108" s="955"/>
      <c r="DE108" s="955"/>
      <c r="DF108" s="955"/>
      <c r="DG108" s="955"/>
      <c r="DH108" s="955"/>
      <c r="DI108" s="955"/>
      <c r="DJ108" s="955"/>
      <c r="DK108" s="955"/>
      <c r="DL108" s="955"/>
      <c r="DM108" s="955"/>
      <c r="DN108" s="955"/>
      <c r="DO108" s="955"/>
      <c r="DP108" s="955"/>
      <c r="DQ108" s="955"/>
      <c r="DR108" s="955"/>
      <c r="DS108" s="955"/>
      <c r="DT108" s="955"/>
      <c r="DU108" s="955"/>
      <c r="DV108" s="955"/>
      <c r="DW108" s="955"/>
      <c r="DX108" s="955"/>
      <c r="DY108" s="955"/>
      <c r="DZ108" s="956"/>
    </row>
    <row r="109" spans="1:131" s="226" customFormat="1" ht="26.25" customHeight="1" x14ac:dyDescent="0.15">
      <c r="A109" s="957" t="s">
        <v>432</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60" t="s">
        <v>433</v>
      </c>
      <c r="AB109" s="958"/>
      <c r="AC109" s="958"/>
      <c r="AD109" s="958"/>
      <c r="AE109" s="959"/>
      <c r="AF109" s="960" t="s">
        <v>301</v>
      </c>
      <c r="AG109" s="958"/>
      <c r="AH109" s="958"/>
      <c r="AI109" s="958"/>
      <c r="AJ109" s="959"/>
      <c r="AK109" s="960" t="s">
        <v>300</v>
      </c>
      <c r="AL109" s="958"/>
      <c r="AM109" s="958"/>
      <c r="AN109" s="958"/>
      <c r="AO109" s="959"/>
      <c r="AP109" s="960" t="s">
        <v>434</v>
      </c>
      <c r="AQ109" s="958"/>
      <c r="AR109" s="958"/>
      <c r="AS109" s="958"/>
      <c r="AT109" s="961"/>
      <c r="AU109" s="957" t="s">
        <v>432</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60" t="s">
        <v>433</v>
      </c>
      <c r="BR109" s="958"/>
      <c r="BS109" s="958"/>
      <c r="BT109" s="958"/>
      <c r="BU109" s="959"/>
      <c r="BV109" s="960" t="s">
        <v>301</v>
      </c>
      <c r="BW109" s="958"/>
      <c r="BX109" s="958"/>
      <c r="BY109" s="958"/>
      <c r="BZ109" s="959"/>
      <c r="CA109" s="960" t="s">
        <v>300</v>
      </c>
      <c r="CB109" s="958"/>
      <c r="CC109" s="958"/>
      <c r="CD109" s="958"/>
      <c r="CE109" s="959"/>
      <c r="CF109" s="1004" t="s">
        <v>434</v>
      </c>
      <c r="CG109" s="1004"/>
      <c r="CH109" s="1004"/>
      <c r="CI109" s="1004"/>
      <c r="CJ109" s="1004"/>
      <c r="CK109" s="960" t="s">
        <v>435</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60" t="s">
        <v>433</v>
      </c>
      <c r="DH109" s="958"/>
      <c r="DI109" s="958"/>
      <c r="DJ109" s="958"/>
      <c r="DK109" s="959"/>
      <c r="DL109" s="960" t="s">
        <v>301</v>
      </c>
      <c r="DM109" s="958"/>
      <c r="DN109" s="958"/>
      <c r="DO109" s="958"/>
      <c r="DP109" s="959"/>
      <c r="DQ109" s="960" t="s">
        <v>300</v>
      </c>
      <c r="DR109" s="958"/>
      <c r="DS109" s="958"/>
      <c r="DT109" s="958"/>
      <c r="DU109" s="959"/>
      <c r="DV109" s="960" t="s">
        <v>434</v>
      </c>
      <c r="DW109" s="958"/>
      <c r="DX109" s="958"/>
      <c r="DY109" s="958"/>
      <c r="DZ109" s="961"/>
    </row>
    <row r="110" spans="1:131" s="226" customFormat="1" ht="26.25" customHeight="1" x14ac:dyDescent="0.15">
      <c r="A110" s="988" t="s">
        <v>436</v>
      </c>
      <c r="B110" s="989"/>
      <c r="C110" s="989"/>
      <c r="D110" s="989"/>
      <c r="E110" s="989"/>
      <c r="F110" s="989"/>
      <c r="G110" s="989"/>
      <c r="H110" s="989"/>
      <c r="I110" s="989"/>
      <c r="J110" s="989"/>
      <c r="K110" s="989"/>
      <c r="L110" s="989"/>
      <c r="M110" s="989"/>
      <c r="N110" s="989"/>
      <c r="O110" s="989"/>
      <c r="P110" s="989"/>
      <c r="Q110" s="989"/>
      <c r="R110" s="989"/>
      <c r="S110" s="989"/>
      <c r="T110" s="989"/>
      <c r="U110" s="989"/>
      <c r="V110" s="989"/>
      <c r="W110" s="989"/>
      <c r="X110" s="989"/>
      <c r="Y110" s="989"/>
      <c r="Z110" s="990"/>
      <c r="AA110" s="991">
        <v>3506162</v>
      </c>
      <c r="AB110" s="992"/>
      <c r="AC110" s="992"/>
      <c r="AD110" s="992"/>
      <c r="AE110" s="993"/>
      <c r="AF110" s="994">
        <v>2938148</v>
      </c>
      <c r="AG110" s="992"/>
      <c r="AH110" s="992"/>
      <c r="AI110" s="992"/>
      <c r="AJ110" s="993"/>
      <c r="AK110" s="994">
        <v>3023165</v>
      </c>
      <c r="AL110" s="992"/>
      <c r="AM110" s="992"/>
      <c r="AN110" s="992"/>
      <c r="AO110" s="993"/>
      <c r="AP110" s="995">
        <v>19.7</v>
      </c>
      <c r="AQ110" s="996"/>
      <c r="AR110" s="996"/>
      <c r="AS110" s="996"/>
      <c r="AT110" s="997"/>
      <c r="AU110" s="998" t="s">
        <v>67</v>
      </c>
      <c r="AV110" s="999"/>
      <c r="AW110" s="999"/>
      <c r="AX110" s="999"/>
      <c r="AY110" s="999"/>
      <c r="AZ110" s="1025" t="s">
        <v>437</v>
      </c>
      <c r="BA110" s="989"/>
      <c r="BB110" s="989"/>
      <c r="BC110" s="989"/>
      <c r="BD110" s="989"/>
      <c r="BE110" s="989"/>
      <c r="BF110" s="989"/>
      <c r="BG110" s="989"/>
      <c r="BH110" s="989"/>
      <c r="BI110" s="989"/>
      <c r="BJ110" s="989"/>
      <c r="BK110" s="989"/>
      <c r="BL110" s="989"/>
      <c r="BM110" s="989"/>
      <c r="BN110" s="989"/>
      <c r="BO110" s="989"/>
      <c r="BP110" s="990"/>
      <c r="BQ110" s="1012">
        <v>31923335</v>
      </c>
      <c r="BR110" s="976"/>
      <c r="BS110" s="976"/>
      <c r="BT110" s="976"/>
      <c r="BU110" s="976"/>
      <c r="BV110" s="976">
        <v>30884368</v>
      </c>
      <c r="BW110" s="976"/>
      <c r="BX110" s="976"/>
      <c r="BY110" s="976"/>
      <c r="BZ110" s="976"/>
      <c r="CA110" s="976">
        <v>30007949</v>
      </c>
      <c r="CB110" s="976"/>
      <c r="CC110" s="976"/>
      <c r="CD110" s="976"/>
      <c r="CE110" s="976"/>
      <c r="CF110" s="977">
        <v>195.8</v>
      </c>
      <c r="CG110" s="978"/>
      <c r="CH110" s="978"/>
      <c r="CI110" s="978"/>
      <c r="CJ110" s="978"/>
      <c r="CK110" s="979" t="s">
        <v>438</v>
      </c>
      <c r="CL110" s="980"/>
      <c r="CM110" s="1009" t="s">
        <v>439</v>
      </c>
      <c r="CN110" s="1010"/>
      <c r="CO110" s="1010"/>
      <c r="CP110" s="1010"/>
      <c r="CQ110" s="1010"/>
      <c r="CR110" s="1010"/>
      <c r="CS110" s="1010"/>
      <c r="CT110" s="1010"/>
      <c r="CU110" s="1010"/>
      <c r="CV110" s="1010"/>
      <c r="CW110" s="1010"/>
      <c r="CX110" s="1010"/>
      <c r="CY110" s="1010"/>
      <c r="CZ110" s="1010"/>
      <c r="DA110" s="1010"/>
      <c r="DB110" s="1010"/>
      <c r="DC110" s="1010"/>
      <c r="DD110" s="1010"/>
      <c r="DE110" s="1010"/>
      <c r="DF110" s="1011"/>
      <c r="DG110" s="1012" t="s">
        <v>122</v>
      </c>
      <c r="DH110" s="976"/>
      <c r="DI110" s="976"/>
      <c r="DJ110" s="976"/>
      <c r="DK110" s="976"/>
      <c r="DL110" s="976" t="s">
        <v>122</v>
      </c>
      <c r="DM110" s="976"/>
      <c r="DN110" s="976"/>
      <c r="DO110" s="976"/>
      <c r="DP110" s="976"/>
      <c r="DQ110" s="976" t="s">
        <v>122</v>
      </c>
      <c r="DR110" s="976"/>
      <c r="DS110" s="976"/>
      <c r="DT110" s="976"/>
      <c r="DU110" s="976"/>
      <c r="DV110" s="1013" t="s">
        <v>122</v>
      </c>
      <c r="DW110" s="1013"/>
      <c r="DX110" s="1013"/>
      <c r="DY110" s="1013"/>
      <c r="DZ110" s="1014"/>
    </row>
    <row r="111" spans="1:131" s="226" customFormat="1" ht="26.25" customHeight="1" x14ac:dyDescent="0.15">
      <c r="A111" s="1015" t="s">
        <v>440</v>
      </c>
      <c r="B111" s="1016"/>
      <c r="C111" s="1016"/>
      <c r="D111" s="1016"/>
      <c r="E111" s="1016"/>
      <c r="F111" s="1016"/>
      <c r="G111" s="1016"/>
      <c r="H111" s="1016"/>
      <c r="I111" s="1016"/>
      <c r="J111" s="1016"/>
      <c r="K111" s="1016"/>
      <c r="L111" s="1016"/>
      <c r="M111" s="1016"/>
      <c r="N111" s="1016"/>
      <c r="O111" s="1016"/>
      <c r="P111" s="1016"/>
      <c r="Q111" s="1016"/>
      <c r="R111" s="1016"/>
      <c r="S111" s="1016"/>
      <c r="T111" s="1016"/>
      <c r="U111" s="1016"/>
      <c r="V111" s="1016"/>
      <c r="W111" s="1016"/>
      <c r="X111" s="1016"/>
      <c r="Y111" s="1016"/>
      <c r="Z111" s="1017"/>
      <c r="AA111" s="1018" t="s">
        <v>122</v>
      </c>
      <c r="AB111" s="1019"/>
      <c r="AC111" s="1019"/>
      <c r="AD111" s="1019"/>
      <c r="AE111" s="1020"/>
      <c r="AF111" s="1021" t="s">
        <v>122</v>
      </c>
      <c r="AG111" s="1019"/>
      <c r="AH111" s="1019"/>
      <c r="AI111" s="1019"/>
      <c r="AJ111" s="1020"/>
      <c r="AK111" s="1021" t="s">
        <v>122</v>
      </c>
      <c r="AL111" s="1019"/>
      <c r="AM111" s="1019"/>
      <c r="AN111" s="1019"/>
      <c r="AO111" s="1020"/>
      <c r="AP111" s="1022" t="s">
        <v>400</v>
      </c>
      <c r="AQ111" s="1023"/>
      <c r="AR111" s="1023"/>
      <c r="AS111" s="1023"/>
      <c r="AT111" s="1024"/>
      <c r="AU111" s="1000"/>
      <c r="AV111" s="1001"/>
      <c r="AW111" s="1001"/>
      <c r="AX111" s="1001"/>
      <c r="AY111" s="1001"/>
      <c r="AZ111" s="985" t="s">
        <v>441</v>
      </c>
      <c r="BA111" s="986"/>
      <c r="BB111" s="986"/>
      <c r="BC111" s="986"/>
      <c r="BD111" s="986"/>
      <c r="BE111" s="986"/>
      <c r="BF111" s="986"/>
      <c r="BG111" s="986"/>
      <c r="BH111" s="986"/>
      <c r="BI111" s="986"/>
      <c r="BJ111" s="986"/>
      <c r="BK111" s="986"/>
      <c r="BL111" s="986"/>
      <c r="BM111" s="986"/>
      <c r="BN111" s="986"/>
      <c r="BO111" s="986"/>
      <c r="BP111" s="987"/>
      <c r="BQ111" s="967">
        <v>859463</v>
      </c>
      <c r="BR111" s="968"/>
      <c r="BS111" s="968"/>
      <c r="BT111" s="968"/>
      <c r="BU111" s="968"/>
      <c r="BV111" s="968">
        <v>622572</v>
      </c>
      <c r="BW111" s="968"/>
      <c r="BX111" s="968"/>
      <c r="BY111" s="968"/>
      <c r="BZ111" s="968"/>
      <c r="CA111" s="968">
        <v>459074</v>
      </c>
      <c r="CB111" s="968"/>
      <c r="CC111" s="968"/>
      <c r="CD111" s="968"/>
      <c r="CE111" s="968"/>
      <c r="CF111" s="962">
        <v>3</v>
      </c>
      <c r="CG111" s="963"/>
      <c r="CH111" s="963"/>
      <c r="CI111" s="963"/>
      <c r="CJ111" s="963"/>
      <c r="CK111" s="981"/>
      <c r="CL111" s="982"/>
      <c r="CM111" s="964" t="s">
        <v>442</v>
      </c>
      <c r="CN111" s="965"/>
      <c r="CO111" s="965"/>
      <c r="CP111" s="965"/>
      <c r="CQ111" s="965"/>
      <c r="CR111" s="965"/>
      <c r="CS111" s="965"/>
      <c r="CT111" s="965"/>
      <c r="CU111" s="965"/>
      <c r="CV111" s="965"/>
      <c r="CW111" s="965"/>
      <c r="CX111" s="965"/>
      <c r="CY111" s="965"/>
      <c r="CZ111" s="965"/>
      <c r="DA111" s="965"/>
      <c r="DB111" s="965"/>
      <c r="DC111" s="965"/>
      <c r="DD111" s="965"/>
      <c r="DE111" s="965"/>
      <c r="DF111" s="966"/>
      <c r="DG111" s="967" t="s">
        <v>122</v>
      </c>
      <c r="DH111" s="968"/>
      <c r="DI111" s="968"/>
      <c r="DJ111" s="968"/>
      <c r="DK111" s="968"/>
      <c r="DL111" s="968" t="s">
        <v>122</v>
      </c>
      <c r="DM111" s="968"/>
      <c r="DN111" s="968"/>
      <c r="DO111" s="968"/>
      <c r="DP111" s="968"/>
      <c r="DQ111" s="968" t="s">
        <v>122</v>
      </c>
      <c r="DR111" s="968"/>
      <c r="DS111" s="968"/>
      <c r="DT111" s="968"/>
      <c r="DU111" s="968"/>
      <c r="DV111" s="969" t="s">
        <v>122</v>
      </c>
      <c r="DW111" s="969"/>
      <c r="DX111" s="969"/>
      <c r="DY111" s="969"/>
      <c r="DZ111" s="970"/>
    </row>
    <row r="112" spans="1:131" s="226" customFormat="1" ht="26.25" customHeight="1" x14ac:dyDescent="0.15">
      <c r="A112" s="1181" t="s">
        <v>443</v>
      </c>
      <c r="B112" s="1182"/>
      <c r="C112" s="986" t="s">
        <v>444</v>
      </c>
      <c r="D112" s="986"/>
      <c r="E112" s="986"/>
      <c r="F112" s="986"/>
      <c r="G112" s="986"/>
      <c r="H112" s="986"/>
      <c r="I112" s="986"/>
      <c r="J112" s="986"/>
      <c r="K112" s="986"/>
      <c r="L112" s="986"/>
      <c r="M112" s="986"/>
      <c r="N112" s="986"/>
      <c r="O112" s="986"/>
      <c r="P112" s="986"/>
      <c r="Q112" s="986"/>
      <c r="R112" s="986"/>
      <c r="S112" s="986"/>
      <c r="T112" s="986"/>
      <c r="U112" s="986"/>
      <c r="V112" s="986"/>
      <c r="W112" s="986"/>
      <c r="X112" s="986"/>
      <c r="Y112" s="986"/>
      <c r="Z112" s="987"/>
      <c r="AA112" s="1005" t="s">
        <v>122</v>
      </c>
      <c r="AB112" s="1006"/>
      <c r="AC112" s="1006"/>
      <c r="AD112" s="1006"/>
      <c r="AE112" s="1007"/>
      <c r="AF112" s="1008" t="s">
        <v>400</v>
      </c>
      <c r="AG112" s="1006"/>
      <c r="AH112" s="1006"/>
      <c r="AI112" s="1006"/>
      <c r="AJ112" s="1007"/>
      <c r="AK112" s="1008" t="s">
        <v>400</v>
      </c>
      <c r="AL112" s="1006"/>
      <c r="AM112" s="1006"/>
      <c r="AN112" s="1006"/>
      <c r="AO112" s="1007"/>
      <c r="AP112" s="1026" t="s">
        <v>122</v>
      </c>
      <c r="AQ112" s="1027"/>
      <c r="AR112" s="1027"/>
      <c r="AS112" s="1027"/>
      <c r="AT112" s="1028"/>
      <c r="AU112" s="1000"/>
      <c r="AV112" s="1001"/>
      <c r="AW112" s="1001"/>
      <c r="AX112" s="1001"/>
      <c r="AY112" s="1001"/>
      <c r="AZ112" s="985" t="s">
        <v>445</v>
      </c>
      <c r="BA112" s="986"/>
      <c r="BB112" s="986"/>
      <c r="BC112" s="986"/>
      <c r="BD112" s="986"/>
      <c r="BE112" s="986"/>
      <c r="BF112" s="986"/>
      <c r="BG112" s="986"/>
      <c r="BH112" s="986"/>
      <c r="BI112" s="986"/>
      <c r="BJ112" s="986"/>
      <c r="BK112" s="986"/>
      <c r="BL112" s="986"/>
      <c r="BM112" s="986"/>
      <c r="BN112" s="986"/>
      <c r="BO112" s="986"/>
      <c r="BP112" s="987"/>
      <c r="BQ112" s="967">
        <v>12334699</v>
      </c>
      <c r="BR112" s="968"/>
      <c r="BS112" s="968"/>
      <c r="BT112" s="968"/>
      <c r="BU112" s="968"/>
      <c r="BV112" s="968">
        <v>11684579</v>
      </c>
      <c r="BW112" s="968"/>
      <c r="BX112" s="968"/>
      <c r="BY112" s="968"/>
      <c r="BZ112" s="968"/>
      <c r="CA112" s="968">
        <v>10754357</v>
      </c>
      <c r="CB112" s="968"/>
      <c r="CC112" s="968"/>
      <c r="CD112" s="968"/>
      <c r="CE112" s="968"/>
      <c r="CF112" s="962">
        <v>70.2</v>
      </c>
      <c r="CG112" s="963"/>
      <c r="CH112" s="963"/>
      <c r="CI112" s="963"/>
      <c r="CJ112" s="963"/>
      <c r="CK112" s="981"/>
      <c r="CL112" s="982"/>
      <c r="CM112" s="964" t="s">
        <v>446</v>
      </c>
      <c r="CN112" s="965"/>
      <c r="CO112" s="965"/>
      <c r="CP112" s="965"/>
      <c r="CQ112" s="965"/>
      <c r="CR112" s="965"/>
      <c r="CS112" s="965"/>
      <c r="CT112" s="965"/>
      <c r="CU112" s="965"/>
      <c r="CV112" s="965"/>
      <c r="CW112" s="965"/>
      <c r="CX112" s="965"/>
      <c r="CY112" s="965"/>
      <c r="CZ112" s="965"/>
      <c r="DA112" s="965"/>
      <c r="DB112" s="965"/>
      <c r="DC112" s="965"/>
      <c r="DD112" s="965"/>
      <c r="DE112" s="965"/>
      <c r="DF112" s="966"/>
      <c r="DG112" s="967" t="s">
        <v>400</v>
      </c>
      <c r="DH112" s="968"/>
      <c r="DI112" s="968"/>
      <c r="DJ112" s="968"/>
      <c r="DK112" s="968"/>
      <c r="DL112" s="968" t="s">
        <v>122</v>
      </c>
      <c r="DM112" s="968"/>
      <c r="DN112" s="968"/>
      <c r="DO112" s="968"/>
      <c r="DP112" s="968"/>
      <c r="DQ112" s="968" t="s">
        <v>122</v>
      </c>
      <c r="DR112" s="968"/>
      <c r="DS112" s="968"/>
      <c r="DT112" s="968"/>
      <c r="DU112" s="968"/>
      <c r="DV112" s="969" t="s">
        <v>122</v>
      </c>
      <c r="DW112" s="969"/>
      <c r="DX112" s="969"/>
      <c r="DY112" s="969"/>
      <c r="DZ112" s="970"/>
    </row>
    <row r="113" spans="1:130" s="226" customFormat="1" ht="26.25" customHeight="1" x14ac:dyDescent="0.15">
      <c r="A113" s="1183"/>
      <c r="B113" s="1184"/>
      <c r="C113" s="986" t="s">
        <v>447</v>
      </c>
      <c r="D113" s="986"/>
      <c r="E113" s="986"/>
      <c r="F113" s="986"/>
      <c r="G113" s="986"/>
      <c r="H113" s="986"/>
      <c r="I113" s="986"/>
      <c r="J113" s="986"/>
      <c r="K113" s="986"/>
      <c r="L113" s="986"/>
      <c r="M113" s="986"/>
      <c r="N113" s="986"/>
      <c r="O113" s="986"/>
      <c r="P113" s="986"/>
      <c r="Q113" s="986"/>
      <c r="R113" s="986"/>
      <c r="S113" s="986"/>
      <c r="T113" s="986"/>
      <c r="U113" s="986"/>
      <c r="V113" s="986"/>
      <c r="W113" s="986"/>
      <c r="X113" s="986"/>
      <c r="Y113" s="986"/>
      <c r="Z113" s="987"/>
      <c r="AA113" s="1018">
        <v>1180098</v>
      </c>
      <c r="AB113" s="1019"/>
      <c r="AC113" s="1019"/>
      <c r="AD113" s="1019"/>
      <c r="AE113" s="1020"/>
      <c r="AF113" s="1021">
        <v>1016965</v>
      </c>
      <c r="AG113" s="1019"/>
      <c r="AH113" s="1019"/>
      <c r="AI113" s="1019"/>
      <c r="AJ113" s="1020"/>
      <c r="AK113" s="1021">
        <v>957238</v>
      </c>
      <c r="AL113" s="1019"/>
      <c r="AM113" s="1019"/>
      <c r="AN113" s="1019"/>
      <c r="AO113" s="1020"/>
      <c r="AP113" s="1022">
        <v>6.2</v>
      </c>
      <c r="AQ113" s="1023"/>
      <c r="AR113" s="1023"/>
      <c r="AS113" s="1023"/>
      <c r="AT113" s="1024"/>
      <c r="AU113" s="1000"/>
      <c r="AV113" s="1001"/>
      <c r="AW113" s="1001"/>
      <c r="AX113" s="1001"/>
      <c r="AY113" s="1001"/>
      <c r="AZ113" s="985" t="s">
        <v>448</v>
      </c>
      <c r="BA113" s="986"/>
      <c r="BB113" s="986"/>
      <c r="BC113" s="986"/>
      <c r="BD113" s="986"/>
      <c r="BE113" s="986"/>
      <c r="BF113" s="986"/>
      <c r="BG113" s="986"/>
      <c r="BH113" s="986"/>
      <c r="BI113" s="986"/>
      <c r="BJ113" s="986"/>
      <c r="BK113" s="986"/>
      <c r="BL113" s="986"/>
      <c r="BM113" s="986"/>
      <c r="BN113" s="986"/>
      <c r="BO113" s="986"/>
      <c r="BP113" s="987"/>
      <c r="BQ113" s="967">
        <v>249800</v>
      </c>
      <c r="BR113" s="968"/>
      <c r="BS113" s="968"/>
      <c r="BT113" s="968"/>
      <c r="BU113" s="968"/>
      <c r="BV113" s="968">
        <v>189755</v>
      </c>
      <c r="BW113" s="968"/>
      <c r="BX113" s="968"/>
      <c r="BY113" s="968"/>
      <c r="BZ113" s="968"/>
      <c r="CA113" s="968">
        <v>138412</v>
      </c>
      <c r="CB113" s="968"/>
      <c r="CC113" s="968"/>
      <c r="CD113" s="968"/>
      <c r="CE113" s="968"/>
      <c r="CF113" s="962">
        <v>0.9</v>
      </c>
      <c r="CG113" s="963"/>
      <c r="CH113" s="963"/>
      <c r="CI113" s="963"/>
      <c r="CJ113" s="963"/>
      <c r="CK113" s="981"/>
      <c r="CL113" s="982"/>
      <c r="CM113" s="964" t="s">
        <v>449</v>
      </c>
      <c r="CN113" s="965"/>
      <c r="CO113" s="965"/>
      <c r="CP113" s="965"/>
      <c r="CQ113" s="965"/>
      <c r="CR113" s="965"/>
      <c r="CS113" s="965"/>
      <c r="CT113" s="965"/>
      <c r="CU113" s="965"/>
      <c r="CV113" s="965"/>
      <c r="CW113" s="965"/>
      <c r="CX113" s="965"/>
      <c r="CY113" s="965"/>
      <c r="CZ113" s="965"/>
      <c r="DA113" s="965"/>
      <c r="DB113" s="965"/>
      <c r="DC113" s="965"/>
      <c r="DD113" s="965"/>
      <c r="DE113" s="965"/>
      <c r="DF113" s="966"/>
      <c r="DG113" s="1005" t="s">
        <v>122</v>
      </c>
      <c r="DH113" s="1006"/>
      <c r="DI113" s="1006"/>
      <c r="DJ113" s="1006"/>
      <c r="DK113" s="1007"/>
      <c r="DL113" s="1008" t="s">
        <v>122</v>
      </c>
      <c r="DM113" s="1006"/>
      <c r="DN113" s="1006"/>
      <c r="DO113" s="1006"/>
      <c r="DP113" s="1007"/>
      <c r="DQ113" s="1008" t="s">
        <v>122</v>
      </c>
      <c r="DR113" s="1006"/>
      <c r="DS113" s="1006"/>
      <c r="DT113" s="1006"/>
      <c r="DU113" s="1007"/>
      <c r="DV113" s="1026" t="s">
        <v>122</v>
      </c>
      <c r="DW113" s="1027"/>
      <c r="DX113" s="1027"/>
      <c r="DY113" s="1027"/>
      <c r="DZ113" s="1028"/>
    </row>
    <row r="114" spans="1:130" s="226" customFormat="1" ht="26.25" customHeight="1" x14ac:dyDescent="0.15">
      <c r="A114" s="1183"/>
      <c r="B114" s="1184"/>
      <c r="C114" s="986" t="s">
        <v>450</v>
      </c>
      <c r="D114" s="986"/>
      <c r="E114" s="986"/>
      <c r="F114" s="986"/>
      <c r="G114" s="986"/>
      <c r="H114" s="986"/>
      <c r="I114" s="986"/>
      <c r="J114" s="986"/>
      <c r="K114" s="986"/>
      <c r="L114" s="986"/>
      <c r="M114" s="986"/>
      <c r="N114" s="986"/>
      <c r="O114" s="986"/>
      <c r="P114" s="986"/>
      <c r="Q114" s="986"/>
      <c r="R114" s="986"/>
      <c r="S114" s="986"/>
      <c r="T114" s="986"/>
      <c r="U114" s="986"/>
      <c r="V114" s="986"/>
      <c r="W114" s="986"/>
      <c r="X114" s="986"/>
      <c r="Y114" s="986"/>
      <c r="Z114" s="987"/>
      <c r="AA114" s="1005">
        <v>54356</v>
      </c>
      <c r="AB114" s="1006"/>
      <c r="AC114" s="1006"/>
      <c r="AD114" s="1006"/>
      <c r="AE114" s="1007"/>
      <c r="AF114" s="1008">
        <v>57964</v>
      </c>
      <c r="AG114" s="1006"/>
      <c r="AH114" s="1006"/>
      <c r="AI114" s="1006"/>
      <c r="AJ114" s="1007"/>
      <c r="AK114" s="1008">
        <v>54296</v>
      </c>
      <c r="AL114" s="1006"/>
      <c r="AM114" s="1006"/>
      <c r="AN114" s="1006"/>
      <c r="AO114" s="1007"/>
      <c r="AP114" s="1026">
        <v>0.4</v>
      </c>
      <c r="AQ114" s="1027"/>
      <c r="AR114" s="1027"/>
      <c r="AS114" s="1027"/>
      <c r="AT114" s="1028"/>
      <c r="AU114" s="1000"/>
      <c r="AV114" s="1001"/>
      <c r="AW114" s="1001"/>
      <c r="AX114" s="1001"/>
      <c r="AY114" s="1001"/>
      <c r="AZ114" s="985" t="s">
        <v>451</v>
      </c>
      <c r="BA114" s="986"/>
      <c r="BB114" s="986"/>
      <c r="BC114" s="986"/>
      <c r="BD114" s="986"/>
      <c r="BE114" s="986"/>
      <c r="BF114" s="986"/>
      <c r="BG114" s="986"/>
      <c r="BH114" s="986"/>
      <c r="BI114" s="986"/>
      <c r="BJ114" s="986"/>
      <c r="BK114" s="986"/>
      <c r="BL114" s="986"/>
      <c r="BM114" s="986"/>
      <c r="BN114" s="986"/>
      <c r="BO114" s="986"/>
      <c r="BP114" s="987"/>
      <c r="BQ114" s="967">
        <v>4433004</v>
      </c>
      <c r="BR114" s="968"/>
      <c r="BS114" s="968"/>
      <c r="BT114" s="968"/>
      <c r="BU114" s="968"/>
      <c r="BV114" s="968">
        <v>4154382</v>
      </c>
      <c r="BW114" s="968"/>
      <c r="BX114" s="968"/>
      <c r="BY114" s="968"/>
      <c r="BZ114" s="968"/>
      <c r="CA114" s="968">
        <v>4062184</v>
      </c>
      <c r="CB114" s="968"/>
      <c r="CC114" s="968"/>
      <c r="CD114" s="968"/>
      <c r="CE114" s="968"/>
      <c r="CF114" s="962">
        <v>26.5</v>
      </c>
      <c r="CG114" s="963"/>
      <c r="CH114" s="963"/>
      <c r="CI114" s="963"/>
      <c r="CJ114" s="963"/>
      <c r="CK114" s="981"/>
      <c r="CL114" s="982"/>
      <c r="CM114" s="964" t="s">
        <v>452</v>
      </c>
      <c r="CN114" s="965"/>
      <c r="CO114" s="965"/>
      <c r="CP114" s="965"/>
      <c r="CQ114" s="965"/>
      <c r="CR114" s="965"/>
      <c r="CS114" s="965"/>
      <c r="CT114" s="965"/>
      <c r="CU114" s="965"/>
      <c r="CV114" s="965"/>
      <c r="CW114" s="965"/>
      <c r="CX114" s="965"/>
      <c r="CY114" s="965"/>
      <c r="CZ114" s="965"/>
      <c r="DA114" s="965"/>
      <c r="DB114" s="965"/>
      <c r="DC114" s="965"/>
      <c r="DD114" s="965"/>
      <c r="DE114" s="965"/>
      <c r="DF114" s="966"/>
      <c r="DG114" s="1005" t="s">
        <v>122</v>
      </c>
      <c r="DH114" s="1006"/>
      <c r="DI114" s="1006"/>
      <c r="DJ114" s="1006"/>
      <c r="DK114" s="1007"/>
      <c r="DL114" s="1008" t="s">
        <v>122</v>
      </c>
      <c r="DM114" s="1006"/>
      <c r="DN114" s="1006"/>
      <c r="DO114" s="1006"/>
      <c r="DP114" s="1007"/>
      <c r="DQ114" s="1008" t="s">
        <v>122</v>
      </c>
      <c r="DR114" s="1006"/>
      <c r="DS114" s="1006"/>
      <c r="DT114" s="1006"/>
      <c r="DU114" s="1007"/>
      <c r="DV114" s="1026" t="s">
        <v>122</v>
      </c>
      <c r="DW114" s="1027"/>
      <c r="DX114" s="1027"/>
      <c r="DY114" s="1027"/>
      <c r="DZ114" s="1028"/>
    </row>
    <row r="115" spans="1:130" s="226" customFormat="1" ht="26.25" customHeight="1" x14ac:dyDescent="0.15">
      <c r="A115" s="1183"/>
      <c r="B115" s="1184"/>
      <c r="C115" s="986" t="s">
        <v>453</v>
      </c>
      <c r="D115" s="986"/>
      <c r="E115" s="986"/>
      <c r="F115" s="986"/>
      <c r="G115" s="986"/>
      <c r="H115" s="986"/>
      <c r="I115" s="986"/>
      <c r="J115" s="986"/>
      <c r="K115" s="986"/>
      <c r="L115" s="986"/>
      <c r="M115" s="986"/>
      <c r="N115" s="986"/>
      <c r="O115" s="986"/>
      <c r="P115" s="986"/>
      <c r="Q115" s="986"/>
      <c r="R115" s="986"/>
      <c r="S115" s="986"/>
      <c r="T115" s="986"/>
      <c r="U115" s="986"/>
      <c r="V115" s="986"/>
      <c r="W115" s="986"/>
      <c r="X115" s="986"/>
      <c r="Y115" s="986"/>
      <c r="Z115" s="987"/>
      <c r="AA115" s="1018">
        <v>169182</v>
      </c>
      <c r="AB115" s="1019"/>
      <c r="AC115" s="1019"/>
      <c r="AD115" s="1019"/>
      <c r="AE115" s="1020"/>
      <c r="AF115" s="1021">
        <v>164915</v>
      </c>
      <c r="AG115" s="1019"/>
      <c r="AH115" s="1019"/>
      <c r="AI115" s="1019"/>
      <c r="AJ115" s="1020"/>
      <c r="AK115" s="1021">
        <v>170216</v>
      </c>
      <c r="AL115" s="1019"/>
      <c r="AM115" s="1019"/>
      <c r="AN115" s="1019"/>
      <c r="AO115" s="1020"/>
      <c r="AP115" s="1022">
        <v>1.1000000000000001</v>
      </c>
      <c r="AQ115" s="1023"/>
      <c r="AR115" s="1023"/>
      <c r="AS115" s="1023"/>
      <c r="AT115" s="1024"/>
      <c r="AU115" s="1000"/>
      <c r="AV115" s="1001"/>
      <c r="AW115" s="1001"/>
      <c r="AX115" s="1001"/>
      <c r="AY115" s="1001"/>
      <c r="AZ115" s="985" t="s">
        <v>454</v>
      </c>
      <c r="BA115" s="986"/>
      <c r="BB115" s="986"/>
      <c r="BC115" s="986"/>
      <c r="BD115" s="986"/>
      <c r="BE115" s="986"/>
      <c r="BF115" s="986"/>
      <c r="BG115" s="986"/>
      <c r="BH115" s="986"/>
      <c r="BI115" s="986"/>
      <c r="BJ115" s="986"/>
      <c r="BK115" s="986"/>
      <c r="BL115" s="986"/>
      <c r="BM115" s="986"/>
      <c r="BN115" s="986"/>
      <c r="BO115" s="986"/>
      <c r="BP115" s="987"/>
      <c r="BQ115" s="967" t="s">
        <v>122</v>
      </c>
      <c r="BR115" s="968"/>
      <c r="BS115" s="968"/>
      <c r="BT115" s="968"/>
      <c r="BU115" s="968"/>
      <c r="BV115" s="968" t="s">
        <v>122</v>
      </c>
      <c r="BW115" s="968"/>
      <c r="BX115" s="968"/>
      <c r="BY115" s="968"/>
      <c r="BZ115" s="968"/>
      <c r="CA115" s="968" t="s">
        <v>122</v>
      </c>
      <c r="CB115" s="968"/>
      <c r="CC115" s="968"/>
      <c r="CD115" s="968"/>
      <c r="CE115" s="968"/>
      <c r="CF115" s="962" t="s">
        <v>122</v>
      </c>
      <c r="CG115" s="963"/>
      <c r="CH115" s="963"/>
      <c r="CI115" s="963"/>
      <c r="CJ115" s="963"/>
      <c r="CK115" s="981"/>
      <c r="CL115" s="982"/>
      <c r="CM115" s="985" t="s">
        <v>455</v>
      </c>
      <c r="CN115" s="1032"/>
      <c r="CO115" s="1032"/>
      <c r="CP115" s="1032"/>
      <c r="CQ115" s="1032"/>
      <c r="CR115" s="1032"/>
      <c r="CS115" s="1032"/>
      <c r="CT115" s="1032"/>
      <c r="CU115" s="1032"/>
      <c r="CV115" s="1032"/>
      <c r="CW115" s="1032"/>
      <c r="CX115" s="1032"/>
      <c r="CY115" s="1032"/>
      <c r="CZ115" s="1032"/>
      <c r="DA115" s="1032"/>
      <c r="DB115" s="1032"/>
      <c r="DC115" s="1032"/>
      <c r="DD115" s="1032"/>
      <c r="DE115" s="1032"/>
      <c r="DF115" s="987"/>
      <c r="DG115" s="1005">
        <v>51733</v>
      </c>
      <c r="DH115" s="1006"/>
      <c r="DI115" s="1006"/>
      <c r="DJ115" s="1006"/>
      <c r="DK115" s="1007"/>
      <c r="DL115" s="1008">
        <v>11512</v>
      </c>
      <c r="DM115" s="1006"/>
      <c r="DN115" s="1006"/>
      <c r="DO115" s="1006"/>
      <c r="DP115" s="1007"/>
      <c r="DQ115" s="1008">
        <v>2458</v>
      </c>
      <c r="DR115" s="1006"/>
      <c r="DS115" s="1006"/>
      <c r="DT115" s="1006"/>
      <c r="DU115" s="1007"/>
      <c r="DV115" s="1026">
        <v>0</v>
      </c>
      <c r="DW115" s="1027"/>
      <c r="DX115" s="1027"/>
      <c r="DY115" s="1027"/>
      <c r="DZ115" s="1028"/>
    </row>
    <row r="116" spans="1:130" s="226" customFormat="1" ht="26.25" customHeight="1" x14ac:dyDescent="0.15">
      <c r="A116" s="1185"/>
      <c r="B116" s="1186"/>
      <c r="C116" s="1037" t="s">
        <v>456</v>
      </c>
      <c r="D116" s="1037"/>
      <c r="E116" s="1037"/>
      <c r="F116" s="1037"/>
      <c r="G116" s="1037"/>
      <c r="H116" s="1037"/>
      <c r="I116" s="1037"/>
      <c r="J116" s="1037"/>
      <c r="K116" s="1037"/>
      <c r="L116" s="1037"/>
      <c r="M116" s="1037"/>
      <c r="N116" s="1037"/>
      <c r="O116" s="1037"/>
      <c r="P116" s="1037"/>
      <c r="Q116" s="1037"/>
      <c r="R116" s="1037"/>
      <c r="S116" s="1037"/>
      <c r="T116" s="1037"/>
      <c r="U116" s="1037"/>
      <c r="V116" s="1037"/>
      <c r="W116" s="1037"/>
      <c r="X116" s="1037"/>
      <c r="Y116" s="1037"/>
      <c r="Z116" s="1038"/>
      <c r="AA116" s="1005" t="s">
        <v>122</v>
      </c>
      <c r="AB116" s="1006"/>
      <c r="AC116" s="1006"/>
      <c r="AD116" s="1006"/>
      <c r="AE116" s="1007"/>
      <c r="AF116" s="1008" t="s">
        <v>122</v>
      </c>
      <c r="AG116" s="1006"/>
      <c r="AH116" s="1006"/>
      <c r="AI116" s="1006"/>
      <c r="AJ116" s="1007"/>
      <c r="AK116" s="1008" t="s">
        <v>122</v>
      </c>
      <c r="AL116" s="1006"/>
      <c r="AM116" s="1006"/>
      <c r="AN116" s="1006"/>
      <c r="AO116" s="1007"/>
      <c r="AP116" s="1026" t="s">
        <v>122</v>
      </c>
      <c r="AQ116" s="1027"/>
      <c r="AR116" s="1027"/>
      <c r="AS116" s="1027"/>
      <c r="AT116" s="1028"/>
      <c r="AU116" s="1000"/>
      <c r="AV116" s="1001"/>
      <c r="AW116" s="1001"/>
      <c r="AX116" s="1001"/>
      <c r="AY116" s="1001"/>
      <c r="AZ116" s="1029" t="s">
        <v>457</v>
      </c>
      <c r="BA116" s="1030"/>
      <c r="BB116" s="1030"/>
      <c r="BC116" s="1030"/>
      <c r="BD116" s="1030"/>
      <c r="BE116" s="1030"/>
      <c r="BF116" s="1030"/>
      <c r="BG116" s="1030"/>
      <c r="BH116" s="1030"/>
      <c r="BI116" s="1030"/>
      <c r="BJ116" s="1030"/>
      <c r="BK116" s="1030"/>
      <c r="BL116" s="1030"/>
      <c r="BM116" s="1030"/>
      <c r="BN116" s="1030"/>
      <c r="BO116" s="1030"/>
      <c r="BP116" s="1031"/>
      <c r="BQ116" s="967" t="s">
        <v>122</v>
      </c>
      <c r="BR116" s="968"/>
      <c r="BS116" s="968"/>
      <c r="BT116" s="968"/>
      <c r="BU116" s="968"/>
      <c r="BV116" s="968" t="s">
        <v>122</v>
      </c>
      <c r="BW116" s="968"/>
      <c r="BX116" s="968"/>
      <c r="BY116" s="968"/>
      <c r="BZ116" s="968"/>
      <c r="CA116" s="968" t="s">
        <v>122</v>
      </c>
      <c r="CB116" s="968"/>
      <c r="CC116" s="968"/>
      <c r="CD116" s="968"/>
      <c r="CE116" s="968"/>
      <c r="CF116" s="962" t="s">
        <v>122</v>
      </c>
      <c r="CG116" s="963"/>
      <c r="CH116" s="963"/>
      <c r="CI116" s="963"/>
      <c r="CJ116" s="963"/>
      <c r="CK116" s="981"/>
      <c r="CL116" s="982"/>
      <c r="CM116" s="964" t="s">
        <v>458</v>
      </c>
      <c r="CN116" s="965"/>
      <c r="CO116" s="965"/>
      <c r="CP116" s="965"/>
      <c r="CQ116" s="965"/>
      <c r="CR116" s="965"/>
      <c r="CS116" s="965"/>
      <c r="CT116" s="965"/>
      <c r="CU116" s="965"/>
      <c r="CV116" s="965"/>
      <c r="CW116" s="965"/>
      <c r="CX116" s="965"/>
      <c r="CY116" s="965"/>
      <c r="CZ116" s="965"/>
      <c r="DA116" s="965"/>
      <c r="DB116" s="965"/>
      <c r="DC116" s="965"/>
      <c r="DD116" s="965"/>
      <c r="DE116" s="965"/>
      <c r="DF116" s="966"/>
      <c r="DG116" s="1005">
        <v>567679</v>
      </c>
      <c r="DH116" s="1006"/>
      <c r="DI116" s="1006"/>
      <c r="DJ116" s="1006"/>
      <c r="DK116" s="1007"/>
      <c r="DL116" s="1008">
        <v>418003</v>
      </c>
      <c r="DM116" s="1006"/>
      <c r="DN116" s="1006"/>
      <c r="DO116" s="1006"/>
      <c r="DP116" s="1007"/>
      <c r="DQ116" s="1008">
        <v>297275</v>
      </c>
      <c r="DR116" s="1006"/>
      <c r="DS116" s="1006"/>
      <c r="DT116" s="1006"/>
      <c r="DU116" s="1007"/>
      <c r="DV116" s="1026">
        <v>1.9</v>
      </c>
      <c r="DW116" s="1027"/>
      <c r="DX116" s="1027"/>
      <c r="DY116" s="1027"/>
      <c r="DZ116" s="1028"/>
    </row>
    <row r="117" spans="1:130" s="226" customFormat="1" ht="26.25" customHeight="1" x14ac:dyDescent="0.15">
      <c r="A117" s="957" t="s">
        <v>181</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39" t="s">
        <v>459</v>
      </c>
      <c r="Z117" s="959"/>
      <c r="AA117" s="1040">
        <v>4909798</v>
      </c>
      <c r="AB117" s="1041"/>
      <c r="AC117" s="1041"/>
      <c r="AD117" s="1041"/>
      <c r="AE117" s="1042"/>
      <c r="AF117" s="1043">
        <v>4177992</v>
      </c>
      <c r="AG117" s="1041"/>
      <c r="AH117" s="1041"/>
      <c r="AI117" s="1041"/>
      <c r="AJ117" s="1042"/>
      <c r="AK117" s="1043">
        <v>4204915</v>
      </c>
      <c r="AL117" s="1041"/>
      <c r="AM117" s="1041"/>
      <c r="AN117" s="1041"/>
      <c r="AO117" s="1042"/>
      <c r="AP117" s="1044"/>
      <c r="AQ117" s="1045"/>
      <c r="AR117" s="1045"/>
      <c r="AS117" s="1045"/>
      <c r="AT117" s="1046"/>
      <c r="AU117" s="1000"/>
      <c r="AV117" s="1001"/>
      <c r="AW117" s="1001"/>
      <c r="AX117" s="1001"/>
      <c r="AY117" s="1001"/>
      <c r="AZ117" s="1029" t="s">
        <v>460</v>
      </c>
      <c r="BA117" s="1030"/>
      <c r="BB117" s="1030"/>
      <c r="BC117" s="1030"/>
      <c r="BD117" s="1030"/>
      <c r="BE117" s="1030"/>
      <c r="BF117" s="1030"/>
      <c r="BG117" s="1030"/>
      <c r="BH117" s="1030"/>
      <c r="BI117" s="1030"/>
      <c r="BJ117" s="1030"/>
      <c r="BK117" s="1030"/>
      <c r="BL117" s="1030"/>
      <c r="BM117" s="1030"/>
      <c r="BN117" s="1030"/>
      <c r="BO117" s="1030"/>
      <c r="BP117" s="1031"/>
      <c r="BQ117" s="967" t="s">
        <v>400</v>
      </c>
      <c r="BR117" s="968"/>
      <c r="BS117" s="968"/>
      <c r="BT117" s="968"/>
      <c r="BU117" s="968"/>
      <c r="BV117" s="968" t="s">
        <v>122</v>
      </c>
      <c r="BW117" s="968"/>
      <c r="BX117" s="968"/>
      <c r="BY117" s="968"/>
      <c r="BZ117" s="968"/>
      <c r="CA117" s="968" t="s">
        <v>122</v>
      </c>
      <c r="CB117" s="968"/>
      <c r="CC117" s="968"/>
      <c r="CD117" s="968"/>
      <c r="CE117" s="968"/>
      <c r="CF117" s="962" t="s">
        <v>122</v>
      </c>
      <c r="CG117" s="963"/>
      <c r="CH117" s="963"/>
      <c r="CI117" s="963"/>
      <c r="CJ117" s="963"/>
      <c r="CK117" s="981"/>
      <c r="CL117" s="982"/>
      <c r="CM117" s="964" t="s">
        <v>461</v>
      </c>
      <c r="CN117" s="965"/>
      <c r="CO117" s="965"/>
      <c r="CP117" s="965"/>
      <c r="CQ117" s="965"/>
      <c r="CR117" s="965"/>
      <c r="CS117" s="965"/>
      <c r="CT117" s="965"/>
      <c r="CU117" s="965"/>
      <c r="CV117" s="965"/>
      <c r="CW117" s="965"/>
      <c r="CX117" s="965"/>
      <c r="CY117" s="965"/>
      <c r="CZ117" s="965"/>
      <c r="DA117" s="965"/>
      <c r="DB117" s="965"/>
      <c r="DC117" s="965"/>
      <c r="DD117" s="965"/>
      <c r="DE117" s="965"/>
      <c r="DF117" s="966"/>
      <c r="DG117" s="1005" t="s">
        <v>122</v>
      </c>
      <c r="DH117" s="1006"/>
      <c r="DI117" s="1006"/>
      <c r="DJ117" s="1006"/>
      <c r="DK117" s="1007"/>
      <c r="DL117" s="1008" t="s">
        <v>122</v>
      </c>
      <c r="DM117" s="1006"/>
      <c r="DN117" s="1006"/>
      <c r="DO117" s="1006"/>
      <c r="DP117" s="1007"/>
      <c r="DQ117" s="1008" t="s">
        <v>122</v>
      </c>
      <c r="DR117" s="1006"/>
      <c r="DS117" s="1006"/>
      <c r="DT117" s="1006"/>
      <c r="DU117" s="1007"/>
      <c r="DV117" s="1026" t="s">
        <v>122</v>
      </c>
      <c r="DW117" s="1027"/>
      <c r="DX117" s="1027"/>
      <c r="DY117" s="1027"/>
      <c r="DZ117" s="1028"/>
    </row>
    <row r="118" spans="1:130" s="226" customFormat="1" ht="26.25" customHeight="1" x14ac:dyDescent="0.15">
      <c r="A118" s="957" t="s">
        <v>435</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60" t="s">
        <v>433</v>
      </c>
      <c r="AB118" s="958"/>
      <c r="AC118" s="958"/>
      <c r="AD118" s="958"/>
      <c r="AE118" s="959"/>
      <c r="AF118" s="960" t="s">
        <v>301</v>
      </c>
      <c r="AG118" s="958"/>
      <c r="AH118" s="958"/>
      <c r="AI118" s="958"/>
      <c r="AJ118" s="959"/>
      <c r="AK118" s="960" t="s">
        <v>300</v>
      </c>
      <c r="AL118" s="958"/>
      <c r="AM118" s="958"/>
      <c r="AN118" s="958"/>
      <c r="AO118" s="959"/>
      <c r="AP118" s="1033" t="s">
        <v>434</v>
      </c>
      <c r="AQ118" s="1034"/>
      <c r="AR118" s="1034"/>
      <c r="AS118" s="1034"/>
      <c r="AT118" s="1035"/>
      <c r="AU118" s="1000"/>
      <c r="AV118" s="1001"/>
      <c r="AW118" s="1001"/>
      <c r="AX118" s="1001"/>
      <c r="AY118" s="1001"/>
      <c r="AZ118" s="1036" t="s">
        <v>462</v>
      </c>
      <c r="BA118" s="1037"/>
      <c r="BB118" s="1037"/>
      <c r="BC118" s="1037"/>
      <c r="BD118" s="1037"/>
      <c r="BE118" s="1037"/>
      <c r="BF118" s="1037"/>
      <c r="BG118" s="1037"/>
      <c r="BH118" s="1037"/>
      <c r="BI118" s="1037"/>
      <c r="BJ118" s="1037"/>
      <c r="BK118" s="1037"/>
      <c r="BL118" s="1037"/>
      <c r="BM118" s="1037"/>
      <c r="BN118" s="1037"/>
      <c r="BO118" s="1037"/>
      <c r="BP118" s="1038"/>
      <c r="BQ118" s="1061" t="s">
        <v>122</v>
      </c>
      <c r="BR118" s="1062"/>
      <c r="BS118" s="1062"/>
      <c r="BT118" s="1062"/>
      <c r="BU118" s="1062"/>
      <c r="BV118" s="1062" t="s">
        <v>122</v>
      </c>
      <c r="BW118" s="1062"/>
      <c r="BX118" s="1062"/>
      <c r="BY118" s="1062"/>
      <c r="BZ118" s="1062"/>
      <c r="CA118" s="1062" t="s">
        <v>122</v>
      </c>
      <c r="CB118" s="1062"/>
      <c r="CC118" s="1062"/>
      <c r="CD118" s="1062"/>
      <c r="CE118" s="1062"/>
      <c r="CF118" s="962" t="s">
        <v>122</v>
      </c>
      <c r="CG118" s="963"/>
      <c r="CH118" s="963"/>
      <c r="CI118" s="963"/>
      <c r="CJ118" s="963"/>
      <c r="CK118" s="981"/>
      <c r="CL118" s="982"/>
      <c r="CM118" s="964" t="s">
        <v>463</v>
      </c>
      <c r="CN118" s="965"/>
      <c r="CO118" s="965"/>
      <c r="CP118" s="965"/>
      <c r="CQ118" s="965"/>
      <c r="CR118" s="965"/>
      <c r="CS118" s="965"/>
      <c r="CT118" s="965"/>
      <c r="CU118" s="965"/>
      <c r="CV118" s="965"/>
      <c r="CW118" s="965"/>
      <c r="CX118" s="965"/>
      <c r="CY118" s="965"/>
      <c r="CZ118" s="965"/>
      <c r="DA118" s="965"/>
      <c r="DB118" s="965"/>
      <c r="DC118" s="965"/>
      <c r="DD118" s="965"/>
      <c r="DE118" s="965"/>
      <c r="DF118" s="966"/>
      <c r="DG118" s="1005" t="s">
        <v>122</v>
      </c>
      <c r="DH118" s="1006"/>
      <c r="DI118" s="1006"/>
      <c r="DJ118" s="1006"/>
      <c r="DK118" s="1007"/>
      <c r="DL118" s="1008" t="s">
        <v>122</v>
      </c>
      <c r="DM118" s="1006"/>
      <c r="DN118" s="1006"/>
      <c r="DO118" s="1006"/>
      <c r="DP118" s="1007"/>
      <c r="DQ118" s="1008" t="s">
        <v>122</v>
      </c>
      <c r="DR118" s="1006"/>
      <c r="DS118" s="1006"/>
      <c r="DT118" s="1006"/>
      <c r="DU118" s="1007"/>
      <c r="DV118" s="1026" t="s">
        <v>122</v>
      </c>
      <c r="DW118" s="1027"/>
      <c r="DX118" s="1027"/>
      <c r="DY118" s="1027"/>
      <c r="DZ118" s="1028"/>
    </row>
    <row r="119" spans="1:130" s="226" customFormat="1" ht="26.25" customHeight="1" x14ac:dyDescent="0.15">
      <c r="A119" s="1122" t="s">
        <v>438</v>
      </c>
      <c r="B119" s="980"/>
      <c r="C119" s="1009" t="s">
        <v>439</v>
      </c>
      <c r="D119" s="1010"/>
      <c r="E119" s="1010"/>
      <c r="F119" s="1010"/>
      <c r="G119" s="1010"/>
      <c r="H119" s="1010"/>
      <c r="I119" s="1010"/>
      <c r="J119" s="1010"/>
      <c r="K119" s="1010"/>
      <c r="L119" s="1010"/>
      <c r="M119" s="1010"/>
      <c r="N119" s="1010"/>
      <c r="O119" s="1010"/>
      <c r="P119" s="1010"/>
      <c r="Q119" s="1010"/>
      <c r="R119" s="1010"/>
      <c r="S119" s="1010"/>
      <c r="T119" s="1010"/>
      <c r="U119" s="1010"/>
      <c r="V119" s="1010"/>
      <c r="W119" s="1010"/>
      <c r="X119" s="1010"/>
      <c r="Y119" s="1010"/>
      <c r="Z119" s="1011"/>
      <c r="AA119" s="991" t="s">
        <v>400</v>
      </c>
      <c r="AB119" s="992"/>
      <c r="AC119" s="992"/>
      <c r="AD119" s="992"/>
      <c r="AE119" s="993"/>
      <c r="AF119" s="994" t="s">
        <v>122</v>
      </c>
      <c r="AG119" s="992"/>
      <c r="AH119" s="992"/>
      <c r="AI119" s="992"/>
      <c r="AJ119" s="993"/>
      <c r="AK119" s="994" t="s">
        <v>122</v>
      </c>
      <c r="AL119" s="992"/>
      <c r="AM119" s="992"/>
      <c r="AN119" s="992"/>
      <c r="AO119" s="993"/>
      <c r="AP119" s="995" t="s">
        <v>122</v>
      </c>
      <c r="AQ119" s="996"/>
      <c r="AR119" s="996"/>
      <c r="AS119" s="996"/>
      <c r="AT119" s="997"/>
      <c r="AU119" s="1002"/>
      <c r="AV119" s="1003"/>
      <c r="AW119" s="1003"/>
      <c r="AX119" s="1003"/>
      <c r="AY119" s="1003"/>
      <c r="AZ119" s="257" t="s">
        <v>181</v>
      </c>
      <c r="BA119" s="257"/>
      <c r="BB119" s="257"/>
      <c r="BC119" s="257"/>
      <c r="BD119" s="257"/>
      <c r="BE119" s="257"/>
      <c r="BF119" s="257"/>
      <c r="BG119" s="257"/>
      <c r="BH119" s="257"/>
      <c r="BI119" s="257"/>
      <c r="BJ119" s="257"/>
      <c r="BK119" s="257"/>
      <c r="BL119" s="257"/>
      <c r="BM119" s="257"/>
      <c r="BN119" s="257"/>
      <c r="BO119" s="1039" t="s">
        <v>464</v>
      </c>
      <c r="BP119" s="1070"/>
      <c r="BQ119" s="1061">
        <v>49800301</v>
      </c>
      <c r="BR119" s="1062"/>
      <c r="BS119" s="1062"/>
      <c r="BT119" s="1062"/>
      <c r="BU119" s="1062"/>
      <c r="BV119" s="1062">
        <v>47535656</v>
      </c>
      <c r="BW119" s="1062"/>
      <c r="BX119" s="1062"/>
      <c r="BY119" s="1062"/>
      <c r="BZ119" s="1062"/>
      <c r="CA119" s="1062">
        <v>45421976</v>
      </c>
      <c r="CB119" s="1062"/>
      <c r="CC119" s="1062"/>
      <c r="CD119" s="1062"/>
      <c r="CE119" s="1062"/>
      <c r="CF119" s="1063"/>
      <c r="CG119" s="1064"/>
      <c r="CH119" s="1064"/>
      <c r="CI119" s="1064"/>
      <c r="CJ119" s="1065"/>
      <c r="CK119" s="983"/>
      <c r="CL119" s="984"/>
      <c r="CM119" s="1066" t="s">
        <v>465</v>
      </c>
      <c r="CN119" s="1067"/>
      <c r="CO119" s="1067"/>
      <c r="CP119" s="1067"/>
      <c r="CQ119" s="1067"/>
      <c r="CR119" s="1067"/>
      <c r="CS119" s="1067"/>
      <c r="CT119" s="1067"/>
      <c r="CU119" s="1067"/>
      <c r="CV119" s="1067"/>
      <c r="CW119" s="1067"/>
      <c r="CX119" s="1067"/>
      <c r="CY119" s="1067"/>
      <c r="CZ119" s="1067"/>
      <c r="DA119" s="1067"/>
      <c r="DB119" s="1067"/>
      <c r="DC119" s="1067"/>
      <c r="DD119" s="1067"/>
      <c r="DE119" s="1067"/>
      <c r="DF119" s="1068"/>
      <c r="DG119" s="1069">
        <v>240051</v>
      </c>
      <c r="DH119" s="1048"/>
      <c r="DI119" s="1048"/>
      <c r="DJ119" s="1048"/>
      <c r="DK119" s="1049"/>
      <c r="DL119" s="1047">
        <v>193057</v>
      </c>
      <c r="DM119" s="1048"/>
      <c r="DN119" s="1048"/>
      <c r="DO119" s="1048"/>
      <c r="DP119" s="1049"/>
      <c r="DQ119" s="1047">
        <v>159341</v>
      </c>
      <c r="DR119" s="1048"/>
      <c r="DS119" s="1048"/>
      <c r="DT119" s="1048"/>
      <c r="DU119" s="1049"/>
      <c r="DV119" s="1050">
        <v>1</v>
      </c>
      <c r="DW119" s="1051"/>
      <c r="DX119" s="1051"/>
      <c r="DY119" s="1051"/>
      <c r="DZ119" s="1052"/>
    </row>
    <row r="120" spans="1:130" s="226" customFormat="1" ht="26.25" customHeight="1" x14ac:dyDescent="0.15">
      <c r="A120" s="1123"/>
      <c r="B120" s="982"/>
      <c r="C120" s="964" t="s">
        <v>442</v>
      </c>
      <c r="D120" s="965"/>
      <c r="E120" s="965"/>
      <c r="F120" s="965"/>
      <c r="G120" s="965"/>
      <c r="H120" s="965"/>
      <c r="I120" s="965"/>
      <c r="J120" s="965"/>
      <c r="K120" s="965"/>
      <c r="L120" s="965"/>
      <c r="M120" s="965"/>
      <c r="N120" s="965"/>
      <c r="O120" s="965"/>
      <c r="P120" s="965"/>
      <c r="Q120" s="965"/>
      <c r="R120" s="965"/>
      <c r="S120" s="965"/>
      <c r="T120" s="965"/>
      <c r="U120" s="965"/>
      <c r="V120" s="965"/>
      <c r="W120" s="965"/>
      <c r="X120" s="965"/>
      <c r="Y120" s="965"/>
      <c r="Z120" s="966"/>
      <c r="AA120" s="1005" t="s">
        <v>122</v>
      </c>
      <c r="AB120" s="1006"/>
      <c r="AC120" s="1006"/>
      <c r="AD120" s="1006"/>
      <c r="AE120" s="1007"/>
      <c r="AF120" s="1008" t="s">
        <v>400</v>
      </c>
      <c r="AG120" s="1006"/>
      <c r="AH120" s="1006"/>
      <c r="AI120" s="1006"/>
      <c r="AJ120" s="1007"/>
      <c r="AK120" s="1008" t="s">
        <v>122</v>
      </c>
      <c r="AL120" s="1006"/>
      <c r="AM120" s="1006"/>
      <c r="AN120" s="1006"/>
      <c r="AO120" s="1007"/>
      <c r="AP120" s="1026" t="s">
        <v>122</v>
      </c>
      <c r="AQ120" s="1027"/>
      <c r="AR120" s="1027"/>
      <c r="AS120" s="1027"/>
      <c r="AT120" s="1028"/>
      <c r="AU120" s="1053" t="s">
        <v>466</v>
      </c>
      <c r="AV120" s="1054"/>
      <c r="AW120" s="1054"/>
      <c r="AX120" s="1054"/>
      <c r="AY120" s="1055"/>
      <c r="AZ120" s="1025" t="s">
        <v>467</v>
      </c>
      <c r="BA120" s="989"/>
      <c r="BB120" s="989"/>
      <c r="BC120" s="989"/>
      <c r="BD120" s="989"/>
      <c r="BE120" s="989"/>
      <c r="BF120" s="989"/>
      <c r="BG120" s="989"/>
      <c r="BH120" s="989"/>
      <c r="BI120" s="989"/>
      <c r="BJ120" s="989"/>
      <c r="BK120" s="989"/>
      <c r="BL120" s="989"/>
      <c r="BM120" s="989"/>
      <c r="BN120" s="989"/>
      <c r="BO120" s="989"/>
      <c r="BP120" s="990"/>
      <c r="BQ120" s="1012">
        <v>22534907</v>
      </c>
      <c r="BR120" s="976"/>
      <c r="BS120" s="976"/>
      <c r="BT120" s="976"/>
      <c r="BU120" s="976"/>
      <c r="BV120" s="976">
        <v>25203081</v>
      </c>
      <c r="BW120" s="976"/>
      <c r="BX120" s="976"/>
      <c r="BY120" s="976"/>
      <c r="BZ120" s="976"/>
      <c r="CA120" s="976">
        <v>25697200</v>
      </c>
      <c r="CB120" s="976"/>
      <c r="CC120" s="976"/>
      <c r="CD120" s="976"/>
      <c r="CE120" s="976"/>
      <c r="CF120" s="977">
        <v>167.7</v>
      </c>
      <c r="CG120" s="978"/>
      <c r="CH120" s="978"/>
      <c r="CI120" s="978"/>
      <c r="CJ120" s="978"/>
      <c r="CK120" s="1071" t="s">
        <v>468</v>
      </c>
      <c r="CL120" s="1072"/>
      <c r="CM120" s="1072"/>
      <c r="CN120" s="1072"/>
      <c r="CO120" s="1073"/>
      <c r="CP120" s="1079" t="s">
        <v>469</v>
      </c>
      <c r="CQ120" s="1080"/>
      <c r="CR120" s="1080"/>
      <c r="CS120" s="1080"/>
      <c r="CT120" s="1080"/>
      <c r="CU120" s="1080"/>
      <c r="CV120" s="1080"/>
      <c r="CW120" s="1080"/>
      <c r="CX120" s="1080"/>
      <c r="CY120" s="1080"/>
      <c r="CZ120" s="1080"/>
      <c r="DA120" s="1080"/>
      <c r="DB120" s="1080"/>
      <c r="DC120" s="1080"/>
      <c r="DD120" s="1080"/>
      <c r="DE120" s="1080"/>
      <c r="DF120" s="1081"/>
      <c r="DG120" s="1012">
        <v>7679424</v>
      </c>
      <c r="DH120" s="976"/>
      <c r="DI120" s="976"/>
      <c r="DJ120" s="976"/>
      <c r="DK120" s="976"/>
      <c r="DL120" s="976">
        <v>7016879</v>
      </c>
      <c r="DM120" s="976"/>
      <c r="DN120" s="976"/>
      <c r="DO120" s="976"/>
      <c r="DP120" s="976"/>
      <c r="DQ120" s="976">
        <v>6696583</v>
      </c>
      <c r="DR120" s="976"/>
      <c r="DS120" s="976"/>
      <c r="DT120" s="976"/>
      <c r="DU120" s="976"/>
      <c r="DV120" s="1013">
        <v>43.7</v>
      </c>
      <c r="DW120" s="1013"/>
      <c r="DX120" s="1013"/>
      <c r="DY120" s="1013"/>
      <c r="DZ120" s="1014"/>
    </row>
    <row r="121" spans="1:130" s="226" customFormat="1" ht="26.25" customHeight="1" x14ac:dyDescent="0.15">
      <c r="A121" s="1123"/>
      <c r="B121" s="982"/>
      <c r="C121" s="1029" t="s">
        <v>470</v>
      </c>
      <c r="D121" s="1030"/>
      <c r="E121" s="1030"/>
      <c r="F121" s="1030"/>
      <c r="G121" s="1030"/>
      <c r="H121" s="1030"/>
      <c r="I121" s="1030"/>
      <c r="J121" s="1030"/>
      <c r="K121" s="1030"/>
      <c r="L121" s="1030"/>
      <c r="M121" s="1030"/>
      <c r="N121" s="1030"/>
      <c r="O121" s="1030"/>
      <c r="P121" s="1030"/>
      <c r="Q121" s="1030"/>
      <c r="R121" s="1030"/>
      <c r="S121" s="1030"/>
      <c r="T121" s="1030"/>
      <c r="U121" s="1030"/>
      <c r="V121" s="1030"/>
      <c r="W121" s="1030"/>
      <c r="X121" s="1030"/>
      <c r="Y121" s="1030"/>
      <c r="Z121" s="1031"/>
      <c r="AA121" s="1005" t="s">
        <v>122</v>
      </c>
      <c r="AB121" s="1006"/>
      <c r="AC121" s="1006"/>
      <c r="AD121" s="1006"/>
      <c r="AE121" s="1007"/>
      <c r="AF121" s="1008" t="s">
        <v>122</v>
      </c>
      <c r="AG121" s="1006"/>
      <c r="AH121" s="1006"/>
      <c r="AI121" s="1006"/>
      <c r="AJ121" s="1007"/>
      <c r="AK121" s="1008" t="s">
        <v>122</v>
      </c>
      <c r="AL121" s="1006"/>
      <c r="AM121" s="1006"/>
      <c r="AN121" s="1006"/>
      <c r="AO121" s="1007"/>
      <c r="AP121" s="1026" t="s">
        <v>400</v>
      </c>
      <c r="AQ121" s="1027"/>
      <c r="AR121" s="1027"/>
      <c r="AS121" s="1027"/>
      <c r="AT121" s="1028"/>
      <c r="AU121" s="1056"/>
      <c r="AV121" s="1057"/>
      <c r="AW121" s="1057"/>
      <c r="AX121" s="1057"/>
      <c r="AY121" s="1058"/>
      <c r="AZ121" s="985" t="s">
        <v>471</v>
      </c>
      <c r="BA121" s="986"/>
      <c r="BB121" s="986"/>
      <c r="BC121" s="986"/>
      <c r="BD121" s="986"/>
      <c r="BE121" s="986"/>
      <c r="BF121" s="986"/>
      <c r="BG121" s="986"/>
      <c r="BH121" s="986"/>
      <c r="BI121" s="986"/>
      <c r="BJ121" s="986"/>
      <c r="BK121" s="986"/>
      <c r="BL121" s="986"/>
      <c r="BM121" s="986"/>
      <c r="BN121" s="986"/>
      <c r="BO121" s="986"/>
      <c r="BP121" s="987"/>
      <c r="BQ121" s="967">
        <v>818815</v>
      </c>
      <c r="BR121" s="968"/>
      <c r="BS121" s="968"/>
      <c r="BT121" s="968"/>
      <c r="BU121" s="968"/>
      <c r="BV121" s="968">
        <v>1329380</v>
      </c>
      <c r="BW121" s="968"/>
      <c r="BX121" s="968"/>
      <c r="BY121" s="968"/>
      <c r="BZ121" s="968"/>
      <c r="CA121" s="968">
        <v>1592369</v>
      </c>
      <c r="CB121" s="968"/>
      <c r="CC121" s="968"/>
      <c r="CD121" s="968"/>
      <c r="CE121" s="968"/>
      <c r="CF121" s="962">
        <v>10.4</v>
      </c>
      <c r="CG121" s="963"/>
      <c r="CH121" s="963"/>
      <c r="CI121" s="963"/>
      <c r="CJ121" s="963"/>
      <c r="CK121" s="1074"/>
      <c r="CL121" s="1075"/>
      <c r="CM121" s="1075"/>
      <c r="CN121" s="1075"/>
      <c r="CO121" s="1076"/>
      <c r="CP121" s="1084" t="s">
        <v>472</v>
      </c>
      <c r="CQ121" s="1085"/>
      <c r="CR121" s="1085"/>
      <c r="CS121" s="1085"/>
      <c r="CT121" s="1085"/>
      <c r="CU121" s="1085"/>
      <c r="CV121" s="1085"/>
      <c r="CW121" s="1085"/>
      <c r="CX121" s="1085"/>
      <c r="CY121" s="1085"/>
      <c r="CZ121" s="1085"/>
      <c r="DA121" s="1085"/>
      <c r="DB121" s="1085"/>
      <c r="DC121" s="1085"/>
      <c r="DD121" s="1085"/>
      <c r="DE121" s="1085"/>
      <c r="DF121" s="1086"/>
      <c r="DG121" s="967">
        <v>2524954</v>
      </c>
      <c r="DH121" s="968"/>
      <c r="DI121" s="968"/>
      <c r="DJ121" s="968"/>
      <c r="DK121" s="968"/>
      <c r="DL121" s="968">
        <v>2555277</v>
      </c>
      <c r="DM121" s="968"/>
      <c r="DN121" s="968"/>
      <c r="DO121" s="968"/>
      <c r="DP121" s="968"/>
      <c r="DQ121" s="968">
        <v>2075412</v>
      </c>
      <c r="DR121" s="968"/>
      <c r="DS121" s="968"/>
      <c r="DT121" s="968"/>
      <c r="DU121" s="968"/>
      <c r="DV121" s="969">
        <v>13.5</v>
      </c>
      <c r="DW121" s="969"/>
      <c r="DX121" s="969"/>
      <c r="DY121" s="969"/>
      <c r="DZ121" s="970"/>
    </row>
    <row r="122" spans="1:130" s="226" customFormat="1" ht="26.25" customHeight="1" x14ac:dyDescent="0.15">
      <c r="A122" s="1123"/>
      <c r="B122" s="982"/>
      <c r="C122" s="964" t="s">
        <v>452</v>
      </c>
      <c r="D122" s="965"/>
      <c r="E122" s="965"/>
      <c r="F122" s="965"/>
      <c r="G122" s="965"/>
      <c r="H122" s="965"/>
      <c r="I122" s="965"/>
      <c r="J122" s="965"/>
      <c r="K122" s="965"/>
      <c r="L122" s="965"/>
      <c r="M122" s="965"/>
      <c r="N122" s="965"/>
      <c r="O122" s="965"/>
      <c r="P122" s="965"/>
      <c r="Q122" s="965"/>
      <c r="R122" s="965"/>
      <c r="S122" s="965"/>
      <c r="T122" s="965"/>
      <c r="U122" s="965"/>
      <c r="V122" s="965"/>
      <c r="W122" s="965"/>
      <c r="X122" s="965"/>
      <c r="Y122" s="965"/>
      <c r="Z122" s="966"/>
      <c r="AA122" s="1005" t="s">
        <v>122</v>
      </c>
      <c r="AB122" s="1006"/>
      <c r="AC122" s="1006"/>
      <c r="AD122" s="1006"/>
      <c r="AE122" s="1007"/>
      <c r="AF122" s="1008" t="s">
        <v>122</v>
      </c>
      <c r="AG122" s="1006"/>
      <c r="AH122" s="1006"/>
      <c r="AI122" s="1006"/>
      <c r="AJ122" s="1007"/>
      <c r="AK122" s="1008" t="s">
        <v>122</v>
      </c>
      <c r="AL122" s="1006"/>
      <c r="AM122" s="1006"/>
      <c r="AN122" s="1006"/>
      <c r="AO122" s="1007"/>
      <c r="AP122" s="1026" t="s">
        <v>400</v>
      </c>
      <c r="AQ122" s="1027"/>
      <c r="AR122" s="1027"/>
      <c r="AS122" s="1027"/>
      <c r="AT122" s="1028"/>
      <c r="AU122" s="1056"/>
      <c r="AV122" s="1057"/>
      <c r="AW122" s="1057"/>
      <c r="AX122" s="1057"/>
      <c r="AY122" s="1058"/>
      <c r="AZ122" s="1036" t="s">
        <v>473</v>
      </c>
      <c r="BA122" s="1037"/>
      <c r="BB122" s="1037"/>
      <c r="BC122" s="1037"/>
      <c r="BD122" s="1037"/>
      <c r="BE122" s="1037"/>
      <c r="BF122" s="1037"/>
      <c r="BG122" s="1037"/>
      <c r="BH122" s="1037"/>
      <c r="BI122" s="1037"/>
      <c r="BJ122" s="1037"/>
      <c r="BK122" s="1037"/>
      <c r="BL122" s="1037"/>
      <c r="BM122" s="1037"/>
      <c r="BN122" s="1037"/>
      <c r="BO122" s="1037"/>
      <c r="BP122" s="1038"/>
      <c r="BQ122" s="1061">
        <v>32196876</v>
      </c>
      <c r="BR122" s="1062"/>
      <c r="BS122" s="1062"/>
      <c r="BT122" s="1062"/>
      <c r="BU122" s="1062"/>
      <c r="BV122" s="1062">
        <v>31129238</v>
      </c>
      <c r="BW122" s="1062"/>
      <c r="BX122" s="1062"/>
      <c r="BY122" s="1062"/>
      <c r="BZ122" s="1062"/>
      <c r="CA122" s="1062">
        <v>30075948</v>
      </c>
      <c r="CB122" s="1062"/>
      <c r="CC122" s="1062"/>
      <c r="CD122" s="1062"/>
      <c r="CE122" s="1062"/>
      <c r="CF122" s="1082">
        <v>196.3</v>
      </c>
      <c r="CG122" s="1083"/>
      <c r="CH122" s="1083"/>
      <c r="CI122" s="1083"/>
      <c r="CJ122" s="1083"/>
      <c r="CK122" s="1074"/>
      <c r="CL122" s="1075"/>
      <c r="CM122" s="1075"/>
      <c r="CN122" s="1075"/>
      <c r="CO122" s="1076"/>
      <c r="CP122" s="1084" t="s">
        <v>409</v>
      </c>
      <c r="CQ122" s="1085"/>
      <c r="CR122" s="1085"/>
      <c r="CS122" s="1085"/>
      <c r="CT122" s="1085"/>
      <c r="CU122" s="1085"/>
      <c r="CV122" s="1085"/>
      <c r="CW122" s="1085"/>
      <c r="CX122" s="1085"/>
      <c r="CY122" s="1085"/>
      <c r="CZ122" s="1085"/>
      <c r="DA122" s="1085"/>
      <c r="DB122" s="1085"/>
      <c r="DC122" s="1085"/>
      <c r="DD122" s="1085"/>
      <c r="DE122" s="1085"/>
      <c r="DF122" s="1086"/>
      <c r="DG122" s="967">
        <v>966323</v>
      </c>
      <c r="DH122" s="968"/>
      <c r="DI122" s="968"/>
      <c r="DJ122" s="968"/>
      <c r="DK122" s="968"/>
      <c r="DL122" s="968">
        <v>918354</v>
      </c>
      <c r="DM122" s="968"/>
      <c r="DN122" s="968"/>
      <c r="DO122" s="968"/>
      <c r="DP122" s="968"/>
      <c r="DQ122" s="968">
        <v>875821</v>
      </c>
      <c r="DR122" s="968"/>
      <c r="DS122" s="968"/>
      <c r="DT122" s="968"/>
      <c r="DU122" s="968"/>
      <c r="DV122" s="969">
        <v>5.7</v>
      </c>
      <c r="DW122" s="969"/>
      <c r="DX122" s="969"/>
      <c r="DY122" s="969"/>
      <c r="DZ122" s="970"/>
    </row>
    <row r="123" spans="1:130" s="226" customFormat="1" ht="26.25" customHeight="1" x14ac:dyDescent="0.15">
      <c r="A123" s="1123"/>
      <c r="B123" s="982"/>
      <c r="C123" s="964" t="s">
        <v>458</v>
      </c>
      <c r="D123" s="965"/>
      <c r="E123" s="965"/>
      <c r="F123" s="965"/>
      <c r="G123" s="965"/>
      <c r="H123" s="965"/>
      <c r="I123" s="965"/>
      <c r="J123" s="965"/>
      <c r="K123" s="965"/>
      <c r="L123" s="965"/>
      <c r="M123" s="965"/>
      <c r="N123" s="965"/>
      <c r="O123" s="965"/>
      <c r="P123" s="965"/>
      <c r="Q123" s="965"/>
      <c r="R123" s="965"/>
      <c r="S123" s="965"/>
      <c r="T123" s="965"/>
      <c r="U123" s="965"/>
      <c r="V123" s="965"/>
      <c r="W123" s="965"/>
      <c r="X123" s="965"/>
      <c r="Y123" s="965"/>
      <c r="Z123" s="966"/>
      <c r="AA123" s="1005">
        <v>132912</v>
      </c>
      <c r="AB123" s="1006"/>
      <c r="AC123" s="1006"/>
      <c r="AD123" s="1006"/>
      <c r="AE123" s="1007"/>
      <c r="AF123" s="1008">
        <v>130594</v>
      </c>
      <c r="AG123" s="1006"/>
      <c r="AH123" s="1006"/>
      <c r="AI123" s="1006"/>
      <c r="AJ123" s="1007"/>
      <c r="AK123" s="1008">
        <v>127277</v>
      </c>
      <c r="AL123" s="1006"/>
      <c r="AM123" s="1006"/>
      <c r="AN123" s="1006"/>
      <c r="AO123" s="1007"/>
      <c r="AP123" s="1026">
        <v>0.8</v>
      </c>
      <c r="AQ123" s="1027"/>
      <c r="AR123" s="1027"/>
      <c r="AS123" s="1027"/>
      <c r="AT123" s="1028"/>
      <c r="AU123" s="1059"/>
      <c r="AV123" s="1060"/>
      <c r="AW123" s="1060"/>
      <c r="AX123" s="1060"/>
      <c r="AY123" s="1060"/>
      <c r="AZ123" s="257" t="s">
        <v>181</v>
      </c>
      <c r="BA123" s="257"/>
      <c r="BB123" s="257"/>
      <c r="BC123" s="257"/>
      <c r="BD123" s="257"/>
      <c r="BE123" s="257"/>
      <c r="BF123" s="257"/>
      <c r="BG123" s="257"/>
      <c r="BH123" s="257"/>
      <c r="BI123" s="257"/>
      <c r="BJ123" s="257"/>
      <c r="BK123" s="257"/>
      <c r="BL123" s="257"/>
      <c r="BM123" s="257"/>
      <c r="BN123" s="257"/>
      <c r="BO123" s="1039" t="s">
        <v>474</v>
      </c>
      <c r="BP123" s="1070"/>
      <c r="BQ123" s="1129">
        <v>55550598</v>
      </c>
      <c r="BR123" s="1130"/>
      <c r="BS123" s="1130"/>
      <c r="BT123" s="1130"/>
      <c r="BU123" s="1130"/>
      <c r="BV123" s="1130">
        <v>57661699</v>
      </c>
      <c r="BW123" s="1130"/>
      <c r="BX123" s="1130"/>
      <c r="BY123" s="1130"/>
      <c r="BZ123" s="1130"/>
      <c r="CA123" s="1130">
        <v>57365517</v>
      </c>
      <c r="CB123" s="1130"/>
      <c r="CC123" s="1130"/>
      <c r="CD123" s="1130"/>
      <c r="CE123" s="1130"/>
      <c r="CF123" s="1063"/>
      <c r="CG123" s="1064"/>
      <c r="CH123" s="1064"/>
      <c r="CI123" s="1064"/>
      <c r="CJ123" s="1065"/>
      <c r="CK123" s="1074"/>
      <c r="CL123" s="1075"/>
      <c r="CM123" s="1075"/>
      <c r="CN123" s="1075"/>
      <c r="CO123" s="1076"/>
      <c r="CP123" s="1084" t="s">
        <v>401</v>
      </c>
      <c r="CQ123" s="1085"/>
      <c r="CR123" s="1085"/>
      <c r="CS123" s="1085"/>
      <c r="CT123" s="1085"/>
      <c r="CU123" s="1085"/>
      <c r="CV123" s="1085"/>
      <c r="CW123" s="1085"/>
      <c r="CX123" s="1085"/>
      <c r="CY123" s="1085"/>
      <c r="CZ123" s="1085"/>
      <c r="DA123" s="1085"/>
      <c r="DB123" s="1085"/>
      <c r="DC123" s="1085"/>
      <c r="DD123" s="1085"/>
      <c r="DE123" s="1085"/>
      <c r="DF123" s="1086"/>
      <c r="DG123" s="1005">
        <v>465081</v>
      </c>
      <c r="DH123" s="1006"/>
      <c r="DI123" s="1006"/>
      <c r="DJ123" s="1006"/>
      <c r="DK123" s="1007"/>
      <c r="DL123" s="1008">
        <v>513071</v>
      </c>
      <c r="DM123" s="1006"/>
      <c r="DN123" s="1006"/>
      <c r="DO123" s="1006"/>
      <c r="DP123" s="1007"/>
      <c r="DQ123" s="1008">
        <v>529443</v>
      </c>
      <c r="DR123" s="1006"/>
      <c r="DS123" s="1006"/>
      <c r="DT123" s="1006"/>
      <c r="DU123" s="1007"/>
      <c r="DV123" s="1026">
        <v>3.5</v>
      </c>
      <c r="DW123" s="1027"/>
      <c r="DX123" s="1027"/>
      <c r="DY123" s="1027"/>
      <c r="DZ123" s="1028"/>
    </row>
    <row r="124" spans="1:130" s="226" customFormat="1" ht="26.25" customHeight="1" thickBot="1" x14ac:dyDescent="0.2">
      <c r="A124" s="1123"/>
      <c r="B124" s="982"/>
      <c r="C124" s="964" t="s">
        <v>461</v>
      </c>
      <c r="D124" s="965"/>
      <c r="E124" s="965"/>
      <c r="F124" s="965"/>
      <c r="G124" s="965"/>
      <c r="H124" s="965"/>
      <c r="I124" s="965"/>
      <c r="J124" s="965"/>
      <c r="K124" s="965"/>
      <c r="L124" s="965"/>
      <c r="M124" s="965"/>
      <c r="N124" s="965"/>
      <c r="O124" s="965"/>
      <c r="P124" s="965"/>
      <c r="Q124" s="965"/>
      <c r="R124" s="965"/>
      <c r="S124" s="965"/>
      <c r="T124" s="965"/>
      <c r="U124" s="965"/>
      <c r="V124" s="965"/>
      <c r="W124" s="965"/>
      <c r="X124" s="965"/>
      <c r="Y124" s="965"/>
      <c r="Z124" s="966"/>
      <c r="AA124" s="1005" t="s">
        <v>122</v>
      </c>
      <c r="AB124" s="1006"/>
      <c r="AC124" s="1006"/>
      <c r="AD124" s="1006"/>
      <c r="AE124" s="1007"/>
      <c r="AF124" s="1008" t="s">
        <v>122</v>
      </c>
      <c r="AG124" s="1006"/>
      <c r="AH124" s="1006"/>
      <c r="AI124" s="1006"/>
      <c r="AJ124" s="1007"/>
      <c r="AK124" s="1008" t="s">
        <v>122</v>
      </c>
      <c r="AL124" s="1006"/>
      <c r="AM124" s="1006"/>
      <c r="AN124" s="1006"/>
      <c r="AO124" s="1007"/>
      <c r="AP124" s="1026" t="s">
        <v>122</v>
      </c>
      <c r="AQ124" s="1027"/>
      <c r="AR124" s="1027"/>
      <c r="AS124" s="1027"/>
      <c r="AT124" s="1028"/>
      <c r="AU124" s="1125" t="s">
        <v>475</v>
      </c>
      <c r="AV124" s="1126"/>
      <c r="AW124" s="1126"/>
      <c r="AX124" s="1126"/>
      <c r="AY124" s="1126"/>
      <c r="AZ124" s="1126"/>
      <c r="BA124" s="1126"/>
      <c r="BB124" s="1126"/>
      <c r="BC124" s="1126"/>
      <c r="BD124" s="1126"/>
      <c r="BE124" s="1126"/>
      <c r="BF124" s="1126"/>
      <c r="BG124" s="1126"/>
      <c r="BH124" s="1126"/>
      <c r="BI124" s="1126"/>
      <c r="BJ124" s="1126"/>
      <c r="BK124" s="1126"/>
      <c r="BL124" s="1126"/>
      <c r="BM124" s="1126"/>
      <c r="BN124" s="1126"/>
      <c r="BO124" s="1126"/>
      <c r="BP124" s="1127"/>
      <c r="BQ124" s="1128" t="s">
        <v>122</v>
      </c>
      <c r="BR124" s="1092"/>
      <c r="BS124" s="1092"/>
      <c r="BT124" s="1092"/>
      <c r="BU124" s="1092"/>
      <c r="BV124" s="1092" t="s">
        <v>400</v>
      </c>
      <c r="BW124" s="1092"/>
      <c r="BX124" s="1092"/>
      <c r="BY124" s="1092"/>
      <c r="BZ124" s="1092"/>
      <c r="CA124" s="1092" t="s">
        <v>122</v>
      </c>
      <c r="CB124" s="1092"/>
      <c r="CC124" s="1092"/>
      <c r="CD124" s="1092"/>
      <c r="CE124" s="1092"/>
      <c r="CF124" s="1093"/>
      <c r="CG124" s="1094"/>
      <c r="CH124" s="1094"/>
      <c r="CI124" s="1094"/>
      <c r="CJ124" s="1095"/>
      <c r="CK124" s="1077"/>
      <c r="CL124" s="1077"/>
      <c r="CM124" s="1077"/>
      <c r="CN124" s="1077"/>
      <c r="CO124" s="1078"/>
      <c r="CP124" s="1084" t="s">
        <v>476</v>
      </c>
      <c r="CQ124" s="1085"/>
      <c r="CR124" s="1085"/>
      <c r="CS124" s="1085"/>
      <c r="CT124" s="1085"/>
      <c r="CU124" s="1085"/>
      <c r="CV124" s="1085"/>
      <c r="CW124" s="1085"/>
      <c r="CX124" s="1085"/>
      <c r="CY124" s="1085"/>
      <c r="CZ124" s="1085"/>
      <c r="DA124" s="1085"/>
      <c r="DB124" s="1085"/>
      <c r="DC124" s="1085"/>
      <c r="DD124" s="1085"/>
      <c r="DE124" s="1085"/>
      <c r="DF124" s="1086"/>
      <c r="DG124" s="1069">
        <v>698917</v>
      </c>
      <c r="DH124" s="1048"/>
      <c r="DI124" s="1048"/>
      <c r="DJ124" s="1048"/>
      <c r="DK124" s="1049"/>
      <c r="DL124" s="1047">
        <v>680998</v>
      </c>
      <c r="DM124" s="1048"/>
      <c r="DN124" s="1048"/>
      <c r="DO124" s="1048"/>
      <c r="DP124" s="1049"/>
      <c r="DQ124" s="1047">
        <v>577098</v>
      </c>
      <c r="DR124" s="1048"/>
      <c r="DS124" s="1048"/>
      <c r="DT124" s="1048"/>
      <c r="DU124" s="1049"/>
      <c r="DV124" s="1050">
        <v>3.8</v>
      </c>
      <c r="DW124" s="1051"/>
      <c r="DX124" s="1051"/>
      <c r="DY124" s="1051"/>
      <c r="DZ124" s="1052"/>
    </row>
    <row r="125" spans="1:130" s="226" customFormat="1" ht="26.25" customHeight="1" x14ac:dyDescent="0.15">
      <c r="A125" s="1123"/>
      <c r="B125" s="982"/>
      <c r="C125" s="964" t="s">
        <v>463</v>
      </c>
      <c r="D125" s="965"/>
      <c r="E125" s="965"/>
      <c r="F125" s="965"/>
      <c r="G125" s="965"/>
      <c r="H125" s="965"/>
      <c r="I125" s="965"/>
      <c r="J125" s="965"/>
      <c r="K125" s="965"/>
      <c r="L125" s="965"/>
      <c r="M125" s="965"/>
      <c r="N125" s="965"/>
      <c r="O125" s="965"/>
      <c r="P125" s="965"/>
      <c r="Q125" s="965"/>
      <c r="R125" s="965"/>
      <c r="S125" s="965"/>
      <c r="T125" s="965"/>
      <c r="U125" s="965"/>
      <c r="V125" s="965"/>
      <c r="W125" s="965"/>
      <c r="X125" s="965"/>
      <c r="Y125" s="965"/>
      <c r="Z125" s="966"/>
      <c r="AA125" s="1005" t="s">
        <v>122</v>
      </c>
      <c r="AB125" s="1006"/>
      <c r="AC125" s="1006"/>
      <c r="AD125" s="1006"/>
      <c r="AE125" s="1007"/>
      <c r="AF125" s="1008" t="s">
        <v>122</v>
      </c>
      <c r="AG125" s="1006"/>
      <c r="AH125" s="1006"/>
      <c r="AI125" s="1006"/>
      <c r="AJ125" s="1007"/>
      <c r="AK125" s="1008" t="s">
        <v>122</v>
      </c>
      <c r="AL125" s="1006"/>
      <c r="AM125" s="1006"/>
      <c r="AN125" s="1006"/>
      <c r="AO125" s="1007"/>
      <c r="AP125" s="1026" t="s">
        <v>122</v>
      </c>
      <c r="AQ125" s="1027"/>
      <c r="AR125" s="1027"/>
      <c r="AS125" s="1027"/>
      <c r="AT125" s="1028"/>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87" t="s">
        <v>477</v>
      </c>
      <c r="CL125" s="1072"/>
      <c r="CM125" s="1072"/>
      <c r="CN125" s="1072"/>
      <c r="CO125" s="1073"/>
      <c r="CP125" s="1025" t="s">
        <v>478</v>
      </c>
      <c r="CQ125" s="989"/>
      <c r="CR125" s="989"/>
      <c r="CS125" s="989"/>
      <c r="CT125" s="989"/>
      <c r="CU125" s="989"/>
      <c r="CV125" s="989"/>
      <c r="CW125" s="989"/>
      <c r="CX125" s="989"/>
      <c r="CY125" s="989"/>
      <c r="CZ125" s="989"/>
      <c r="DA125" s="989"/>
      <c r="DB125" s="989"/>
      <c r="DC125" s="989"/>
      <c r="DD125" s="989"/>
      <c r="DE125" s="989"/>
      <c r="DF125" s="990"/>
      <c r="DG125" s="1012" t="s">
        <v>122</v>
      </c>
      <c r="DH125" s="976"/>
      <c r="DI125" s="976"/>
      <c r="DJ125" s="976"/>
      <c r="DK125" s="976"/>
      <c r="DL125" s="976" t="s">
        <v>122</v>
      </c>
      <c r="DM125" s="976"/>
      <c r="DN125" s="976"/>
      <c r="DO125" s="976"/>
      <c r="DP125" s="976"/>
      <c r="DQ125" s="976" t="s">
        <v>122</v>
      </c>
      <c r="DR125" s="976"/>
      <c r="DS125" s="976"/>
      <c r="DT125" s="976"/>
      <c r="DU125" s="976"/>
      <c r="DV125" s="1013" t="s">
        <v>122</v>
      </c>
      <c r="DW125" s="1013"/>
      <c r="DX125" s="1013"/>
      <c r="DY125" s="1013"/>
      <c r="DZ125" s="1014"/>
    </row>
    <row r="126" spans="1:130" s="226" customFormat="1" ht="26.25" customHeight="1" thickBot="1" x14ac:dyDescent="0.2">
      <c r="A126" s="1123"/>
      <c r="B126" s="982"/>
      <c r="C126" s="964" t="s">
        <v>465</v>
      </c>
      <c r="D126" s="965"/>
      <c r="E126" s="965"/>
      <c r="F126" s="965"/>
      <c r="G126" s="965"/>
      <c r="H126" s="965"/>
      <c r="I126" s="965"/>
      <c r="J126" s="965"/>
      <c r="K126" s="965"/>
      <c r="L126" s="965"/>
      <c r="M126" s="965"/>
      <c r="N126" s="965"/>
      <c r="O126" s="965"/>
      <c r="P126" s="965"/>
      <c r="Q126" s="965"/>
      <c r="R126" s="965"/>
      <c r="S126" s="965"/>
      <c r="T126" s="965"/>
      <c r="U126" s="965"/>
      <c r="V126" s="965"/>
      <c r="W126" s="965"/>
      <c r="X126" s="965"/>
      <c r="Y126" s="965"/>
      <c r="Z126" s="966"/>
      <c r="AA126" s="1005">
        <v>36270</v>
      </c>
      <c r="AB126" s="1006"/>
      <c r="AC126" s="1006"/>
      <c r="AD126" s="1006"/>
      <c r="AE126" s="1007"/>
      <c r="AF126" s="1008">
        <v>34321</v>
      </c>
      <c r="AG126" s="1006"/>
      <c r="AH126" s="1006"/>
      <c r="AI126" s="1006"/>
      <c r="AJ126" s="1007"/>
      <c r="AK126" s="1008">
        <v>42939</v>
      </c>
      <c r="AL126" s="1006"/>
      <c r="AM126" s="1006"/>
      <c r="AN126" s="1006"/>
      <c r="AO126" s="1007"/>
      <c r="AP126" s="1026">
        <v>0.3</v>
      </c>
      <c r="AQ126" s="1027"/>
      <c r="AR126" s="1027"/>
      <c r="AS126" s="1027"/>
      <c r="AT126" s="1028"/>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88"/>
      <c r="CL126" s="1075"/>
      <c r="CM126" s="1075"/>
      <c r="CN126" s="1075"/>
      <c r="CO126" s="1076"/>
      <c r="CP126" s="985" t="s">
        <v>479</v>
      </c>
      <c r="CQ126" s="986"/>
      <c r="CR126" s="986"/>
      <c r="CS126" s="986"/>
      <c r="CT126" s="986"/>
      <c r="CU126" s="986"/>
      <c r="CV126" s="986"/>
      <c r="CW126" s="986"/>
      <c r="CX126" s="986"/>
      <c r="CY126" s="986"/>
      <c r="CZ126" s="986"/>
      <c r="DA126" s="986"/>
      <c r="DB126" s="986"/>
      <c r="DC126" s="986"/>
      <c r="DD126" s="986"/>
      <c r="DE126" s="986"/>
      <c r="DF126" s="987"/>
      <c r="DG126" s="967" t="s">
        <v>122</v>
      </c>
      <c r="DH126" s="968"/>
      <c r="DI126" s="968"/>
      <c r="DJ126" s="968"/>
      <c r="DK126" s="968"/>
      <c r="DL126" s="968" t="s">
        <v>400</v>
      </c>
      <c r="DM126" s="968"/>
      <c r="DN126" s="968"/>
      <c r="DO126" s="968"/>
      <c r="DP126" s="968"/>
      <c r="DQ126" s="968" t="s">
        <v>122</v>
      </c>
      <c r="DR126" s="968"/>
      <c r="DS126" s="968"/>
      <c r="DT126" s="968"/>
      <c r="DU126" s="968"/>
      <c r="DV126" s="969" t="s">
        <v>122</v>
      </c>
      <c r="DW126" s="969"/>
      <c r="DX126" s="969"/>
      <c r="DY126" s="969"/>
      <c r="DZ126" s="970"/>
    </row>
    <row r="127" spans="1:130" s="226" customFormat="1" ht="26.25" customHeight="1" x14ac:dyDescent="0.15">
      <c r="A127" s="1124"/>
      <c r="B127" s="984"/>
      <c r="C127" s="1066" t="s">
        <v>480</v>
      </c>
      <c r="D127" s="1067"/>
      <c r="E127" s="1067"/>
      <c r="F127" s="1067"/>
      <c r="G127" s="1067"/>
      <c r="H127" s="1067"/>
      <c r="I127" s="1067"/>
      <c r="J127" s="1067"/>
      <c r="K127" s="1067"/>
      <c r="L127" s="1067"/>
      <c r="M127" s="1067"/>
      <c r="N127" s="1067"/>
      <c r="O127" s="1067"/>
      <c r="P127" s="1067"/>
      <c r="Q127" s="1067"/>
      <c r="R127" s="1067"/>
      <c r="S127" s="1067"/>
      <c r="T127" s="1067"/>
      <c r="U127" s="1067"/>
      <c r="V127" s="1067"/>
      <c r="W127" s="1067"/>
      <c r="X127" s="1067"/>
      <c r="Y127" s="1067"/>
      <c r="Z127" s="1068"/>
      <c r="AA127" s="1005" t="s">
        <v>122</v>
      </c>
      <c r="AB127" s="1006"/>
      <c r="AC127" s="1006"/>
      <c r="AD127" s="1006"/>
      <c r="AE127" s="1007"/>
      <c r="AF127" s="1008" t="s">
        <v>122</v>
      </c>
      <c r="AG127" s="1006"/>
      <c r="AH127" s="1006"/>
      <c r="AI127" s="1006"/>
      <c r="AJ127" s="1007"/>
      <c r="AK127" s="1008" t="s">
        <v>122</v>
      </c>
      <c r="AL127" s="1006"/>
      <c r="AM127" s="1006"/>
      <c r="AN127" s="1006"/>
      <c r="AO127" s="1007"/>
      <c r="AP127" s="1026" t="s">
        <v>122</v>
      </c>
      <c r="AQ127" s="1027"/>
      <c r="AR127" s="1027"/>
      <c r="AS127" s="1027"/>
      <c r="AT127" s="1028"/>
      <c r="AU127" s="262"/>
      <c r="AV127" s="262"/>
      <c r="AW127" s="262"/>
      <c r="AX127" s="1096" t="s">
        <v>481</v>
      </c>
      <c r="AY127" s="1097"/>
      <c r="AZ127" s="1097"/>
      <c r="BA127" s="1097"/>
      <c r="BB127" s="1097"/>
      <c r="BC127" s="1097"/>
      <c r="BD127" s="1097"/>
      <c r="BE127" s="1098"/>
      <c r="BF127" s="1099" t="s">
        <v>482</v>
      </c>
      <c r="BG127" s="1097"/>
      <c r="BH127" s="1097"/>
      <c r="BI127" s="1097"/>
      <c r="BJ127" s="1097"/>
      <c r="BK127" s="1097"/>
      <c r="BL127" s="1098"/>
      <c r="BM127" s="1099" t="s">
        <v>483</v>
      </c>
      <c r="BN127" s="1097"/>
      <c r="BO127" s="1097"/>
      <c r="BP127" s="1097"/>
      <c r="BQ127" s="1097"/>
      <c r="BR127" s="1097"/>
      <c r="BS127" s="1098"/>
      <c r="BT127" s="1099" t="s">
        <v>484</v>
      </c>
      <c r="BU127" s="1097"/>
      <c r="BV127" s="1097"/>
      <c r="BW127" s="1097"/>
      <c r="BX127" s="1097"/>
      <c r="BY127" s="1097"/>
      <c r="BZ127" s="1121"/>
      <c r="CA127" s="262"/>
      <c r="CB127" s="262"/>
      <c r="CC127" s="262"/>
      <c r="CD127" s="263"/>
      <c r="CE127" s="263"/>
      <c r="CF127" s="263"/>
      <c r="CG127" s="260"/>
      <c r="CH127" s="260"/>
      <c r="CI127" s="260"/>
      <c r="CJ127" s="261"/>
      <c r="CK127" s="1088"/>
      <c r="CL127" s="1075"/>
      <c r="CM127" s="1075"/>
      <c r="CN127" s="1075"/>
      <c r="CO127" s="1076"/>
      <c r="CP127" s="985" t="s">
        <v>485</v>
      </c>
      <c r="CQ127" s="986"/>
      <c r="CR127" s="986"/>
      <c r="CS127" s="986"/>
      <c r="CT127" s="986"/>
      <c r="CU127" s="986"/>
      <c r="CV127" s="986"/>
      <c r="CW127" s="986"/>
      <c r="CX127" s="986"/>
      <c r="CY127" s="986"/>
      <c r="CZ127" s="986"/>
      <c r="DA127" s="986"/>
      <c r="DB127" s="986"/>
      <c r="DC127" s="986"/>
      <c r="DD127" s="986"/>
      <c r="DE127" s="986"/>
      <c r="DF127" s="987"/>
      <c r="DG127" s="967" t="s">
        <v>122</v>
      </c>
      <c r="DH127" s="968"/>
      <c r="DI127" s="968"/>
      <c r="DJ127" s="968"/>
      <c r="DK127" s="968"/>
      <c r="DL127" s="968" t="s">
        <v>122</v>
      </c>
      <c r="DM127" s="968"/>
      <c r="DN127" s="968"/>
      <c r="DO127" s="968"/>
      <c r="DP127" s="968"/>
      <c r="DQ127" s="968" t="s">
        <v>122</v>
      </c>
      <c r="DR127" s="968"/>
      <c r="DS127" s="968"/>
      <c r="DT127" s="968"/>
      <c r="DU127" s="968"/>
      <c r="DV127" s="969" t="s">
        <v>122</v>
      </c>
      <c r="DW127" s="969"/>
      <c r="DX127" s="969"/>
      <c r="DY127" s="969"/>
      <c r="DZ127" s="970"/>
    </row>
    <row r="128" spans="1:130" s="226" customFormat="1" ht="26.25" customHeight="1" thickBot="1" x14ac:dyDescent="0.2">
      <c r="A128" s="1107" t="s">
        <v>486</v>
      </c>
      <c r="B128" s="1108"/>
      <c r="C128" s="1108"/>
      <c r="D128" s="1108"/>
      <c r="E128" s="1108"/>
      <c r="F128" s="1108"/>
      <c r="G128" s="1108"/>
      <c r="H128" s="1108"/>
      <c r="I128" s="1108"/>
      <c r="J128" s="1108"/>
      <c r="K128" s="1108"/>
      <c r="L128" s="1108"/>
      <c r="M128" s="1108"/>
      <c r="N128" s="1108"/>
      <c r="O128" s="1108"/>
      <c r="P128" s="1108"/>
      <c r="Q128" s="1108"/>
      <c r="R128" s="1108"/>
      <c r="S128" s="1108"/>
      <c r="T128" s="1108"/>
      <c r="U128" s="1108"/>
      <c r="V128" s="1108"/>
      <c r="W128" s="1109" t="s">
        <v>487</v>
      </c>
      <c r="X128" s="1109"/>
      <c r="Y128" s="1109"/>
      <c r="Z128" s="1110"/>
      <c r="AA128" s="1111">
        <v>65843</v>
      </c>
      <c r="AB128" s="1112"/>
      <c r="AC128" s="1112"/>
      <c r="AD128" s="1112"/>
      <c r="AE128" s="1113"/>
      <c r="AF128" s="1114">
        <v>66769</v>
      </c>
      <c r="AG128" s="1112"/>
      <c r="AH128" s="1112"/>
      <c r="AI128" s="1112"/>
      <c r="AJ128" s="1113"/>
      <c r="AK128" s="1114">
        <v>64444</v>
      </c>
      <c r="AL128" s="1112"/>
      <c r="AM128" s="1112"/>
      <c r="AN128" s="1112"/>
      <c r="AO128" s="1113"/>
      <c r="AP128" s="1115"/>
      <c r="AQ128" s="1116"/>
      <c r="AR128" s="1116"/>
      <c r="AS128" s="1116"/>
      <c r="AT128" s="1117"/>
      <c r="AU128" s="262"/>
      <c r="AV128" s="262"/>
      <c r="AW128" s="262"/>
      <c r="AX128" s="988" t="s">
        <v>488</v>
      </c>
      <c r="AY128" s="989"/>
      <c r="AZ128" s="989"/>
      <c r="BA128" s="989"/>
      <c r="BB128" s="989"/>
      <c r="BC128" s="989"/>
      <c r="BD128" s="989"/>
      <c r="BE128" s="990"/>
      <c r="BF128" s="1118" t="s">
        <v>122</v>
      </c>
      <c r="BG128" s="1119"/>
      <c r="BH128" s="1119"/>
      <c r="BI128" s="1119"/>
      <c r="BJ128" s="1119"/>
      <c r="BK128" s="1119"/>
      <c r="BL128" s="1120"/>
      <c r="BM128" s="1118">
        <v>12.59</v>
      </c>
      <c r="BN128" s="1119"/>
      <c r="BO128" s="1119"/>
      <c r="BP128" s="1119"/>
      <c r="BQ128" s="1119"/>
      <c r="BR128" s="1119"/>
      <c r="BS128" s="1120"/>
      <c r="BT128" s="1118">
        <v>20</v>
      </c>
      <c r="BU128" s="1119"/>
      <c r="BV128" s="1119"/>
      <c r="BW128" s="1119"/>
      <c r="BX128" s="1119"/>
      <c r="BY128" s="1119"/>
      <c r="BZ128" s="1143"/>
      <c r="CA128" s="263"/>
      <c r="CB128" s="263"/>
      <c r="CC128" s="263"/>
      <c r="CD128" s="263"/>
      <c r="CE128" s="263"/>
      <c r="CF128" s="263"/>
      <c r="CG128" s="260"/>
      <c r="CH128" s="260"/>
      <c r="CI128" s="260"/>
      <c r="CJ128" s="261"/>
      <c r="CK128" s="1089"/>
      <c r="CL128" s="1090"/>
      <c r="CM128" s="1090"/>
      <c r="CN128" s="1090"/>
      <c r="CO128" s="1091"/>
      <c r="CP128" s="1100" t="s">
        <v>489</v>
      </c>
      <c r="CQ128" s="1101"/>
      <c r="CR128" s="1101"/>
      <c r="CS128" s="1101"/>
      <c r="CT128" s="1101"/>
      <c r="CU128" s="1101"/>
      <c r="CV128" s="1101"/>
      <c r="CW128" s="1101"/>
      <c r="CX128" s="1101"/>
      <c r="CY128" s="1101"/>
      <c r="CZ128" s="1101"/>
      <c r="DA128" s="1101"/>
      <c r="DB128" s="1101"/>
      <c r="DC128" s="1101"/>
      <c r="DD128" s="1101"/>
      <c r="DE128" s="1101"/>
      <c r="DF128" s="1102"/>
      <c r="DG128" s="1103" t="s">
        <v>122</v>
      </c>
      <c r="DH128" s="1104"/>
      <c r="DI128" s="1104"/>
      <c r="DJ128" s="1104"/>
      <c r="DK128" s="1104"/>
      <c r="DL128" s="1104" t="s">
        <v>122</v>
      </c>
      <c r="DM128" s="1104"/>
      <c r="DN128" s="1104"/>
      <c r="DO128" s="1104"/>
      <c r="DP128" s="1104"/>
      <c r="DQ128" s="1104" t="s">
        <v>122</v>
      </c>
      <c r="DR128" s="1104"/>
      <c r="DS128" s="1104"/>
      <c r="DT128" s="1104"/>
      <c r="DU128" s="1104"/>
      <c r="DV128" s="1105" t="s">
        <v>122</v>
      </c>
      <c r="DW128" s="1105"/>
      <c r="DX128" s="1105"/>
      <c r="DY128" s="1105"/>
      <c r="DZ128" s="1106"/>
    </row>
    <row r="129" spans="1:131" s="226" customFormat="1" ht="26.25" customHeight="1" x14ac:dyDescent="0.15">
      <c r="A129" s="1015" t="s">
        <v>101</v>
      </c>
      <c r="B129" s="1016"/>
      <c r="C129" s="1016"/>
      <c r="D129" s="1016"/>
      <c r="E129" s="1016"/>
      <c r="F129" s="1016"/>
      <c r="G129" s="1016"/>
      <c r="H129" s="1016"/>
      <c r="I129" s="1016"/>
      <c r="J129" s="1016"/>
      <c r="K129" s="1016"/>
      <c r="L129" s="1016"/>
      <c r="M129" s="1016"/>
      <c r="N129" s="1016"/>
      <c r="O129" s="1016"/>
      <c r="P129" s="1016"/>
      <c r="Q129" s="1016"/>
      <c r="R129" s="1016"/>
      <c r="S129" s="1016"/>
      <c r="T129" s="1016"/>
      <c r="U129" s="1016"/>
      <c r="V129" s="1016"/>
      <c r="W129" s="1137" t="s">
        <v>490</v>
      </c>
      <c r="X129" s="1138"/>
      <c r="Y129" s="1138"/>
      <c r="Z129" s="1139"/>
      <c r="AA129" s="1005">
        <v>18904430</v>
      </c>
      <c r="AB129" s="1006"/>
      <c r="AC129" s="1006"/>
      <c r="AD129" s="1006"/>
      <c r="AE129" s="1007"/>
      <c r="AF129" s="1008">
        <v>18654634</v>
      </c>
      <c r="AG129" s="1006"/>
      <c r="AH129" s="1006"/>
      <c r="AI129" s="1006"/>
      <c r="AJ129" s="1007"/>
      <c r="AK129" s="1008">
        <v>18102949</v>
      </c>
      <c r="AL129" s="1006"/>
      <c r="AM129" s="1006"/>
      <c r="AN129" s="1006"/>
      <c r="AO129" s="1007"/>
      <c r="AP129" s="1140"/>
      <c r="AQ129" s="1141"/>
      <c r="AR129" s="1141"/>
      <c r="AS129" s="1141"/>
      <c r="AT129" s="1142"/>
      <c r="AU129" s="264"/>
      <c r="AV129" s="264"/>
      <c r="AW129" s="264"/>
      <c r="AX129" s="1131" t="s">
        <v>491</v>
      </c>
      <c r="AY129" s="986"/>
      <c r="AZ129" s="986"/>
      <c r="BA129" s="986"/>
      <c r="BB129" s="986"/>
      <c r="BC129" s="986"/>
      <c r="BD129" s="986"/>
      <c r="BE129" s="987"/>
      <c r="BF129" s="1132" t="s">
        <v>122</v>
      </c>
      <c r="BG129" s="1133"/>
      <c r="BH129" s="1133"/>
      <c r="BI129" s="1133"/>
      <c r="BJ129" s="1133"/>
      <c r="BK129" s="1133"/>
      <c r="BL129" s="1134"/>
      <c r="BM129" s="1132">
        <v>17.59</v>
      </c>
      <c r="BN129" s="1133"/>
      <c r="BO129" s="1133"/>
      <c r="BP129" s="1133"/>
      <c r="BQ129" s="1133"/>
      <c r="BR129" s="1133"/>
      <c r="BS129" s="1134"/>
      <c r="BT129" s="1132">
        <v>30</v>
      </c>
      <c r="BU129" s="1135"/>
      <c r="BV129" s="1135"/>
      <c r="BW129" s="1135"/>
      <c r="BX129" s="1135"/>
      <c r="BY129" s="1135"/>
      <c r="BZ129" s="1136"/>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15" t="s">
        <v>492</v>
      </c>
      <c r="B130" s="1016"/>
      <c r="C130" s="1016"/>
      <c r="D130" s="1016"/>
      <c r="E130" s="1016"/>
      <c r="F130" s="1016"/>
      <c r="G130" s="1016"/>
      <c r="H130" s="1016"/>
      <c r="I130" s="1016"/>
      <c r="J130" s="1016"/>
      <c r="K130" s="1016"/>
      <c r="L130" s="1016"/>
      <c r="M130" s="1016"/>
      <c r="N130" s="1016"/>
      <c r="O130" s="1016"/>
      <c r="P130" s="1016"/>
      <c r="Q130" s="1016"/>
      <c r="R130" s="1016"/>
      <c r="S130" s="1016"/>
      <c r="T130" s="1016"/>
      <c r="U130" s="1016"/>
      <c r="V130" s="1016"/>
      <c r="W130" s="1137" t="s">
        <v>493</v>
      </c>
      <c r="X130" s="1138"/>
      <c r="Y130" s="1138"/>
      <c r="Z130" s="1139"/>
      <c r="AA130" s="1005">
        <v>3034896</v>
      </c>
      <c r="AB130" s="1006"/>
      <c r="AC130" s="1006"/>
      <c r="AD130" s="1006"/>
      <c r="AE130" s="1007"/>
      <c r="AF130" s="1008">
        <v>2965825</v>
      </c>
      <c r="AG130" s="1006"/>
      <c r="AH130" s="1006"/>
      <c r="AI130" s="1006"/>
      <c r="AJ130" s="1007"/>
      <c r="AK130" s="1008">
        <v>2779663</v>
      </c>
      <c r="AL130" s="1006"/>
      <c r="AM130" s="1006"/>
      <c r="AN130" s="1006"/>
      <c r="AO130" s="1007"/>
      <c r="AP130" s="1140"/>
      <c r="AQ130" s="1141"/>
      <c r="AR130" s="1141"/>
      <c r="AS130" s="1141"/>
      <c r="AT130" s="1142"/>
      <c r="AU130" s="264"/>
      <c r="AV130" s="264"/>
      <c r="AW130" s="264"/>
      <c r="AX130" s="1131" t="s">
        <v>494</v>
      </c>
      <c r="AY130" s="986"/>
      <c r="AZ130" s="986"/>
      <c r="BA130" s="986"/>
      <c r="BB130" s="986"/>
      <c r="BC130" s="986"/>
      <c r="BD130" s="986"/>
      <c r="BE130" s="987"/>
      <c r="BF130" s="1162">
        <v>9.1</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495</v>
      </c>
      <c r="X131" s="1170"/>
      <c r="Y131" s="1170"/>
      <c r="Z131" s="1171"/>
      <c r="AA131" s="1069">
        <v>15869534</v>
      </c>
      <c r="AB131" s="1048"/>
      <c r="AC131" s="1048"/>
      <c r="AD131" s="1048"/>
      <c r="AE131" s="1049"/>
      <c r="AF131" s="1047">
        <v>15688809</v>
      </c>
      <c r="AG131" s="1048"/>
      <c r="AH131" s="1048"/>
      <c r="AI131" s="1048"/>
      <c r="AJ131" s="1049"/>
      <c r="AK131" s="1047">
        <v>15323286</v>
      </c>
      <c r="AL131" s="1048"/>
      <c r="AM131" s="1048"/>
      <c r="AN131" s="1048"/>
      <c r="AO131" s="1049"/>
      <c r="AP131" s="1172"/>
      <c r="AQ131" s="1173"/>
      <c r="AR131" s="1173"/>
      <c r="AS131" s="1173"/>
      <c r="AT131" s="1174"/>
      <c r="AU131" s="264"/>
      <c r="AV131" s="264"/>
      <c r="AW131" s="264"/>
      <c r="AX131" s="1144" t="s">
        <v>496</v>
      </c>
      <c r="AY131" s="1101"/>
      <c r="AZ131" s="1101"/>
      <c r="BA131" s="1101"/>
      <c r="BB131" s="1101"/>
      <c r="BC131" s="1101"/>
      <c r="BD131" s="1101"/>
      <c r="BE131" s="1102"/>
      <c r="BF131" s="1145" t="s">
        <v>122</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51" t="s">
        <v>497</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498</v>
      </c>
      <c r="W132" s="1155"/>
      <c r="X132" s="1155"/>
      <c r="Y132" s="1155"/>
      <c r="Z132" s="1156"/>
      <c r="AA132" s="1157">
        <v>11.39957229</v>
      </c>
      <c r="AB132" s="1158"/>
      <c r="AC132" s="1158"/>
      <c r="AD132" s="1158"/>
      <c r="AE132" s="1159"/>
      <c r="AF132" s="1160">
        <v>7.3007326429999999</v>
      </c>
      <c r="AG132" s="1158"/>
      <c r="AH132" s="1158"/>
      <c r="AI132" s="1158"/>
      <c r="AJ132" s="1159"/>
      <c r="AK132" s="1160">
        <v>8.8806503370000005</v>
      </c>
      <c r="AL132" s="1158"/>
      <c r="AM132" s="1158"/>
      <c r="AN132" s="1158"/>
      <c r="AO132" s="1159"/>
      <c r="AP132" s="1063"/>
      <c r="AQ132" s="1064"/>
      <c r="AR132" s="1064"/>
      <c r="AS132" s="1064"/>
      <c r="AT132" s="1161"/>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75" t="s">
        <v>499</v>
      </c>
      <c r="W133" s="1175"/>
      <c r="X133" s="1175"/>
      <c r="Y133" s="1175"/>
      <c r="Z133" s="1176"/>
      <c r="AA133" s="1177">
        <v>12.3</v>
      </c>
      <c r="AB133" s="1178"/>
      <c r="AC133" s="1178"/>
      <c r="AD133" s="1178"/>
      <c r="AE133" s="1179"/>
      <c r="AF133" s="1177">
        <v>10.1</v>
      </c>
      <c r="AG133" s="1178"/>
      <c r="AH133" s="1178"/>
      <c r="AI133" s="1178"/>
      <c r="AJ133" s="1179"/>
      <c r="AK133" s="1177">
        <v>9.1</v>
      </c>
      <c r="AL133" s="1178"/>
      <c r="AM133" s="1178"/>
      <c r="AN133" s="1178"/>
      <c r="AO133" s="1179"/>
      <c r="AP133" s="1093"/>
      <c r="AQ133" s="1094"/>
      <c r="AR133" s="1094"/>
      <c r="AS133" s="1094"/>
      <c r="AT133" s="1180"/>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zwxx/5duljqC6whcjym0+f9FHuOKEds1WFU6Yzn2r4Uf8WmCi/D81gcl1TulS8YTIoKSdu1diL5T9GYdulbBLQ==" saltValue="QsKg/8HOC1mQwrUJYxSLHA==" spinCount="100000" sheet="1" objects="1" scenarios="1" formatRows="0"/>
  <mergeCells count="2033">
    <mergeCell ref="AF70:AJ70"/>
    <mergeCell ref="AK70:AO70"/>
    <mergeCell ref="AP70:AT70"/>
    <mergeCell ref="Q70:U70"/>
    <mergeCell ref="V70:Z70"/>
    <mergeCell ref="AA70:AE70"/>
    <mergeCell ref="B70:P70"/>
    <mergeCell ref="B78:P78"/>
    <mergeCell ref="B77:P77"/>
    <mergeCell ref="B76:P76"/>
    <mergeCell ref="B75:P75"/>
    <mergeCell ref="B74:P74"/>
    <mergeCell ref="V133:Z133"/>
    <mergeCell ref="AA133:AE133"/>
    <mergeCell ref="AF133:AJ133"/>
    <mergeCell ref="AK133:AO133"/>
    <mergeCell ref="AP133:AT133"/>
    <mergeCell ref="C116:Z116"/>
    <mergeCell ref="AA116:AE116"/>
    <mergeCell ref="AF116:AJ116"/>
    <mergeCell ref="AK116:AO116"/>
    <mergeCell ref="AP116:AT116"/>
    <mergeCell ref="A112:B116"/>
    <mergeCell ref="C112:Z112"/>
    <mergeCell ref="AA112:AE112"/>
    <mergeCell ref="AF112:AJ112"/>
    <mergeCell ref="AK112:AO112"/>
    <mergeCell ref="AP112:AT112"/>
    <mergeCell ref="C115:Z115"/>
    <mergeCell ref="AA115:AE115"/>
    <mergeCell ref="AF115:AJ115"/>
    <mergeCell ref="C114:Z114"/>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AK114:AO114"/>
    <mergeCell ref="AP114:AT114"/>
    <mergeCell ref="AZ114:BP114"/>
    <mergeCell ref="BQ114:BU114"/>
    <mergeCell ref="AK115:AO115"/>
    <mergeCell ref="AP115:AT115"/>
    <mergeCell ref="AZ115:BP115"/>
    <mergeCell ref="CF116:CJ116"/>
    <mergeCell ref="CM116:DF116"/>
    <mergeCell ref="DG116:DK116"/>
    <mergeCell ref="DL116:DP116"/>
    <mergeCell ref="DQ116:DU116"/>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V113:DZ113"/>
    <mergeCell ref="DG112:DK112"/>
    <mergeCell ref="DL112:DP112"/>
    <mergeCell ref="DQ112:DU112"/>
    <mergeCell ref="DV112:DZ112"/>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3:AO113"/>
    <mergeCell ref="AP113:AT113"/>
    <mergeCell ref="AZ113:BP113"/>
    <mergeCell ref="BQ113:BU113"/>
    <mergeCell ref="BV113:BZ113"/>
    <mergeCell ref="CA113:CE113"/>
    <mergeCell ref="CF113:CJ113"/>
    <mergeCell ref="CM113:DF113"/>
    <mergeCell ref="DG113:DK113"/>
    <mergeCell ref="AZ112:BP112"/>
    <mergeCell ref="BQ112:BU112"/>
    <mergeCell ref="DG109:DK109"/>
    <mergeCell ref="DL109:DP109"/>
    <mergeCell ref="DQ109:DU109"/>
    <mergeCell ref="DV116:DZ116"/>
    <mergeCell ref="DV115:DZ115"/>
    <mergeCell ref="BV112:BZ112"/>
    <mergeCell ref="CA112:CE112"/>
    <mergeCell ref="CF112:CJ112"/>
    <mergeCell ref="CM112:DF112"/>
    <mergeCell ref="DQ114:DU114"/>
    <mergeCell ref="DV114:DZ114"/>
    <mergeCell ref="BQ115:BU115"/>
    <mergeCell ref="BV115:BZ115"/>
    <mergeCell ref="BV114:BZ114"/>
    <mergeCell ref="CA114:CE114"/>
    <mergeCell ref="CF114:CJ114"/>
    <mergeCell ref="CM114:DF114"/>
    <mergeCell ref="DG114:DK114"/>
    <mergeCell ref="DL114:DP114"/>
    <mergeCell ref="DL113:DP113"/>
    <mergeCell ref="DQ113:DU113"/>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1:BZ111"/>
    <mergeCell ref="CA111:CE111"/>
    <mergeCell ref="C113:Z113"/>
    <mergeCell ref="AA113:AE113"/>
    <mergeCell ref="AF113:AJ113"/>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BV110:BZ110"/>
    <mergeCell ref="CA110:CE110"/>
    <mergeCell ref="CF110:CJ110"/>
    <mergeCell ref="CK110:CL119"/>
    <mergeCell ref="AZ111:BP111"/>
    <mergeCell ref="BQ111:BU111"/>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Q78:U78"/>
    <mergeCell ref="V78:Z78"/>
    <mergeCell ref="AA78:AE78"/>
    <mergeCell ref="AF78:AJ78"/>
    <mergeCell ref="AK78:AO78"/>
    <mergeCell ref="BS77:CG77"/>
    <mergeCell ref="CH77:CL77"/>
    <mergeCell ref="CM77:CQ77"/>
    <mergeCell ref="CR77:CV77"/>
    <mergeCell ref="CW77:DA77"/>
    <mergeCell ref="DB77:DF77"/>
    <mergeCell ref="DV76:DZ76"/>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DV74:DZ74"/>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3"/>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Q110"/>
  <sheetViews>
    <sheetView showGridLines="0" view="pageBreakPreview" topLeftCell="AG25" zoomScale="85" zoomScaleNormal="85" zoomScaleSheetLayoutView="85" workbookViewId="0">
      <selection activeCell="CR12" sqref="CR12:CY12"/>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500</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2RcTWDZ8WefLNfenW7GzC4TH0b2FHjtQuYSOcgFD6Drq/u++XQ+a+v/GYc1KAUNetUemdXIKrck4diBgbyluYQ==" saltValue="2LGBGrd1jrIDk5/UAWWJ3g==" spinCount="100000" sheet="1" objects="1" scenarios="1"/>
  <dataConsolidate/>
  <phoneticPr fontId="3"/>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L103"/>
  <sheetViews>
    <sheetView showGridLines="0" topLeftCell="G1" zoomScale="70" zoomScaleNormal="70" zoomScaleSheetLayoutView="55" workbookViewId="0">
      <selection activeCell="CR12" sqref="CR12:CY12"/>
    </sheetView>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VAKfWv2wWXzog2XfYOC+6rfvJZG7FnYaZV4/06WY7Atq3JMzBlnaHP2FGgslR/Ta4L3EfpASLHUlO3J52gLePA==" saltValue="YEiH+rekF6V4x7fz8X39Cw==" spinCount="100000" sheet="1" objects="1" scenarios="1"/>
  <dataConsolidate/>
  <phoneticPr fontId="3"/>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Z74"/>
  <sheetViews>
    <sheetView showGridLines="0" view="pageBreakPreview" topLeftCell="A22" zoomScale="70" zoomScaleSheetLayoutView="70" workbookViewId="0">
      <selection activeCell="CR12" sqref="CR12:CY12"/>
    </sheetView>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501</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502</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503</v>
      </c>
      <c r="AP7" s="283"/>
      <c r="AQ7" s="284" t="s">
        <v>504</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505</v>
      </c>
      <c r="AQ8" s="290" t="s">
        <v>506</v>
      </c>
      <c r="AR8" s="291" t="s">
        <v>507</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508</v>
      </c>
      <c r="AL9" s="1193"/>
      <c r="AM9" s="1193"/>
      <c r="AN9" s="1194"/>
      <c r="AO9" s="292">
        <v>4643148</v>
      </c>
      <c r="AP9" s="292">
        <v>75557</v>
      </c>
      <c r="AQ9" s="293">
        <v>61846</v>
      </c>
      <c r="AR9" s="294">
        <v>22.2</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509</v>
      </c>
      <c r="AL10" s="1193"/>
      <c r="AM10" s="1193"/>
      <c r="AN10" s="1194"/>
      <c r="AO10" s="295">
        <v>776063</v>
      </c>
      <c r="AP10" s="295">
        <v>12629</v>
      </c>
      <c r="AQ10" s="296">
        <v>5819</v>
      </c>
      <c r="AR10" s="297">
        <v>117</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510</v>
      </c>
      <c r="AL11" s="1193"/>
      <c r="AM11" s="1193"/>
      <c r="AN11" s="1194"/>
      <c r="AO11" s="295">
        <v>677753</v>
      </c>
      <c r="AP11" s="295">
        <v>11029</v>
      </c>
      <c r="AQ11" s="296">
        <v>5868</v>
      </c>
      <c r="AR11" s="297">
        <v>88</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511</v>
      </c>
      <c r="AL12" s="1193"/>
      <c r="AM12" s="1193"/>
      <c r="AN12" s="1194"/>
      <c r="AO12" s="295" t="s">
        <v>512</v>
      </c>
      <c r="AP12" s="295" t="s">
        <v>512</v>
      </c>
      <c r="AQ12" s="296">
        <v>1247</v>
      </c>
      <c r="AR12" s="297" t="s">
        <v>512</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513</v>
      </c>
      <c r="AL13" s="1193"/>
      <c r="AM13" s="1193"/>
      <c r="AN13" s="1194"/>
      <c r="AO13" s="295" t="s">
        <v>512</v>
      </c>
      <c r="AP13" s="295" t="s">
        <v>512</v>
      </c>
      <c r="AQ13" s="296">
        <v>0</v>
      </c>
      <c r="AR13" s="297" t="s">
        <v>512</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514</v>
      </c>
      <c r="AL14" s="1193"/>
      <c r="AM14" s="1193"/>
      <c r="AN14" s="1194"/>
      <c r="AO14" s="295">
        <v>166769</v>
      </c>
      <c r="AP14" s="295">
        <v>2714</v>
      </c>
      <c r="AQ14" s="296">
        <v>2376</v>
      </c>
      <c r="AR14" s="297">
        <v>14.2</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515</v>
      </c>
      <c r="AL15" s="1193"/>
      <c r="AM15" s="1193"/>
      <c r="AN15" s="1194"/>
      <c r="AO15" s="295">
        <v>202463</v>
      </c>
      <c r="AP15" s="295">
        <v>3295</v>
      </c>
      <c r="AQ15" s="296">
        <v>1663</v>
      </c>
      <c r="AR15" s="297">
        <v>98.1</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516</v>
      </c>
      <c r="AL16" s="1196"/>
      <c r="AM16" s="1196"/>
      <c r="AN16" s="1197"/>
      <c r="AO16" s="295">
        <v>-431858</v>
      </c>
      <c r="AP16" s="295">
        <v>-7028</v>
      </c>
      <c r="AQ16" s="296">
        <v>-5271</v>
      </c>
      <c r="AR16" s="297">
        <v>33.299999999999997</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181</v>
      </c>
      <c r="AL17" s="1196"/>
      <c r="AM17" s="1196"/>
      <c r="AN17" s="1197"/>
      <c r="AO17" s="295">
        <v>6034338</v>
      </c>
      <c r="AP17" s="295">
        <v>98196</v>
      </c>
      <c r="AQ17" s="296">
        <v>73548</v>
      </c>
      <c r="AR17" s="297">
        <v>33.5</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517</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518</v>
      </c>
      <c r="AP20" s="303" t="s">
        <v>519</v>
      </c>
      <c r="AQ20" s="304" t="s">
        <v>520</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521</v>
      </c>
      <c r="AL21" s="1188"/>
      <c r="AM21" s="1188"/>
      <c r="AN21" s="1189"/>
      <c r="AO21" s="307">
        <v>9.36</v>
      </c>
      <c r="AP21" s="308">
        <v>7.24</v>
      </c>
      <c r="AQ21" s="309">
        <v>2.12</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522</v>
      </c>
      <c r="AL22" s="1188"/>
      <c r="AM22" s="1188"/>
      <c r="AN22" s="1189"/>
      <c r="AO22" s="312">
        <v>94.5</v>
      </c>
      <c r="AP22" s="313">
        <v>98.4</v>
      </c>
      <c r="AQ22" s="314">
        <v>-3.9</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523</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524</v>
      </c>
      <c r="AO27" s="273"/>
      <c r="AP27" s="273"/>
      <c r="AQ27" s="273"/>
      <c r="AR27" s="273"/>
      <c r="AS27" s="273"/>
      <c r="AT27" s="273"/>
    </row>
    <row r="28" spans="1:46" ht="17.25" x14ac:dyDescent="0.15">
      <c r="A28" s="274" t="s">
        <v>525</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526</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503</v>
      </c>
      <c r="AP30" s="283"/>
      <c r="AQ30" s="284" t="s">
        <v>504</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505</v>
      </c>
      <c r="AQ31" s="290" t="s">
        <v>506</v>
      </c>
      <c r="AR31" s="291" t="s">
        <v>507</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527</v>
      </c>
      <c r="AL32" s="1204"/>
      <c r="AM32" s="1204"/>
      <c r="AN32" s="1205"/>
      <c r="AO32" s="322">
        <v>3023165</v>
      </c>
      <c r="AP32" s="322">
        <v>49196</v>
      </c>
      <c r="AQ32" s="323">
        <v>39633</v>
      </c>
      <c r="AR32" s="324">
        <v>24.1</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528</v>
      </c>
      <c r="AL33" s="1204"/>
      <c r="AM33" s="1204"/>
      <c r="AN33" s="1205"/>
      <c r="AO33" s="322" t="s">
        <v>512</v>
      </c>
      <c r="AP33" s="322" t="s">
        <v>512</v>
      </c>
      <c r="AQ33" s="323" t="s">
        <v>512</v>
      </c>
      <c r="AR33" s="324" t="s">
        <v>512</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529</v>
      </c>
      <c r="AL34" s="1204"/>
      <c r="AM34" s="1204"/>
      <c r="AN34" s="1205"/>
      <c r="AO34" s="322" t="s">
        <v>512</v>
      </c>
      <c r="AP34" s="322" t="s">
        <v>512</v>
      </c>
      <c r="AQ34" s="323">
        <v>58</v>
      </c>
      <c r="AR34" s="324" t="s">
        <v>512</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530</v>
      </c>
      <c r="AL35" s="1204"/>
      <c r="AM35" s="1204"/>
      <c r="AN35" s="1205"/>
      <c r="AO35" s="322">
        <v>957238</v>
      </c>
      <c r="AP35" s="322">
        <v>15577</v>
      </c>
      <c r="AQ35" s="323">
        <v>13693</v>
      </c>
      <c r="AR35" s="324">
        <v>13.8</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531</v>
      </c>
      <c r="AL36" s="1204"/>
      <c r="AM36" s="1204"/>
      <c r="AN36" s="1205"/>
      <c r="AO36" s="322">
        <v>54296</v>
      </c>
      <c r="AP36" s="322">
        <v>884</v>
      </c>
      <c r="AQ36" s="323">
        <v>1763</v>
      </c>
      <c r="AR36" s="324">
        <v>-49.9</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532</v>
      </c>
      <c r="AL37" s="1204"/>
      <c r="AM37" s="1204"/>
      <c r="AN37" s="1205"/>
      <c r="AO37" s="322">
        <v>170216</v>
      </c>
      <c r="AP37" s="322">
        <v>2770</v>
      </c>
      <c r="AQ37" s="323">
        <v>897</v>
      </c>
      <c r="AR37" s="324">
        <v>208.8</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533</v>
      </c>
      <c r="AL38" s="1207"/>
      <c r="AM38" s="1207"/>
      <c r="AN38" s="1208"/>
      <c r="AO38" s="325" t="s">
        <v>512</v>
      </c>
      <c r="AP38" s="325" t="s">
        <v>512</v>
      </c>
      <c r="AQ38" s="326">
        <v>1</v>
      </c>
      <c r="AR38" s="314" t="s">
        <v>512</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534</v>
      </c>
      <c r="AL39" s="1207"/>
      <c r="AM39" s="1207"/>
      <c r="AN39" s="1208"/>
      <c r="AO39" s="322">
        <v>-64444</v>
      </c>
      <c r="AP39" s="322">
        <v>-1049</v>
      </c>
      <c r="AQ39" s="323">
        <v>-5566</v>
      </c>
      <c r="AR39" s="324">
        <v>-81.2</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535</v>
      </c>
      <c r="AL40" s="1204"/>
      <c r="AM40" s="1204"/>
      <c r="AN40" s="1205"/>
      <c r="AO40" s="322">
        <v>-2779663</v>
      </c>
      <c r="AP40" s="322">
        <v>-45233</v>
      </c>
      <c r="AQ40" s="323">
        <v>-36175</v>
      </c>
      <c r="AR40" s="324">
        <v>25</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295</v>
      </c>
      <c r="AL41" s="1210"/>
      <c r="AM41" s="1210"/>
      <c r="AN41" s="1211"/>
      <c r="AO41" s="322">
        <v>1360808</v>
      </c>
      <c r="AP41" s="322">
        <v>22144</v>
      </c>
      <c r="AQ41" s="323">
        <v>14303</v>
      </c>
      <c r="AR41" s="324">
        <v>54.8</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536</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537</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538</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503</v>
      </c>
      <c r="AN49" s="1200" t="s">
        <v>539</v>
      </c>
      <c r="AO49" s="1201"/>
      <c r="AP49" s="1201"/>
      <c r="AQ49" s="1201"/>
      <c r="AR49" s="120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540</v>
      </c>
      <c r="AO50" s="339" t="s">
        <v>541</v>
      </c>
      <c r="AP50" s="340" t="s">
        <v>542</v>
      </c>
      <c r="AQ50" s="341" t="s">
        <v>543</v>
      </c>
      <c r="AR50" s="342" t="s">
        <v>544</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545</v>
      </c>
      <c r="AL51" s="335"/>
      <c r="AM51" s="343">
        <v>15545980</v>
      </c>
      <c r="AN51" s="344">
        <v>239386</v>
      </c>
      <c r="AO51" s="345">
        <v>233.8</v>
      </c>
      <c r="AP51" s="346">
        <v>63956</v>
      </c>
      <c r="AQ51" s="347">
        <v>25.7</v>
      </c>
      <c r="AR51" s="348">
        <v>208.1</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546</v>
      </c>
      <c r="AM52" s="351">
        <v>1860637</v>
      </c>
      <c r="AN52" s="352">
        <v>28651</v>
      </c>
      <c r="AO52" s="353">
        <v>70.900000000000006</v>
      </c>
      <c r="AP52" s="354">
        <v>29239</v>
      </c>
      <c r="AQ52" s="355">
        <v>8.8000000000000007</v>
      </c>
      <c r="AR52" s="356">
        <v>62.1</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547</v>
      </c>
      <c r="AL53" s="335"/>
      <c r="AM53" s="343">
        <v>23217215</v>
      </c>
      <c r="AN53" s="344">
        <v>359739</v>
      </c>
      <c r="AO53" s="345">
        <v>50.3</v>
      </c>
      <c r="AP53" s="346">
        <v>66255</v>
      </c>
      <c r="AQ53" s="347">
        <v>3.6</v>
      </c>
      <c r="AR53" s="348">
        <v>46.7</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546</v>
      </c>
      <c r="AM54" s="351">
        <v>3382921</v>
      </c>
      <c r="AN54" s="352">
        <v>52417</v>
      </c>
      <c r="AO54" s="353">
        <v>82.9</v>
      </c>
      <c r="AP54" s="354">
        <v>31822</v>
      </c>
      <c r="AQ54" s="355">
        <v>8.8000000000000007</v>
      </c>
      <c r="AR54" s="356">
        <v>74.099999999999994</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548</v>
      </c>
      <c r="AL55" s="335"/>
      <c r="AM55" s="343">
        <v>22804083</v>
      </c>
      <c r="AN55" s="344">
        <v>356704</v>
      </c>
      <c r="AO55" s="345">
        <v>-0.8</v>
      </c>
      <c r="AP55" s="346">
        <v>92247</v>
      </c>
      <c r="AQ55" s="347">
        <v>39.200000000000003</v>
      </c>
      <c r="AR55" s="348">
        <v>-40</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546</v>
      </c>
      <c r="AM56" s="351">
        <v>3159493</v>
      </c>
      <c r="AN56" s="352">
        <v>49421</v>
      </c>
      <c r="AO56" s="353">
        <v>-5.7</v>
      </c>
      <c r="AP56" s="354">
        <v>37204</v>
      </c>
      <c r="AQ56" s="355">
        <v>16.899999999999999</v>
      </c>
      <c r="AR56" s="356">
        <v>-22.6</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549</v>
      </c>
      <c r="AL57" s="335"/>
      <c r="AM57" s="343">
        <v>12492074</v>
      </c>
      <c r="AN57" s="344">
        <v>198413</v>
      </c>
      <c r="AO57" s="345">
        <v>-44.4</v>
      </c>
      <c r="AP57" s="346">
        <v>57295</v>
      </c>
      <c r="AQ57" s="347">
        <v>-37.9</v>
      </c>
      <c r="AR57" s="348">
        <v>-6.5</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546</v>
      </c>
      <c r="AM58" s="351">
        <v>3069590</v>
      </c>
      <c r="AN58" s="352">
        <v>48755</v>
      </c>
      <c r="AO58" s="353">
        <v>-1.3</v>
      </c>
      <c r="AP58" s="354">
        <v>32771</v>
      </c>
      <c r="AQ58" s="355">
        <v>-11.9</v>
      </c>
      <c r="AR58" s="356">
        <v>10.6</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550</v>
      </c>
      <c r="AL59" s="335"/>
      <c r="AM59" s="343">
        <v>11365916</v>
      </c>
      <c r="AN59" s="344">
        <v>184956</v>
      </c>
      <c r="AO59" s="345">
        <v>-6.8</v>
      </c>
      <c r="AP59" s="346">
        <v>54110</v>
      </c>
      <c r="AQ59" s="347">
        <v>-5.6</v>
      </c>
      <c r="AR59" s="348">
        <v>-1.2</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546</v>
      </c>
      <c r="AM60" s="351">
        <v>3861908</v>
      </c>
      <c r="AN60" s="352">
        <v>62844</v>
      </c>
      <c r="AO60" s="353">
        <v>28.9</v>
      </c>
      <c r="AP60" s="354">
        <v>30620</v>
      </c>
      <c r="AQ60" s="355">
        <v>-6.6</v>
      </c>
      <c r="AR60" s="356">
        <v>35.5</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551</v>
      </c>
      <c r="AL61" s="357"/>
      <c r="AM61" s="358">
        <v>17085054</v>
      </c>
      <c r="AN61" s="359">
        <v>267840</v>
      </c>
      <c r="AO61" s="360">
        <v>46.4</v>
      </c>
      <c r="AP61" s="361">
        <v>66773</v>
      </c>
      <c r="AQ61" s="362">
        <v>5</v>
      </c>
      <c r="AR61" s="348">
        <v>41.4</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546</v>
      </c>
      <c r="AM62" s="351">
        <v>3066910</v>
      </c>
      <c r="AN62" s="352">
        <v>48418</v>
      </c>
      <c r="AO62" s="353">
        <v>35.1</v>
      </c>
      <c r="AP62" s="354">
        <v>32331</v>
      </c>
      <c r="AQ62" s="355">
        <v>3.2</v>
      </c>
      <c r="AR62" s="356">
        <v>31.9</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TCXeoTnxx2wIHAar5e6Ds5f8kzK+oXOgYt2z0x7D9QsdaGhSLEooOvRgBcNIq30HQ4GIkYvrjyqYIfpWfYJj3A==" saltValue="y+Ekv1nv8Umfn2nkgzEa2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3"/>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U132"/>
  <sheetViews>
    <sheetView showGridLines="0" topLeftCell="A70" zoomScale="70" zoomScaleNormal="70" zoomScaleSheetLayoutView="55" workbookViewId="0">
      <selection activeCell="CR12" sqref="CR12:CY12"/>
    </sheetView>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4fcQcT5NU+mYMMpYCzU4GSauy07KKchCeYFA3EQbY8YFkVcIbZE8MzUx/kcpZJqqfOF8cHcQX6X0yrTU3Ck3Ww==" saltValue="Ee1/75OodWb+7vBoN6XRPw==" spinCount="100000" sheet="1" objects="1" scenarios="1"/>
  <dataConsolidate/>
  <phoneticPr fontId="3"/>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EL132"/>
  <sheetViews>
    <sheetView showGridLines="0" topLeftCell="A76" zoomScale="85" zoomScaleNormal="85" zoomScaleSheetLayoutView="55" workbookViewId="0">
      <selection activeCell="CR12" sqref="CR12:CY12"/>
    </sheetView>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GqrqQeAfsvAL2Ferp4EgHi1P1v5LJcpNdII2aI1nBJS0t2rBbcGZRgX+U5GqNLF94SWrBiN4YusJoR1plQE8Qw==" saltValue="e+4XMx73zFLdrrm/tX4CcA==" spinCount="100000" sheet="1" objects="1" scenarios="1"/>
  <dataConsolidate/>
  <phoneticPr fontId="3"/>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FFFF00"/>
    <pageSetUpPr fitToPage="1"/>
  </sheetPr>
  <dimension ref="B1:J53"/>
  <sheetViews>
    <sheetView showGridLines="0" topLeftCell="A31" zoomScale="70" zoomScaleNormal="70" zoomScaleSheetLayoutView="100" workbookViewId="0">
      <selection activeCell="CR12" sqref="CR12:CY12"/>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212" t="s">
        <v>3</v>
      </c>
      <c r="D47" s="1212"/>
      <c r="E47" s="1213"/>
      <c r="F47" s="11">
        <v>16</v>
      </c>
      <c r="G47" s="12">
        <v>19.28</v>
      </c>
      <c r="H47" s="12">
        <v>17.89</v>
      </c>
      <c r="I47" s="12">
        <v>24.87</v>
      </c>
      <c r="J47" s="13">
        <v>22.78</v>
      </c>
    </row>
    <row r="48" spans="2:10" ht="57.75" customHeight="1" x14ac:dyDescent="0.15">
      <c r="B48" s="14"/>
      <c r="C48" s="1214" t="s">
        <v>4</v>
      </c>
      <c r="D48" s="1214"/>
      <c r="E48" s="1215"/>
      <c r="F48" s="15">
        <v>11.52</v>
      </c>
      <c r="G48" s="16">
        <v>16.96</v>
      </c>
      <c r="H48" s="16">
        <v>11.23</v>
      </c>
      <c r="I48" s="16">
        <v>8.1300000000000008</v>
      </c>
      <c r="J48" s="17">
        <v>17.41</v>
      </c>
    </row>
    <row r="49" spans="2:10" ht="57.75" customHeight="1" thickBot="1" x14ac:dyDescent="0.2">
      <c r="B49" s="18"/>
      <c r="C49" s="1216" t="s">
        <v>5</v>
      </c>
      <c r="D49" s="1216"/>
      <c r="E49" s="1217"/>
      <c r="F49" s="19">
        <v>4.6500000000000004</v>
      </c>
      <c r="G49" s="20">
        <v>9.56</v>
      </c>
      <c r="H49" s="20">
        <v>1.95</v>
      </c>
      <c r="I49" s="20">
        <v>3.49</v>
      </c>
      <c r="J49" s="21">
        <v>6.18</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baMeRpyZwoUKYETPraj6svGllQgSEE2KwbpYTAQNsll74njZuFkPEh4cN4ZmVGcxolj9yqggfR1h0/hA5OpVgg==" saltValue="2FpKVL3vrzkzo/vVpICSpg==" spinCount="100000" sheet="1" objects="1" scenarios="1"/>
  <mergeCells count="3">
    <mergeCell ref="C47:E47"/>
    <mergeCell ref="C48:E48"/>
    <mergeCell ref="C49:E49"/>
  </mergeCells>
  <phoneticPr fontId="3"/>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羽田真介</cp:lastModifiedBy>
  <cp:lastPrinted>2019-10-31T10:05:31Z</cp:lastPrinted>
  <dcterms:created xsi:type="dcterms:W3CDTF">2019-02-14T01:39:21Z</dcterms:created>
  <dcterms:modified xsi:type="dcterms:W3CDTF">2019-10-31T10:16:05Z</dcterms:modified>
</cp:coreProperties>
</file>